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ariáveis" sheetId="1" r:id="rId4"/>
  </sheets>
</workbook>
</file>

<file path=xl/sharedStrings.xml><?xml version="1.0" encoding="utf-8"?>
<sst xmlns="http://schemas.openxmlformats.org/spreadsheetml/2006/main" uniqueCount="302">
  <si>
    <t>Localidade</t>
  </si>
  <si>
    <t>Microrregiões Geográficas</t>
  </si>
  <si>
    <t>Mesorregiões Geográficas</t>
  </si>
  <si>
    <t>População</t>
  </si>
  <si>
    <t>porte</t>
  </si>
  <si>
    <t>IDHM</t>
  </si>
  <si>
    <t>Índice de Gini</t>
  </si>
  <si>
    <t>Desp. Saúde 2018</t>
  </si>
  <si>
    <t>Desp. Saúde Per Capta 2018</t>
  </si>
  <si>
    <t>PIB médio de 2014 a 2020</t>
  </si>
  <si>
    <t>PIB 2014</t>
  </si>
  <si>
    <t>PIB 2016</t>
  </si>
  <si>
    <t>PIB 2018</t>
  </si>
  <si>
    <t>PIB 2020</t>
  </si>
  <si>
    <t>IDM 2014</t>
  </si>
  <si>
    <t>IDM 2016</t>
  </si>
  <si>
    <t>IDM 2018</t>
  </si>
  <si>
    <t>IDM 2020</t>
  </si>
  <si>
    <t>IEGM 2015</t>
  </si>
  <si>
    <t>IEGM 2016</t>
  </si>
  <si>
    <t>IEGM 2017</t>
  </si>
  <si>
    <t>IEGM 2018</t>
  </si>
  <si>
    <t>Abadia de Goiás</t>
  </si>
  <si>
    <t>MRG GOIÂNIA</t>
  </si>
  <si>
    <t>CENTRO GOIANO</t>
  </si>
  <si>
    <t>pequeno porte I</t>
  </si>
  <si>
    <t>B</t>
  </si>
  <si>
    <t>B+</t>
  </si>
  <si>
    <t>Abadiânia</t>
  </si>
  <si>
    <t>MRG ENTORNO DE BRASÍLIA</t>
  </si>
  <si>
    <t>LESTE GOIANO</t>
  </si>
  <si>
    <t>Acreúna</t>
  </si>
  <si>
    <t>MRG VALE DO RIO DOS BOIS</t>
  </si>
  <si>
    <t>SUL GOIANO</t>
  </si>
  <si>
    <t>pequeno porte II</t>
  </si>
  <si>
    <t>C+</t>
  </si>
  <si>
    <t>Adelândia</t>
  </si>
  <si>
    <t>MRG ANICUNS</t>
  </si>
  <si>
    <t>A</t>
  </si>
  <si>
    <t>Água Fria de Goiás</t>
  </si>
  <si>
    <t>Água Limpa</t>
  </si>
  <si>
    <t>MRG MEIA PONTE</t>
  </si>
  <si>
    <t>-</t>
  </si>
  <si>
    <t>Águas Lindas de Goiás</t>
  </si>
  <si>
    <t>grande porte</t>
  </si>
  <si>
    <t>Alexânia</t>
  </si>
  <si>
    <t>Aloândia</t>
  </si>
  <si>
    <t>Alto Horizonte</t>
  </si>
  <si>
    <t>MRG PORANGATU</t>
  </si>
  <si>
    <t>NORTE GOIANO</t>
  </si>
  <si>
    <t>Alto Paraíso de Goiás</t>
  </si>
  <si>
    <t>MRG CHAPADA DOS VEADEIROS</t>
  </si>
  <si>
    <t>Alvorada do Norte</t>
  </si>
  <si>
    <t>MRG VÃO DO PARANÃ</t>
  </si>
  <si>
    <t>Amaralina</t>
  </si>
  <si>
    <t>Americano do Brasil</t>
  </si>
  <si>
    <t>Amorinópolis</t>
  </si>
  <si>
    <t>MRG IPORÁ</t>
  </si>
  <si>
    <t>Anápolis</t>
  </si>
  <si>
    <t>MRG ANÁPOLIS</t>
  </si>
  <si>
    <t>Anhanguera</t>
  </si>
  <si>
    <t>MRG CATALÃO</t>
  </si>
  <si>
    <t>C</t>
  </si>
  <si>
    <t>Anicuns</t>
  </si>
  <si>
    <t>Aparecida de Goiânia</t>
  </si>
  <si>
    <t>Aparecida do Rio Doce</t>
  </si>
  <si>
    <t>MRG SUDOESTE DE GOIÁS</t>
  </si>
  <si>
    <t>Aporé</t>
  </si>
  <si>
    <t>Araçu</t>
  </si>
  <si>
    <t>Aragarças</t>
  </si>
  <si>
    <t>MRG ARAGARÇAS</t>
  </si>
  <si>
    <t>NOROESTE GOIANO</t>
  </si>
  <si>
    <t>Aragoiânia</t>
  </si>
  <si>
    <t>Araguapaz</t>
  </si>
  <si>
    <t>MRG RIO VERMELHO</t>
  </si>
  <si>
    <t>Arenópolis</t>
  </si>
  <si>
    <t>Aruanã</t>
  </si>
  <si>
    <t>Aurilândia</t>
  </si>
  <si>
    <t>Avelinópolis</t>
  </si>
  <si>
    <t>Baliza</t>
  </si>
  <si>
    <t>Barro Alto</t>
  </si>
  <si>
    <t>MRG CERES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</si>
  <si>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</si>
  <si>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</si>
  <si>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</si>
  <si>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</si>
  <si>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</si>
  <si>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</si>
  <si>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</si>
  <si>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</si>
  <si>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</si>
  <si>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</si>
  <si>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</si>
  <si>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</si>
  <si>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MRG QUIRINÓPOLIS</t>
  </si>
  <si>
    <t>Cachoeira de Goiás</t>
  </si>
  <si>
    <t>Cachoeira Dourada</t>
  </si>
  <si>
    <t>Caçu</t>
  </si>
  <si>
    <t>Caiapônia</t>
  </si>
  <si>
    <t>Caldas Novas</t>
  </si>
  <si>
    <t>médio porte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</si>
  <si>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</si>
  <si>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</si>
  <si>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</si>
  <si>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</si>
  <si>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</si>
  <si>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</si>
  <si>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</si>
  <si>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</si>
  <si>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</si>
  <si>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</si>
  <si>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</si>
  <si>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</si>
  <si>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</si>
  <si>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</si>
  <si>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</si>
  <si>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</si>
  <si>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</si>
  <si>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</si>
  <si>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</si>
  <si>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</si>
  <si>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</si>
  <si>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</si>
  <si>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</si>
  <si>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</si>
  <si>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MRG PIRES DO RIO</t>
  </si>
  <si>
    <t>Crixás</t>
  </si>
  <si>
    <t>MRG SÃO MIGUEL DO ARAGUAIA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</si>
  <si>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</si>
  <si>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</si>
  <si>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</si>
  <si>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</si>
  <si>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</si>
  <si>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</si>
  <si>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</si>
  <si>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</si>
  <si>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</si>
  <si>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</si>
  <si>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</si>
  <si>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</si>
  <si>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</si>
  <si>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</si>
  <si>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</si>
  <si>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</si>
  <si>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</si>
  <si>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</si>
  <si>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</si>
  <si>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</si>
  <si>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</si>
  <si>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</si>
  <si>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metrópole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</si>
  <si>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</si>
  <si>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</si>
  <si>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</si>
  <si>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</si>
  <si>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</si>
  <si>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</si>
  <si>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</si>
  <si>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</si>
  <si>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</si>
  <si>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</si>
  <si>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</si>
  <si>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</si>
  <si>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</si>
  <si>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</si>
  <si>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</si>
  <si>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</si>
  <si>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</si>
  <si>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</si>
  <si>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</si>
  <si>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</si>
  <si>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</si>
  <si>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</si>
  <si>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</si>
  <si>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</si>
  <si>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</si>
  <si>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</si>
  <si>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</si>
  <si>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</si>
  <si>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</si>
  <si>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</si>
  <si>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</si>
  <si>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</si>
  <si>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</si>
  <si>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</si>
  <si>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</si>
  <si>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</si>
  <si>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</si>
  <si>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</si>
  <si>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</si>
  <si>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</si>
  <si>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</si>
  <si>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</si>
  <si>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</si>
  <si>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</si>
  <si>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</si>
  <si>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</si>
  <si>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</si>
  <si>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</si>
  <si>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</si>
  <si>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</si>
  <si>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</si>
  <si>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</si>
  <si>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</si>
  <si>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</si>
  <si>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</si>
  <si>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</si>
  <si>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</si>
  <si>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</si>
  <si>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</si>
  <si>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</si>
  <si>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</si>
  <si>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</si>
  <si>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</si>
  <si>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</si>
  <si>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</si>
  <si>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</si>
  <si>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</si>
  <si>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</si>
  <si>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</si>
  <si>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</si>
  <si>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</si>
  <si>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</si>
  <si>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</si>
  <si>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</si>
  <si>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</si>
  <si>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</si>
  <si>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</si>
  <si>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</si>
  <si>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</si>
  <si>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</si>
  <si>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</si>
  <si>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</si>
  <si>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</si>
  <si>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</si>
  <si>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</si>
  <si>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</si>
  <si>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</si>
  <si>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</si>
  <si>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</si>
  <si>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</si>
  <si>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</si>
  <si>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</si>
  <si>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</si>
  <si>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</si>
  <si>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</si>
  <si>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</si>
  <si>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</si>
  <si>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</si>
  <si>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</si>
  <si>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</si>
  <si>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</si>
  <si>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</si>
  <si>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</si>
  <si>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</si>
  <si>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</si>
  <si>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</si>
  <si>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</si>
  <si>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</si>
  <si>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</si>
  <si>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</si>
  <si>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</si>
  <si>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</si>
  <si>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</si>
  <si>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</si>
  <si>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</si>
  <si>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</si>
  <si>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</si>
  <si>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</si>
  <si>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Domingos</t>
  </si>
  <si>
    <t>São Francisco de Goiás</t>
  </si>
  <si>
    <t>São João d'Aliança</t>
  </si>
  <si>
    <t>São João da Paraúna</t>
  </si>
  <si>
    <t>São Luis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</si>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</sst>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"/>
  </numFmts>
  <fonts count="7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ptos Narrow"/>
    </font>
    <font>
      <b val="1"/>
      <sz val="11"/>
      <color indexed="8"/>
      <name val="Arial"/>
    </font>
    <font>
      <sz val="11"/>
      <color indexed="8"/>
      <name val="Aptos Narrow"/>
    </font>
    <font>
      <sz val="11"/>
      <color indexed="8"/>
      <name val="&quot;aptos narrow&quot;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bottom" wrapText="1"/>
    </xf>
    <xf numFmtId="49" fontId="3" fillId="3" borderId="1" applyNumberFormat="1" applyFont="1" applyFill="1" applyBorder="1" applyAlignment="1" applyProtection="0">
      <alignment vertical="center"/>
    </xf>
    <xf numFmtId="49" fontId="4" fillId="4" borderId="1" applyNumberFormat="1" applyFont="1" applyFill="1" applyBorder="1" applyAlignment="1" applyProtection="0">
      <alignment vertical="center"/>
    </xf>
    <xf numFmtId="49" fontId="4" fillId="5" borderId="1" applyNumberFormat="1" applyFont="1" applyFill="1" applyBorder="1" applyAlignment="1" applyProtection="0">
      <alignment vertical="center"/>
    </xf>
    <xf numFmtId="49" fontId="4" fillId="5" borderId="2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bottom"/>
    </xf>
    <xf numFmtId="3" fontId="5" fillId="3" borderId="1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bottom"/>
    </xf>
    <xf numFmtId="59" fontId="5" fillId="3" borderId="1" applyNumberFormat="1" applyFont="1" applyFill="1" applyBorder="1" applyAlignment="1" applyProtection="0">
      <alignment vertical="bottom"/>
    </xf>
    <xf numFmtId="4" fontId="5" fillId="3" borderId="1" applyNumberFormat="1" applyFont="1" applyFill="1" applyBorder="1" applyAlignment="1" applyProtection="0">
      <alignment vertical="bottom"/>
    </xf>
    <xf numFmtId="2" fontId="6" fillId="4" borderId="1" applyNumberFormat="1" applyFont="1" applyFill="1" applyBorder="1" applyAlignment="1" applyProtection="0">
      <alignment horizontal="right" vertical="bottom"/>
    </xf>
    <xf numFmtId="49" fontId="6" fillId="5" borderId="1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fillId="5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7b7b7"/>
      <rgbColor rgb="ffffe599"/>
      <rgbColor rgb="ff93c47d"/>
      <rgbColor rgb="ffa4c2f4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999"/>
  <sheetViews>
    <sheetView workbookViewId="0" showGridLines="0" defaultGridColor="1"/>
  </sheetViews>
  <sheetFormatPr defaultColWidth="12.6667" defaultRowHeight="15" customHeight="1" outlineLevelRow="0" outlineLevelCol="0"/>
  <cols>
    <col min="1" max="1" width="24.3516" style="1" customWidth="1"/>
    <col min="2" max="2" width="27.5" style="1" customWidth="1"/>
    <col min="3" max="3" width="24.8516" style="1" customWidth="1"/>
    <col min="4" max="5" width="14.1719" style="1" customWidth="1"/>
    <col min="6" max="6" width="11.8516" style="1" customWidth="1"/>
    <col min="7" max="7" width="17.1719" style="1" customWidth="1"/>
    <col min="8" max="8" width="15.3516" style="1" customWidth="1"/>
    <col min="9" max="9" width="19" style="1" customWidth="1"/>
    <col min="10" max="10" width="28.5" style="1" customWidth="1"/>
    <col min="11" max="11" width="12.1719" style="1" customWidth="1"/>
    <col min="12" max="12" width="12" style="1" customWidth="1"/>
    <col min="13" max="13" width="12.1719" style="1" customWidth="1"/>
    <col min="14" max="18" width="11.8516" style="1" customWidth="1"/>
    <col min="19" max="22" width="13.3516" style="1" customWidth="1"/>
    <col min="23" max="16384" width="12.6719" style="1" customWidth="1"/>
  </cols>
  <sheetData>
    <row r="1" ht="14.2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4">
        <v>6</v>
      </c>
      <c r="H1" t="s" s="5">
        <v>7</v>
      </c>
      <c r="I1" t="s" s="5">
        <v>8</v>
      </c>
      <c r="J1" t="s" s="4">
        <v>9</v>
      </c>
      <c r="K1" t="s" s="6">
        <v>10</v>
      </c>
      <c r="L1" t="s" s="6">
        <v>11</v>
      </c>
      <c r="M1" t="s" s="6">
        <v>12</v>
      </c>
      <c r="N1" t="s" s="6">
        <v>13</v>
      </c>
      <c r="O1" t="s" s="7">
        <v>14</v>
      </c>
      <c r="P1" t="s" s="7">
        <v>15</v>
      </c>
      <c r="Q1" t="s" s="7">
        <v>16</v>
      </c>
      <c r="R1" t="s" s="7">
        <v>17</v>
      </c>
      <c r="S1" t="s" s="8">
        <v>18</v>
      </c>
      <c r="T1" t="s" s="8">
        <v>19</v>
      </c>
      <c r="U1" t="s" s="8">
        <v>20</v>
      </c>
      <c r="V1" t="s" s="9">
        <v>21</v>
      </c>
    </row>
    <row r="2" ht="14.25" customHeight="1">
      <c r="A2" t="s" s="10">
        <v>22</v>
      </c>
      <c r="B2" t="s" s="10">
        <v>23</v>
      </c>
      <c r="C2" t="s" s="10">
        <v>24</v>
      </c>
      <c r="D2" s="11">
        <v>19128</v>
      </c>
      <c r="E2" t="s" s="12">
        <f>IF(D2&lt;20001,"pequeno porte I",IF(D2&lt;50000,"pequeno porte II",IF(D2&lt;100000,"médio porte",IF(D2&lt;900000,"grande porte","metrópole"))))</f>
        <v>25</v>
      </c>
      <c r="F2" s="13">
        <v>0.708</v>
      </c>
      <c r="G2" s="14">
        <v>0.43</v>
      </c>
      <c r="H2" s="14">
        <v>5963972.83</v>
      </c>
      <c r="I2" s="14">
        <f>H2/D2</f>
        <v>311.792807925554</v>
      </c>
      <c r="J2" s="14">
        <f>SUM(K2:N2)/4</f>
        <v>25578.34</v>
      </c>
      <c r="K2" s="14">
        <v>23960.79</v>
      </c>
      <c r="L2" s="14">
        <v>20664.57</v>
      </c>
      <c r="M2" s="14">
        <v>26506</v>
      </c>
      <c r="N2" s="14">
        <v>31182</v>
      </c>
      <c r="O2" s="15">
        <v>7.06</v>
      </c>
      <c r="P2" s="15">
        <v>7.22</v>
      </c>
      <c r="Q2" s="15">
        <v>7.74</v>
      </c>
      <c r="R2" s="15">
        <v>6.02</v>
      </c>
      <c r="S2" t="s" s="16">
        <v>26</v>
      </c>
      <c r="T2" t="s" s="16">
        <v>26</v>
      </c>
      <c r="U2" t="s" s="16">
        <v>26</v>
      </c>
      <c r="V2" t="s" s="16">
        <v>27</v>
      </c>
    </row>
    <row r="3" ht="14.25" customHeight="1">
      <c r="A3" t="s" s="10">
        <v>28</v>
      </c>
      <c r="B3" t="s" s="10">
        <v>29</v>
      </c>
      <c r="C3" t="s" s="10">
        <v>30</v>
      </c>
      <c r="D3" s="11">
        <v>17232</v>
      </c>
      <c r="E3" t="s" s="12">
        <f>IF(D3&lt;20001,"pequeno porte I",IF(D3&lt;50000,"pequeno porte II",IF(D3&lt;100000,"médio porte",IF(D3&lt;900000,"grande porte","metrópole"))))</f>
        <v>25</v>
      </c>
      <c r="F3" s="13">
        <v>0.6889999999999999</v>
      </c>
      <c r="G3" s="14">
        <v>0.44</v>
      </c>
      <c r="H3" s="14">
        <v>10094604.89</v>
      </c>
      <c r="I3" s="14">
        <f>H3/D3</f>
        <v>585.8057619545031</v>
      </c>
      <c r="J3" s="14">
        <f>SUM(K3:N3)/4</f>
        <v>16960.335</v>
      </c>
      <c r="K3" s="14">
        <v>15900.94</v>
      </c>
      <c r="L3" s="14">
        <v>15628.4</v>
      </c>
      <c r="M3" s="14">
        <v>16133</v>
      </c>
      <c r="N3" s="14">
        <v>20179</v>
      </c>
      <c r="O3" s="15">
        <v>6.83</v>
      </c>
      <c r="P3" s="15">
        <v>5.83</v>
      </c>
      <c r="Q3" s="15">
        <v>6.6</v>
      </c>
      <c r="R3" s="15">
        <v>6.04</v>
      </c>
      <c r="S3" t="s" s="16">
        <v>26</v>
      </c>
      <c r="T3" t="s" s="16">
        <v>26</v>
      </c>
      <c r="U3" t="s" s="16">
        <v>26</v>
      </c>
      <c r="V3" t="s" s="16">
        <v>26</v>
      </c>
    </row>
    <row r="4" ht="14.25" customHeight="1">
      <c r="A4" t="s" s="10">
        <v>31</v>
      </c>
      <c r="B4" t="s" s="10">
        <v>32</v>
      </c>
      <c r="C4" t="s" s="10">
        <v>33</v>
      </c>
      <c r="D4" s="11">
        <v>21568</v>
      </c>
      <c r="E4" t="s" s="12">
        <f>IF(D4&lt;20001,"pequeno porte I",IF(D4&lt;50000,"pequeno porte II",IF(D4&lt;100000,"médio porte",IF(D4&lt;900000,"grande porte","metrópole"))))</f>
        <v>34</v>
      </c>
      <c r="F4" s="13">
        <v>0.6860000000000001</v>
      </c>
      <c r="G4" s="14">
        <v>0.54</v>
      </c>
      <c r="H4" s="14">
        <v>13255598.07</v>
      </c>
      <c r="I4" s="14">
        <f>H4/D4</f>
        <v>614.595607844955</v>
      </c>
      <c r="J4" s="14">
        <f>SUM(K4:N4)/4</f>
        <v>29537.585</v>
      </c>
      <c r="K4" s="14">
        <v>24160.44</v>
      </c>
      <c r="L4" s="14">
        <v>28048.9</v>
      </c>
      <c r="M4" s="14">
        <v>30271</v>
      </c>
      <c r="N4" s="14">
        <v>35670</v>
      </c>
      <c r="O4" s="15">
        <v>6.94</v>
      </c>
      <c r="P4" s="15">
        <v>7.47</v>
      </c>
      <c r="Q4" s="15">
        <v>6.84</v>
      </c>
      <c r="R4" s="15">
        <v>7.01</v>
      </c>
      <c r="S4" t="s" s="16">
        <v>35</v>
      </c>
      <c r="T4" t="s" s="16">
        <v>26</v>
      </c>
      <c r="U4" t="s" s="16">
        <v>27</v>
      </c>
      <c r="V4" t="s" s="16">
        <v>26</v>
      </c>
    </row>
    <row r="5" ht="14.25" customHeight="1">
      <c r="A5" t="s" s="10">
        <v>36</v>
      </c>
      <c r="B5" t="s" s="10">
        <v>37</v>
      </c>
      <c r="C5" t="s" s="10">
        <v>24</v>
      </c>
      <c r="D5" s="11">
        <v>2297</v>
      </c>
      <c r="E5" t="s" s="12">
        <f>IF(D5&lt;20001,"pequeno porte I",IF(D5&lt;50000,"pequeno porte II",IF(D5&lt;100000,"médio porte",IF(D5&lt;900000,"grande porte","metrópole"))))</f>
        <v>25</v>
      </c>
      <c r="F5" s="13">
        <v>0.702</v>
      </c>
      <c r="G5" s="14">
        <v>0.43</v>
      </c>
      <c r="H5" s="14">
        <v>3211560.39</v>
      </c>
      <c r="I5" s="14">
        <f>H5/D5</f>
        <v>1398.1542838485</v>
      </c>
      <c r="J5" s="14">
        <f>SUM(K5:N5)/4</f>
        <v>13941.155</v>
      </c>
      <c r="K5" s="14">
        <v>11906.48</v>
      </c>
      <c r="L5" s="14">
        <v>12481.14</v>
      </c>
      <c r="M5" s="14">
        <v>14519</v>
      </c>
      <c r="N5" s="14">
        <v>16858</v>
      </c>
      <c r="O5" s="15">
        <v>7.68</v>
      </c>
      <c r="P5" s="15">
        <v>6.62</v>
      </c>
      <c r="Q5" s="15">
        <v>7.49</v>
      </c>
      <c r="R5" s="15">
        <v>7.77</v>
      </c>
      <c r="S5" t="s" s="16">
        <v>27</v>
      </c>
      <c r="T5" t="s" s="16">
        <v>26</v>
      </c>
      <c r="U5" t="s" s="16">
        <v>38</v>
      </c>
      <c r="V5" t="s" s="16">
        <v>38</v>
      </c>
    </row>
    <row r="6" ht="14.25" customHeight="1">
      <c r="A6" t="s" s="10">
        <v>39</v>
      </c>
      <c r="B6" t="s" s="10">
        <v>29</v>
      </c>
      <c r="C6" t="s" s="10">
        <v>30</v>
      </c>
      <c r="D6" s="11">
        <v>4954</v>
      </c>
      <c r="E6" t="s" s="12">
        <f>IF(D6&lt;20001,"pequeno porte I",IF(D6&lt;50000,"pequeno porte II",IF(D6&lt;100000,"médio porte",IF(D6&lt;900000,"grande porte","metrópole"))))</f>
        <v>25</v>
      </c>
      <c r="F6" s="13">
        <v>0.671</v>
      </c>
      <c r="G6" s="14">
        <v>0.61</v>
      </c>
      <c r="H6" s="14">
        <v>4866053.55</v>
      </c>
      <c r="I6" s="14">
        <f>H6/D6</f>
        <v>982.247385950747</v>
      </c>
      <c r="J6" s="14">
        <f>SUM(K6:N6)/4</f>
        <v>46255.84</v>
      </c>
      <c r="K6" s="14">
        <v>29967.12</v>
      </c>
      <c r="L6" s="14">
        <v>49715.24</v>
      </c>
      <c r="M6" s="14">
        <v>45026</v>
      </c>
      <c r="N6" s="14">
        <v>60315</v>
      </c>
      <c r="O6" s="15">
        <v>6.71</v>
      </c>
      <c r="P6" s="15">
        <v>6.4</v>
      </c>
      <c r="Q6" s="15">
        <v>8.470000000000001</v>
      </c>
      <c r="R6" s="15">
        <v>8.98</v>
      </c>
      <c r="S6" t="s" s="16">
        <v>26</v>
      </c>
      <c r="T6" t="s" s="16">
        <v>26</v>
      </c>
      <c r="U6" t="s" s="16">
        <v>26</v>
      </c>
      <c r="V6" t="s" s="16">
        <v>26</v>
      </c>
    </row>
    <row r="7" ht="14.25" customHeight="1">
      <c r="A7" t="s" s="10">
        <v>40</v>
      </c>
      <c r="B7" t="s" s="10">
        <v>41</v>
      </c>
      <c r="C7" t="s" s="10">
        <v>33</v>
      </c>
      <c r="D7" s="11">
        <v>1858</v>
      </c>
      <c r="E7" t="s" s="12">
        <f>IF(D7&lt;20001,"pequeno porte I",IF(D7&lt;50000,"pequeno porte II",IF(D7&lt;100000,"médio porte",IF(D7&lt;900000,"grande porte","metrópole"))))</f>
        <v>25</v>
      </c>
      <c r="F7" s="13">
        <v>0.722</v>
      </c>
      <c r="G7" s="14">
        <v>0.47</v>
      </c>
      <c r="H7" s="14">
        <v>2807532.53</v>
      </c>
      <c r="I7" s="14">
        <f>H7/D7</f>
        <v>1511.050877287410</v>
      </c>
      <c r="J7" s="14">
        <f>SUM(K7:N7)/4</f>
        <v>24863.5225</v>
      </c>
      <c r="K7" s="14">
        <v>23326.14</v>
      </c>
      <c r="L7" s="14">
        <v>22038.95</v>
      </c>
      <c r="M7" s="14">
        <v>24236</v>
      </c>
      <c r="N7" s="14">
        <v>29853</v>
      </c>
      <c r="O7" s="15">
        <v>8.26</v>
      </c>
      <c r="P7" s="15">
        <v>6.95</v>
      </c>
      <c r="Q7" s="15">
        <v>7.93</v>
      </c>
      <c r="R7" s="15">
        <v>8.029999999999999</v>
      </c>
      <c r="S7" t="s" s="16">
        <v>26</v>
      </c>
      <c r="T7" t="s" s="16">
        <v>26</v>
      </c>
      <c r="U7" t="s" s="16">
        <v>42</v>
      </c>
      <c r="V7" t="s" s="16">
        <v>27</v>
      </c>
    </row>
    <row r="8" ht="14.25" customHeight="1">
      <c r="A8" t="s" s="10">
        <v>43</v>
      </c>
      <c r="B8" t="s" s="10">
        <v>29</v>
      </c>
      <c r="C8" t="s" s="10">
        <v>30</v>
      </c>
      <c r="D8" s="11">
        <v>225693</v>
      </c>
      <c r="E8" t="s" s="12">
        <f>IF(D8&lt;20001,"pequeno porte I",IF(D8&lt;50000,"pequeno porte II",IF(D8&lt;100000,"médio porte",IF(D8&lt;900000,"grande porte","metrópole"))))</f>
        <v>44</v>
      </c>
      <c r="F8" s="13">
        <v>0.6860000000000001</v>
      </c>
      <c r="G8" s="14">
        <v>0.45</v>
      </c>
      <c r="H8" s="14">
        <v>53776320.22</v>
      </c>
      <c r="I8" s="14">
        <f>H8/D8</f>
        <v>238.271989915505</v>
      </c>
      <c r="J8" s="14">
        <f>SUM(K8:N8)/4</f>
        <v>8760.522499999999</v>
      </c>
      <c r="K8" s="14">
        <v>7836.24</v>
      </c>
      <c r="L8" s="14">
        <v>8510.85</v>
      </c>
      <c r="M8" s="14">
        <v>9100</v>
      </c>
      <c r="N8" s="14">
        <v>9595</v>
      </c>
      <c r="O8" s="15">
        <v>3.85</v>
      </c>
      <c r="P8" s="15">
        <v>4.45</v>
      </c>
      <c r="Q8" s="15">
        <v>3.65</v>
      </c>
      <c r="R8" s="15">
        <v>3.9</v>
      </c>
      <c r="S8" t="s" s="16">
        <v>26</v>
      </c>
      <c r="T8" t="s" s="16">
        <v>27</v>
      </c>
      <c r="U8" t="s" s="16">
        <v>27</v>
      </c>
      <c r="V8" t="s" s="16">
        <v>27</v>
      </c>
    </row>
    <row r="9" ht="14.25" customHeight="1">
      <c r="A9" t="s" s="10">
        <v>45</v>
      </c>
      <c r="B9" t="s" s="10">
        <v>29</v>
      </c>
      <c r="C9" t="s" s="10">
        <v>30</v>
      </c>
      <c r="D9" s="11">
        <v>27008</v>
      </c>
      <c r="E9" t="s" s="12">
        <f>IF(D9&lt;20001,"pequeno porte I",IF(D9&lt;50000,"pequeno porte II",IF(D9&lt;100000,"médio porte",IF(D9&lt;900000,"grande porte","metrópole"))))</f>
        <v>34</v>
      </c>
      <c r="F9" s="13">
        <v>0.6820000000000001</v>
      </c>
      <c r="G9" s="14">
        <v>0.48</v>
      </c>
      <c r="H9" s="14">
        <v>15075693.91</v>
      </c>
      <c r="I9" s="14">
        <f>H9/D9</f>
        <v>558.193642994668</v>
      </c>
      <c r="J9" s="14">
        <f>SUM(K9:N9)/4</f>
        <v>36035.1475</v>
      </c>
      <c r="K9" s="14">
        <v>25948.7</v>
      </c>
      <c r="L9" s="14">
        <v>52951.89</v>
      </c>
      <c r="M9" s="14">
        <v>29732</v>
      </c>
      <c r="N9" s="14">
        <v>35508</v>
      </c>
      <c r="O9" s="15">
        <v>5.76</v>
      </c>
      <c r="P9" s="15">
        <v>6.64</v>
      </c>
      <c r="Q9" s="15">
        <v>7.22</v>
      </c>
      <c r="R9" s="15">
        <v>7.09</v>
      </c>
      <c r="S9" t="s" s="16">
        <v>42</v>
      </c>
      <c r="T9" t="s" s="16">
        <v>35</v>
      </c>
      <c r="U9" t="s" s="16">
        <v>27</v>
      </c>
      <c r="V9" t="s" s="16">
        <v>27</v>
      </c>
    </row>
    <row r="10" ht="14.25" customHeight="1">
      <c r="A10" t="s" s="10">
        <v>46</v>
      </c>
      <c r="B10" t="s" s="10">
        <v>41</v>
      </c>
      <c r="C10" t="s" s="10">
        <v>33</v>
      </c>
      <c r="D10" s="11">
        <v>1973</v>
      </c>
      <c r="E10" t="s" s="12">
        <f>IF(D10&lt;20001,"pequeno porte I",IF(D10&lt;50000,"pequeno porte II",IF(D10&lt;100000,"médio porte",IF(D10&lt;900000,"grande porte","metrópole"))))</f>
        <v>25</v>
      </c>
      <c r="F10" s="13">
        <v>0.697</v>
      </c>
      <c r="G10" s="14">
        <v>0.45</v>
      </c>
      <c r="H10" s="14">
        <v>3893889.74</v>
      </c>
      <c r="I10" s="14">
        <f>H10/D10</f>
        <v>1973.5883122149</v>
      </c>
      <c r="J10" s="14">
        <f>SUM(K10:N10)/4</f>
        <v>20801.0675</v>
      </c>
      <c r="K10" s="14">
        <v>16358.45</v>
      </c>
      <c r="L10" s="14">
        <v>18672.82</v>
      </c>
      <c r="M10" s="14">
        <v>20868</v>
      </c>
      <c r="N10" s="14">
        <v>27305</v>
      </c>
      <c r="O10" s="15">
        <v>9.24</v>
      </c>
      <c r="P10" s="15">
        <v>8.34</v>
      </c>
      <c r="Q10" s="15">
        <v>8.6</v>
      </c>
      <c r="R10" s="15">
        <v>8.529999999999999</v>
      </c>
      <c r="S10" t="s" s="16">
        <v>27</v>
      </c>
      <c r="T10" t="s" s="16">
        <v>26</v>
      </c>
      <c r="U10" t="s" s="16">
        <v>38</v>
      </c>
      <c r="V10" t="s" s="16">
        <v>27</v>
      </c>
    </row>
    <row r="11" ht="14.25" customHeight="1">
      <c r="A11" t="s" s="10">
        <v>47</v>
      </c>
      <c r="B11" t="s" s="10">
        <v>48</v>
      </c>
      <c r="C11" t="s" s="10">
        <v>49</v>
      </c>
      <c r="D11" s="11">
        <v>6072</v>
      </c>
      <c r="E11" t="s" s="12">
        <f>IF(D11&lt;20001,"pequeno porte I",IF(D11&lt;50000,"pequeno porte II",IF(D11&lt;100000,"médio porte",IF(D11&lt;900000,"grande porte","metrópole"))))</f>
        <v>25</v>
      </c>
      <c r="F11" s="13">
        <v>0.719</v>
      </c>
      <c r="G11" s="14">
        <v>0.5</v>
      </c>
      <c r="H11" s="14">
        <v>14916918.32</v>
      </c>
      <c r="I11" s="14">
        <f>H11/D11</f>
        <v>2456.672977602110</v>
      </c>
      <c r="J11" s="14">
        <f>SUM(K11:N11)/4</f>
        <v>106120.215</v>
      </c>
      <c r="K11" s="14">
        <v>88893</v>
      </c>
      <c r="L11" s="14">
        <v>69673.86</v>
      </c>
      <c r="M11" s="14">
        <v>146833</v>
      </c>
      <c r="N11" s="14">
        <v>119081</v>
      </c>
      <c r="O11" s="15">
        <v>6.8</v>
      </c>
      <c r="P11" s="15">
        <v>7.24</v>
      </c>
      <c r="Q11" s="15">
        <v>7.07</v>
      </c>
      <c r="R11" s="15">
        <v>7.42</v>
      </c>
      <c r="S11" t="s" s="16">
        <v>42</v>
      </c>
      <c r="T11" t="s" s="16">
        <v>26</v>
      </c>
      <c r="U11" t="s" s="16">
        <v>27</v>
      </c>
      <c r="V11" t="s" s="16">
        <v>27</v>
      </c>
    </row>
    <row r="12" ht="14.25" customHeight="1">
      <c r="A12" t="s" s="10">
        <v>50</v>
      </c>
      <c r="B12" t="s" s="10">
        <v>51</v>
      </c>
      <c r="C12" t="s" s="10">
        <v>49</v>
      </c>
      <c r="D12" s="11">
        <v>10306</v>
      </c>
      <c r="E12" t="s" s="12">
        <f>IF(D12&lt;20001,"pequeno porte I",IF(D12&lt;50000,"pequeno porte II",IF(D12&lt;100000,"médio porte",IF(D12&lt;900000,"grande porte","metrópole"))))</f>
        <v>25</v>
      </c>
      <c r="F12" s="13">
        <v>0.713</v>
      </c>
      <c r="G12" s="14">
        <v>0.66</v>
      </c>
      <c r="H12" s="14">
        <v>5239295.97</v>
      </c>
      <c r="I12" s="14">
        <f>H12/D12</f>
        <v>508.373371822239</v>
      </c>
      <c r="J12" s="14">
        <f>SUM(K12:N12)/4</f>
        <v>22424.2325</v>
      </c>
      <c r="K12" s="14">
        <v>16255.8</v>
      </c>
      <c r="L12" s="14">
        <v>21484.13</v>
      </c>
      <c r="M12" s="14">
        <v>22173</v>
      </c>
      <c r="N12" s="14">
        <v>29784</v>
      </c>
      <c r="O12" s="15">
        <v>7.37</v>
      </c>
      <c r="P12" s="15">
        <v>7.39</v>
      </c>
      <c r="Q12" s="15">
        <v>7.87</v>
      </c>
      <c r="R12" s="15">
        <v>7.27</v>
      </c>
      <c r="S12" t="s" s="16">
        <v>42</v>
      </c>
      <c r="T12" t="s" s="16">
        <v>42</v>
      </c>
      <c r="U12" t="s" s="16">
        <v>27</v>
      </c>
      <c r="V12" t="s" s="16">
        <v>42</v>
      </c>
    </row>
    <row r="13" ht="14.25" customHeight="1">
      <c r="A13" t="s" s="10">
        <v>52</v>
      </c>
      <c r="B13" t="s" s="10">
        <v>53</v>
      </c>
      <c r="C13" t="s" s="10">
        <v>30</v>
      </c>
      <c r="D13" s="11">
        <v>8446</v>
      </c>
      <c r="E13" t="s" s="12">
        <f>IF(D13&lt;20001,"pequeno porte I",IF(D13&lt;50000,"pequeno porte II",IF(D13&lt;100000,"médio porte",IF(D13&lt;900000,"grande porte","metrópole"))))</f>
        <v>25</v>
      </c>
      <c r="F13" s="13">
        <v>0.66</v>
      </c>
      <c r="G13" s="14">
        <v>0.5</v>
      </c>
      <c r="H13" s="14">
        <v>7795026.73</v>
      </c>
      <c r="I13" s="14">
        <f>H13/D13</f>
        <v>922.925258110348</v>
      </c>
      <c r="J13" s="14">
        <f>SUM(K13:N13)/4</f>
        <v>14538.29</v>
      </c>
      <c r="K13" s="14">
        <v>12320.18</v>
      </c>
      <c r="L13" s="14">
        <v>13101.98</v>
      </c>
      <c r="M13" s="14">
        <v>14930</v>
      </c>
      <c r="N13" s="14">
        <v>17801</v>
      </c>
      <c r="O13" s="15">
        <v>8.5</v>
      </c>
      <c r="P13" s="15">
        <v>7.46</v>
      </c>
      <c r="Q13" s="15">
        <v>8.210000000000001</v>
      </c>
      <c r="R13" s="15">
        <v>8.539999999999999</v>
      </c>
      <c r="S13" t="s" s="16">
        <v>26</v>
      </c>
      <c r="T13" t="s" s="16">
        <v>38</v>
      </c>
      <c r="U13" t="s" s="16">
        <v>27</v>
      </c>
      <c r="V13" t="s" s="16">
        <v>38</v>
      </c>
    </row>
    <row r="14" ht="14.25" customHeight="1">
      <c r="A14" t="s" s="10">
        <v>54</v>
      </c>
      <c r="B14" t="s" s="10">
        <v>48</v>
      </c>
      <c r="C14" t="s" s="10">
        <v>49</v>
      </c>
      <c r="D14" s="11">
        <v>3268</v>
      </c>
      <c r="E14" t="s" s="12">
        <f>IF(D14&lt;20001,"pequeno porte I",IF(D14&lt;50000,"pequeno porte II",IF(D14&lt;100000,"médio porte",IF(D14&lt;900000,"grande porte","metrópole"))))</f>
        <v>25</v>
      </c>
      <c r="F14" s="13">
        <v>0.609</v>
      </c>
      <c r="G14" s="14">
        <v>0.5600000000000001</v>
      </c>
      <c r="H14" s="14">
        <v>2973464.88</v>
      </c>
      <c r="I14" s="14">
        <f>H14/D14</f>
        <v>909.8729742962061</v>
      </c>
      <c r="J14" s="14">
        <f>SUM(K14:N14)/4</f>
        <v>16201.6975</v>
      </c>
      <c r="K14" s="14">
        <v>12307.31</v>
      </c>
      <c r="L14" s="14">
        <v>13710.48</v>
      </c>
      <c r="M14" s="14">
        <v>15906</v>
      </c>
      <c r="N14" s="14">
        <v>22883</v>
      </c>
      <c r="O14" s="15">
        <v>5.41</v>
      </c>
      <c r="P14" s="15">
        <v>7.91</v>
      </c>
      <c r="Q14" s="15">
        <v>7.33</v>
      </c>
      <c r="R14" s="15">
        <v>7.28</v>
      </c>
      <c r="S14" t="s" s="16">
        <v>38</v>
      </c>
      <c r="T14" t="s" s="16">
        <v>26</v>
      </c>
      <c r="U14" t="s" s="16">
        <v>27</v>
      </c>
      <c r="V14" t="s" s="16">
        <v>27</v>
      </c>
    </row>
    <row r="15" ht="14.25" customHeight="1">
      <c r="A15" t="s" s="10">
        <v>55</v>
      </c>
      <c r="B15" t="s" s="10">
        <v>37</v>
      </c>
      <c r="C15" t="s" s="10">
        <v>24</v>
      </c>
      <c r="D15" s="11">
        <v>5259</v>
      </c>
      <c r="E15" t="s" s="12">
        <f>IF(D15&lt;20001,"pequeno porte I",IF(D15&lt;50000,"pequeno porte II",IF(D15&lt;100000,"médio porte",IF(D15&lt;900000,"grande porte","metrópole"))))</f>
        <v>25</v>
      </c>
      <c r="F15" s="13">
        <v>0.7</v>
      </c>
      <c r="G15" s="14">
        <v>0.42</v>
      </c>
      <c r="H15" s="14">
        <v>4484945.77</v>
      </c>
      <c r="I15" s="14">
        <f>H15/D15</f>
        <v>852.813418900932</v>
      </c>
      <c r="J15" s="14">
        <f>SUM(K15:N15)/4</f>
        <v>11969.7175</v>
      </c>
      <c r="K15" s="14">
        <v>9996.700000000001</v>
      </c>
      <c r="L15" s="14">
        <v>13707.17</v>
      </c>
      <c r="M15" s="14">
        <v>11153</v>
      </c>
      <c r="N15" s="14">
        <v>13022</v>
      </c>
      <c r="O15" s="15">
        <v>7.88</v>
      </c>
      <c r="P15" s="15">
        <v>7.92</v>
      </c>
      <c r="Q15" s="15">
        <v>8.33</v>
      </c>
      <c r="R15" s="15">
        <v>8.06</v>
      </c>
      <c r="S15" t="s" s="16">
        <v>26</v>
      </c>
      <c r="T15" t="s" s="16">
        <v>27</v>
      </c>
      <c r="U15" t="s" s="16">
        <v>38</v>
      </c>
      <c r="V15" t="s" s="16">
        <v>27</v>
      </c>
    </row>
    <row r="16" ht="14.25" customHeight="1">
      <c r="A16" t="s" s="10">
        <v>56</v>
      </c>
      <c r="B16" t="s" s="10">
        <v>57</v>
      </c>
      <c r="C16" t="s" s="10">
        <v>24</v>
      </c>
      <c r="D16" s="11">
        <v>3007</v>
      </c>
      <c r="E16" t="s" s="12">
        <f>IF(D16&lt;20001,"pequeno porte I",IF(D16&lt;50000,"pequeno porte II",IF(D16&lt;100000,"médio porte",IF(D16&lt;900000,"grande porte","metrópole"))))</f>
        <v>25</v>
      </c>
      <c r="F16" s="13">
        <v>0.681</v>
      </c>
      <c r="G16" s="14">
        <v>0.43</v>
      </c>
      <c r="H16" s="14">
        <v>4348392.59</v>
      </c>
      <c r="I16" s="14">
        <f>H16/D16</f>
        <v>1446.089986697710</v>
      </c>
      <c r="J16" s="14">
        <f>SUM(K16:N16)/4</f>
        <v>19033.935</v>
      </c>
      <c r="K16" s="14">
        <v>15185.98</v>
      </c>
      <c r="L16" s="14">
        <v>15863.76</v>
      </c>
      <c r="M16" s="14">
        <v>19074</v>
      </c>
      <c r="N16" s="14">
        <v>26012</v>
      </c>
      <c r="O16" s="15">
        <v>8.779999999999999</v>
      </c>
      <c r="P16" s="15">
        <v>8.44</v>
      </c>
      <c r="Q16" s="15">
        <v>9</v>
      </c>
      <c r="R16" s="15">
        <v>8.800000000000001</v>
      </c>
      <c r="S16" t="s" s="16">
        <v>42</v>
      </c>
      <c r="T16" t="s" s="16">
        <v>26</v>
      </c>
      <c r="U16" t="s" s="16">
        <v>35</v>
      </c>
      <c r="V16" t="s" s="16">
        <v>35</v>
      </c>
    </row>
    <row r="17" ht="14.25" customHeight="1">
      <c r="A17" t="s" s="10">
        <v>58</v>
      </c>
      <c r="B17" t="s" s="10">
        <v>59</v>
      </c>
      <c r="C17" t="s" s="10">
        <v>24</v>
      </c>
      <c r="D17" s="11">
        <v>398869</v>
      </c>
      <c r="E17" t="s" s="12">
        <f>IF(D17&lt;20001,"pequeno porte I",IF(D17&lt;50000,"pequeno porte II",IF(D17&lt;100000,"médio porte",IF(D17&lt;900000,"grande porte","metrópole"))))</f>
        <v>44</v>
      </c>
      <c r="F17" s="13">
        <v>0.737</v>
      </c>
      <c r="G17" s="14">
        <v>0.52</v>
      </c>
      <c r="H17" s="14">
        <v>283360946.94</v>
      </c>
      <c r="I17" s="14">
        <f>H17/D17</f>
        <v>710.411054606901</v>
      </c>
      <c r="J17" s="14">
        <f>SUM(K17:N17)/4</f>
        <v>36705.4075</v>
      </c>
      <c r="K17" s="14">
        <v>35152.18</v>
      </c>
      <c r="L17" s="14">
        <v>35372.45</v>
      </c>
      <c r="M17" s="14">
        <v>37277</v>
      </c>
      <c r="N17" s="14">
        <v>39020</v>
      </c>
      <c r="O17" s="15">
        <v>6.99</v>
      </c>
      <c r="P17" s="15">
        <v>7.02</v>
      </c>
      <c r="Q17" s="15">
        <v>6.29</v>
      </c>
      <c r="R17" s="15">
        <v>6.17</v>
      </c>
      <c r="S17" t="s" s="16">
        <v>27</v>
      </c>
      <c r="T17" t="s" s="16">
        <v>26</v>
      </c>
      <c r="U17" t="s" s="16">
        <v>27</v>
      </c>
      <c r="V17" t="s" s="16">
        <v>26</v>
      </c>
    </row>
    <row r="18" ht="14.25" customHeight="1">
      <c r="A18" t="s" s="10">
        <v>60</v>
      </c>
      <c r="B18" t="s" s="10">
        <v>61</v>
      </c>
      <c r="C18" t="s" s="10">
        <v>33</v>
      </c>
      <c r="D18" s="11">
        <v>924</v>
      </c>
      <c r="E18" t="s" s="12">
        <f>IF(D18&lt;20001,"pequeno porte I",IF(D18&lt;50000,"pequeno porte II",IF(D18&lt;100000,"médio porte",IF(D18&lt;900000,"grande porte","metrópole"))))</f>
        <v>25</v>
      </c>
      <c r="F18" s="13">
        <v>0.725</v>
      </c>
      <c r="G18" s="14">
        <v>0.39</v>
      </c>
      <c r="H18" s="14">
        <v>2024901.73</v>
      </c>
      <c r="I18" s="14">
        <f>H18/D18</f>
        <v>2191.452088744590</v>
      </c>
      <c r="J18" s="14">
        <f>SUM(K18:N18)/4</f>
        <v>15791.8225</v>
      </c>
      <c r="K18" s="14">
        <v>13871.53</v>
      </c>
      <c r="L18" s="14">
        <v>14291.76</v>
      </c>
      <c r="M18" s="14">
        <v>15726</v>
      </c>
      <c r="N18" s="14">
        <v>19278</v>
      </c>
      <c r="O18" s="15">
        <v>7.27</v>
      </c>
      <c r="P18" s="15">
        <v>6.29</v>
      </c>
      <c r="Q18" s="15">
        <v>7.9</v>
      </c>
      <c r="R18" s="15">
        <v>8.08</v>
      </c>
      <c r="S18" t="s" s="16">
        <v>35</v>
      </c>
      <c r="T18" t="s" s="16">
        <v>62</v>
      </c>
      <c r="U18" t="s" s="16">
        <v>26</v>
      </c>
      <c r="V18" t="s" s="16">
        <v>27</v>
      </c>
    </row>
    <row r="19" ht="14.25" customHeight="1">
      <c r="A19" t="s" s="10">
        <v>63</v>
      </c>
      <c r="B19" t="s" s="10">
        <v>37</v>
      </c>
      <c r="C19" t="s" s="10">
        <v>24</v>
      </c>
      <c r="D19" s="11">
        <v>18503</v>
      </c>
      <c r="E19" t="s" s="12">
        <f>IF(D19&lt;20001,"pequeno porte I",IF(D19&lt;50000,"pequeno porte II",IF(D19&lt;100000,"médio porte",IF(D19&lt;900000,"grande porte","metrópole"))))</f>
        <v>25</v>
      </c>
      <c r="F19" s="13">
        <v>0.714</v>
      </c>
      <c r="G19" s="14">
        <v>0.48</v>
      </c>
      <c r="H19" s="14">
        <v>11733201.68</v>
      </c>
      <c r="I19" s="14">
        <f>H19/D19</f>
        <v>634.124286872399</v>
      </c>
      <c r="J19" s="14">
        <f>SUM(K19:N19)/4</f>
        <v>18648.295</v>
      </c>
      <c r="K19" s="14">
        <v>17168.11</v>
      </c>
      <c r="L19" s="14">
        <v>18907.07</v>
      </c>
      <c r="M19" s="14">
        <v>17821</v>
      </c>
      <c r="N19" s="14">
        <v>20697</v>
      </c>
      <c r="O19" s="15">
        <v>6.79</v>
      </c>
      <c r="P19" s="15">
        <v>5.87</v>
      </c>
      <c r="Q19" s="15">
        <v>6.61</v>
      </c>
      <c r="R19" s="15">
        <v>7.49</v>
      </c>
      <c r="S19" t="s" s="16">
        <v>42</v>
      </c>
      <c r="T19" t="s" s="16">
        <v>42</v>
      </c>
      <c r="U19" t="s" s="16">
        <v>27</v>
      </c>
      <c r="V19" t="s" s="16">
        <v>27</v>
      </c>
    </row>
    <row r="20" ht="14.25" customHeight="1">
      <c r="A20" t="s" s="10">
        <v>64</v>
      </c>
      <c r="B20" t="s" s="10">
        <v>23</v>
      </c>
      <c r="C20" t="s" s="10">
        <v>24</v>
      </c>
      <c r="D20" s="11">
        <v>527796</v>
      </c>
      <c r="E20" t="s" s="12">
        <f>IF(D20&lt;20001,"pequeno porte I",IF(D20&lt;50000,"pequeno porte II",IF(D20&lt;100000,"médio porte",IF(D20&lt;900000,"grande porte","metrópole"))))</f>
        <v>44</v>
      </c>
      <c r="F20" s="13">
        <v>0.718</v>
      </c>
      <c r="G20" s="14">
        <v>0.49</v>
      </c>
      <c r="H20" s="14">
        <v>349054834.32</v>
      </c>
      <c r="I20" s="14">
        <f>H20/D20</f>
        <v>661.344220721642</v>
      </c>
      <c r="J20" s="14">
        <f>SUM(K20:N20)/4</f>
        <v>23491.315</v>
      </c>
      <c r="K20" s="14">
        <v>22837.32</v>
      </c>
      <c r="L20" s="14">
        <v>22514.94</v>
      </c>
      <c r="M20" s="14">
        <v>23440</v>
      </c>
      <c r="N20" s="14">
        <v>25173</v>
      </c>
      <c r="O20" s="15">
        <v>5.62</v>
      </c>
      <c r="P20" s="15">
        <v>5.9</v>
      </c>
      <c r="Q20" s="15">
        <v>5.77</v>
      </c>
      <c r="R20" s="15">
        <v>5.54</v>
      </c>
      <c r="S20" t="s" s="16">
        <v>27</v>
      </c>
      <c r="T20" t="s" s="16">
        <v>27</v>
      </c>
      <c r="U20" t="s" s="16">
        <v>27</v>
      </c>
      <c r="V20" t="s" s="16">
        <v>27</v>
      </c>
    </row>
    <row r="21" ht="14.25" customHeight="1">
      <c r="A21" t="s" s="10">
        <v>65</v>
      </c>
      <c r="B21" t="s" s="10">
        <v>66</v>
      </c>
      <c r="C21" t="s" s="10">
        <v>33</v>
      </c>
      <c r="D21" s="11">
        <v>2907</v>
      </c>
      <c r="E21" t="s" s="12">
        <f>IF(D21&lt;20001,"pequeno porte I",IF(D21&lt;50000,"pequeno porte II",IF(D21&lt;100000,"médio porte",IF(D21&lt;900000,"grande porte","metrópole"))))</f>
        <v>25</v>
      </c>
      <c r="F21" s="13">
        <v>0.6929999999999999</v>
      </c>
      <c r="G21" s="14">
        <v>0.52</v>
      </c>
      <c r="H21" s="14">
        <v>4144152.29</v>
      </c>
      <c r="I21" s="14">
        <f>H21/D21</f>
        <v>1425.576983144130</v>
      </c>
      <c r="J21" s="14">
        <f>SUM(K21:N21)/4</f>
        <v>30979.4475</v>
      </c>
      <c r="K21" s="14">
        <v>26726.42</v>
      </c>
      <c r="L21" s="14">
        <v>29396.37</v>
      </c>
      <c r="M21" s="14">
        <v>30113</v>
      </c>
      <c r="N21" s="14">
        <v>37682</v>
      </c>
      <c r="O21" s="15">
        <v>6.42</v>
      </c>
      <c r="P21" s="15">
        <v>7.35</v>
      </c>
      <c r="Q21" s="15">
        <v>7.62</v>
      </c>
      <c r="R21" s="15">
        <v>7.62</v>
      </c>
      <c r="S21" t="s" s="16">
        <v>42</v>
      </c>
      <c r="T21" t="s" s="16">
        <v>26</v>
      </c>
      <c r="U21" t="s" s="16">
        <v>38</v>
      </c>
      <c r="V21" t="s" s="16">
        <v>27</v>
      </c>
    </row>
    <row r="22" ht="14.25" customHeight="1">
      <c r="A22" t="s" s="10">
        <v>67</v>
      </c>
      <c r="B22" t="s" s="10">
        <v>66</v>
      </c>
      <c r="C22" t="s" s="10">
        <v>33</v>
      </c>
      <c r="D22" s="11">
        <v>4325</v>
      </c>
      <c r="E22" t="s" s="12">
        <f>IF(D22&lt;20001,"pequeno porte I",IF(D22&lt;50000,"pequeno porte II",IF(D22&lt;100000,"médio porte",IF(D22&lt;900000,"grande porte","metrópole"))))</f>
        <v>25</v>
      </c>
      <c r="F22" s="13">
        <v>0.6929999999999999</v>
      </c>
      <c r="G22" s="14">
        <v>0.46</v>
      </c>
      <c r="H22" s="14">
        <v>6818042.33</v>
      </c>
      <c r="I22" s="14">
        <f>H22/D22</f>
        <v>1576.425972254340</v>
      </c>
      <c r="J22" s="14">
        <f>SUM(K22:N22)/4</f>
        <v>67129.0775</v>
      </c>
      <c r="K22" s="14">
        <v>45005.11</v>
      </c>
      <c r="L22" s="14">
        <v>73609.2</v>
      </c>
      <c r="M22" s="14">
        <v>76880</v>
      </c>
      <c r="N22" s="14">
        <v>73022</v>
      </c>
      <c r="O22" s="15">
        <v>8.42</v>
      </c>
      <c r="P22" s="15">
        <v>8.609999999999999</v>
      </c>
      <c r="Q22" s="15">
        <v>7.7</v>
      </c>
      <c r="R22" s="15">
        <v>8.02</v>
      </c>
      <c r="S22" t="s" s="16">
        <v>26</v>
      </c>
      <c r="T22" t="s" s="16">
        <v>35</v>
      </c>
      <c r="U22" t="s" s="16">
        <v>27</v>
      </c>
      <c r="V22" t="s" s="16">
        <v>27</v>
      </c>
    </row>
    <row r="23" ht="14.25" customHeight="1">
      <c r="A23" t="s" s="10">
        <v>68</v>
      </c>
      <c r="B23" t="s" s="10">
        <v>59</v>
      </c>
      <c r="C23" t="s" s="10">
        <v>24</v>
      </c>
      <c r="D23" s="11">
        <v>3799</v>
      </c>
      <c r="E23" t="s" s="12">
        <f>IF(D23&lt;20001,"pequeno porte I",IF(D23&lt;50000,"pequeno porte II",IF(D23&lt;100000,"médio porte",IF(D23&lt;900000,"grande porte","metrópole"))))</f>
        <v>25</v>
      </c>
      <c r="F23" s="13">
        <v>0.6929999999999999</v>
      </c>
      <c r="G23" s="14">
        <v>0.54</v>
      </c>
      <c r="H23" s="14">
        <v>4686885.91</v>
      </c>
      <c r="I23" s="14">
        <f>H23/D23</f>
        <v>1233.715690971310</v>
      </c>
      <c r="J23" s="14">
        <f>SUM(K23:N23)/4</f>
        <v>15178.085</v>
      </c>
      <c r="K23" s="14">
        <v>12293.24</v>
      </c>
      <c r="L23" s="14">
        <v>13826.1</v>
      </c>
      <c r="M23" s="14">
        <v>15008</v>
      </c>
      <c r="N23" s="14">
        <v>19585</v>
      </c>
      <c r="O23" s="15">
        <v>8.220000000000001</v>
      </c>
      <c r="P23" s="15">
        <v>8.279999999999999</v>
      </c>
      <c r="Q23" s="15">
        <v>8.01</v>
      </c>
      <c r="R23" s="15">
        <v>7.12</v>
      </c>
      <c r="S23" t="s" s="16">
        <v>26</v>
      </c>
      <c r="T23" t="s" s="16">
        <v>27</v>
      </c>
      <c r="U23" t="s" s="16">
        <v>27</v>
      </c>
      <c r="V23" t="s" s="16">
        <v>26</v>
      </c>
    </row>
    <row r="24" ht="14.25" customHeight="1">
      <c r="A24" t="s" s="10">
        <v>69</v>
      </c>
      <c r="B24" t="s" s="10">
        <v>70</v>
      </c>
      <c r="C24" t="s" s="10">
        <v>71</v>
      </c>
      <c r="D24" s="11">
        <v>18390</v>
      </c>
      <c r="E24" t="s" s="12">
        <f>IF(D24&lt;20001,"pequeno porte I",IF(D24&lt;50000,"pequeno porte II",IF(D24&lt;100000,"médio porte",IF(D24&lt;900000,"grande porte","metrópole"))))</f>
        <v>25</v>
      </c>
      <c r="F24" s="13">
        <v>0.732</v>
      </c>
      <c r="G24" s="14">
        <v>0.46</v>
      </c>
      <c r="H24" s="14">
        <v>11882715.33</v>
      </c>
      <c r="I24" s="14">
        <f>H24/D24</f>
        <v>646.1509151712889</v>
      </c>
      <c r="J24" s="14">
        <f>SUM(K24:N24)/4</f>
        <v>11477.2525</v>
      </c>
      <c r="K24" s="14">
        <v>10176.35</v>
      </c>
      <c r="L24" s="14">
        <v>10897.66</v>
      </c>
      <c r="M24" s="14">
        <v>12267</v>
      </c>
      <c r="N24" s="14">
        <v>12568</v>
      </c>
      <c r="O24" s="15">
        <v>7.45</v>
      </c>
      <c r="P24" s="15">
        <v>7.8</v>
      </c>
      <c r="Q24" s="15">
        <v>7.7</v>
      </c>
      <c r="R24" s="15">
        <v>8.16</v>
      </c>
      <c r="S24" t="s" s="16">
        <v>27</v>
      </c>
      <c r="T24" t="s" s="16">
        <v>62</v>
      </c>
      <c r="U24" t="s" s="16">
        <v>26</v>
      </c>
      <c r="V24" t="s" s="16">
        <v>26</v>
      </c>
    </row>
    <row r="25" ht="14.25" customHeight="1">
      <c r="A25" t="s" s="10">
        <v>72</v>
      </c>
      <c r="B25" t="s" s="10">
        <v>23</v>
      </c>
      <c r="C25" t="s" s="10">
        <v>24</v>
      </c>
      <c r="D25" s="11">
        <v>11890</v>
      </c>
      <c r="E25" t="s" s="12">
        <f>IF(D25&lt;20001,"pequeno porte I",IF(D25&lt;50000,"pequeno porte II",IF(D25&lt;100000,"médio porte",IF(D25&lt;900000,"grande porte","metrópole"))))</f>
        <v>25</v>
      </c>
      <c r="F25" s="13">
        <v>0.6840000000000001</v>
      </c>
      <c r="G25" s="14">
        <v>0.47</v>
      </c>
      <c r="H25" s="14">
        <v>6665873.75</v>
      </c>
      <c r="I25" s="14">
        <f>H25/D25</f>
        <v>560.628574432296</v>
      </c>
      <c r="J25" s="14">
        <f>SUM(K25:N25)/4</f>
        <v>11288.8225</v>
      </c>
      <c r="K25" s="14">
        <v>10007.75</v>
      </c>
      <c r="L25" s="14">
        <v>10318.54</v>
      </c>
      <c r="M25" s="14">
        <v>10709</v>
      </c>
      <c r="N25" s="14">
        <v>14120</v>
      </c>
      <c r="O25" s="15">
        <v>7.5</v>
      </c>
      <c r="P25" s="15">
        <v>7.44</v>
      </c>
      <c r="Q25" s="15">
        <v>8.07</v>
      </c>
      <c r="R25" s="15">
        <v>7.36</v>
      </c>
      <c r="S25" t="s" s="16">
        <v>42</v>
      </c>
      <c r="T25" t="s" s="16">
        <v>26</v>
      </c>
      <c r="U25" t="s" s="16">
        <v>26</v>
      </c>
      <c r="V25" t="s" s="16">
        <v>26</v>
      </c>
    </row>
    <row r="26" ht="14.25" customHeight="1">
      <c r="A26" t="s" s="10">
        <v>73</v>
      </c>
      <c r="B26" t="s" s="10">
        <v>74</v>
      </c>
      <c r="C26" t="s" s="10">
        <v>71</v>
      </c>
      <c r="D26" s="11">
        <v>7153</v>
      </c>
      <c r="E26" t="s" s="12">
        <f>IF(D26&lt;20001,"pequeno porte I",IF(D26&lt;50000,"pequeno porte II",IF(D26&lt;100000,"médio porte",IF(D26&lt;900000,"grande porte","metrópole"))))</f>
        <v>25</v>
      </c>
      <c r="F26" s="13">
        <v>0.674</v>
      </c>
      <c r="G26" s="14">
        <v>0.54</v>
      </c>
      <c r="H26" s="14">
        <v>6333347.36</v>
      </c>
      <c r="I26" s="14">
        <f>H26/D26</f>
        <v>885.411346288271</v>
      </c>
      <c r="J26" s="14">
        <f>SUM(K26:N26)/4</f>
        <v>15595.44</v>
      </c>
      <c r="K26" s="14">
        <v>13128.99</v>
      </c>
      <c r="L26" s="14">
        <v>14622.77</v>
      </c>
      <c r="M26" s="14">
        <v>15546</v>
      </c>
      <c r="N26" s="14">
        <v>19084</v>
      </c>
      <c r="O26" s="15">
        <v>7.46</v>
      </c>
      <c r="P26" s="15">
        <v>7.51</v>
      </c>
      <c r="Q26" s="15">
        <v>7.87</v>
      </c>
      <c r="R26" s="15">
        <v>7.17</v>
      </c>
      <c r="S26" t="s" s="16">
        <v>38</v>
      </c>
      <c r="T26" t="s" s="16">
        <v>38</v>
      </c>
      <c r="U26" t="s" s="16">
        <v>27</v>
      </c>
      <c r="V26" t="s" s="16">
        <v>38</v>
      </c>
    </row>
    <row r="27" ht="14.25" customHeight="1">
      <c r="A27" t="s" s="10">
        <v>75</v>
      </c>
      <c r="B27" t="s" s="10">
        <v>70</v>
      </c>
      <c r="C27" t="s" s="10">
        <v>71</v>
      </c>
      <c r="D27" s="11">
        <v>2946</v>
      </c>
      <c r="E27" t="s" s="12">
        <f>IF(D27&lt;20001,"pequeno porte I",IF(D27&lt;50000,"pequeno porte II",IF(D27&lt;100000,"médio porte",IF(D27&lt;900000,"grande porte","metrópole"))))</f>
        <v>25</v>
      </c>
      <c r="F27" s="13">
        <v>0.6870000000000001</v>
      </c>
      <c r="G27" s="14">
        <v>0.51</v>
      </c>
      <c r="H27" s="14">
        <v>3783562.27</v>
      </c>
      <c r="I27" s="14">
        <f>H27/D27</f>
        <v>1284.304911744740</v>
      </c>
      <c r="J27" s="14">
        <f>SUM(K27:N27)/4</f>
        <v>47314.1975</v>
      </c>
      <c r="K27" s="14">
        <v>35466.32</v>
      </c>
      <c r="L27" s="14">
        <v>30767.47</v>
      </c>
      <c r="M27" s="14">
        <v>52960</v>
      </c>
      <c r="N27" s="14">
        <v>70063</v>
      </c>
      <c r="O27" s="15">
        <v>9</v>
      </c>
      <c r="P27" s="15">
        <v>9.279999999999999</v>
      </c>
      <c r="Q27" s="15">
        <v>8.720000000000001</v>
      </c>
      <c r="R27" s="15">
        <v>8.640000000000001</v>
      </c>
      <c r="S27" t="s" s="16">
        <v>42</v>
      </c>
      <c r="T27" t="s" s="16">
        <v>35</v>
      </c>
      <c r="U27" t="s" s="16">
        <v>35</v>
      </c>
      <c r="V27" t="s" s="16">
        <v>42</v>
      </c>
    </row>
    <row r="28" ht="14.25" customHeight="1">
      <c r="A28" t="s" s="10">
        <v>76</v>
      </c>
      <c r="B28" t="s" s="10">
        <v>74</v>
      </c>
      <c r="C28" t="s" s="10">
        <v>71</v>
      </c>
      <c r="D28" s="11">
        <v>8300</v>
      </c>
      <c r="E28" t="s" s="12">
        <f>IF(D28&lt;20001,"pequeno porte I",IF(D28&lt;50000,"pequeno porte II",IF(D28&lt;100000,"médio porte",IF(D28&lt;900000,"grande porte","metrópole"))))</f>
        <v>25</v>
      </c>
      <c r="F28" s="13">
        <v>0.675</v>
      </c>
      <c r="G28" s="14">
        <v>0.52</v>
      </c>
      <c r="H28" s="14">
        <v>6766534.05</v>
      </c>
      <c r="I28" s="14">
        <f>H28/D28</f>
        <v>815.245066265060</v>
      </c>
      <c r="J28" s="14">
        <f>SUM(K28:N28)/4</f>
        <v>20149.8325</v>
      </c>
      <c r="K28" s="14">
        <v>16784.43</v>
      </c>
      <c r="L28" s="14">
        <v>18184.9</v>
      </c>
      <c r="M28" s="14">
        <v>22991</v>
      </c>
      <c r="N28" s="14">
        <v>22639</v>
      </c>
      <c r="O28" s="15">
        <v>7.94</v>
      </c>
      <c r="P28" s="15">
        <v>7.39</v>
      </c>
      <c r="Q28" s="15">
        <v>6.8</v>
      </c>
      <c r="R28" s="15">
        <v>6.65</v>
      </c>
      <c r="S28" t="s" s="16">
        <v>27</v>
      </c>
      <c r="T28" t="s" s="16">
        <v>27</v>
      </c>
      <c r="U28" t="s" s="16">
        <v>38</v>
      </c>
      <c r="V28" t="s" s="16">
        <v>38</v>
      </c>
    </row>
    <row r="29" ht="14.25" customHeight="1">
      <c r="A29" t="s" s="10">
        <v>77</v>
      </c>
      <c r="B29" t="s" s="10">
        <v>37</v>
      </c>
      <c r="C29" t="s" s="10">
        <v>24</v>
      </c>
      <c r="D29" s="11">
        <v>3284</v>
      </c>
      <c r="E29" t="s" s="12">
        <f>IF(D29&lt;20001,"pequeno porte I",IF(D29&lt;50000,"pequeno porte II",IF(D29&lt;100000,"médio porte",IF(D29&lt;900000,"grande porte","metrópole"))))</f>
        <v>25</v>
      </c>
      <c r="F29" s="13">
        <v>0.7</v>
      </c>
      <c r="G29" s="14">
        <v>0.44</v>
      </c>
      <c r="H29" s="14">
        <v>3457793.37</v>
      </c>
      <c r="I29" s="14">
        <f>H29/D29</f>
        <v>1052.9212454324</v>
      </c>
      <c r="J29" s="14">
        <f>SUM(K29:N29)/4</f>
        <v>18219.7</v>
      </c>
      <c r="K29" s="14">
        <v>15196.01</v>
      </c>
      <c r="L29" s="14">
        <v>16113.79</v>
      </c>
      <c r="M29" s="14">
        <v>17869</v>
      </c>
      <c r="N29" s="14">
        <v>23700</v>
      </c>
      <c r="O29" s="15">
        <v>6.73</v>
      </c>
      <c r="P29" s="15">
        <v>7.41</v>
      </c>
      <c r="Q29" s="15">
        <v>7.42</v>
      </c>
      <c r="R29" s="15">
        <v>6.8</v>
      </c>
      <c r="S29" t="s" s="16">
        <v>27</v>
      </c>
      <c r="T29" t="s" s="16">
        <v>27</v>
      </c>
      <c r="U29" t="s" s="16">
        <v>38</v>
      </c>
      <c r="V29" t="s" s="16">
        <v>42</v>
      </c>
    </row>
    <row r="30" ht="14.25" customHeight="1">
      <c r="A30" t="s" s="10">
        <v>78</v>
      </c>
      <c r="B30" t="s" s="10">
        <v>37</v>
      </c>
      <c r="C30" t="s" s="10">
        <v>24</v>
      </c>
      <c r="D30" s="11">
        <v>2868</v>
      </c>
      <c r="E30" t="s" s="12">
        <f>IF(D30&lt;20001,"pequeno porte I",IF(D30&lt;50000,"pequeno porte II",IF(D30&lt;100000,"médio porte",IF(D30&lt;900000,"grande porte","metrópole"))))</f>
        <v>25</v>
      </c>
      <c r="F30" s="13">
        <v>0.66</v>
      </c>
      <c r="G30" s="14">
        <v>0.59</v>
      </c>
      <c r="H30" s="14">
        <v>2810434.52</v>
      </c>
      <c r="I30" s="14">
        <f>H30/D30</f>
        <v>979.928354253835</v>
      </c>
      <c r="J30" s="14">
        <f>SUM(K30:N30)/4</f>
        <v>20057.62</v>
      </c>
      <c r="K30" s="14">
        <v>19133.13</v>
      </c>
      <c r="L30" s="14">
        <v>18425.35</v>
      </c>
      <c r="M30" s="14">
        <v>18325</v>
      </c>
      <c r="N30" s="14">
        <v>24347</v>
      </c>
      <c r="O30" s="15">
        <v>8.76</v>
      </c>
      <c r="P30" s="15">
        <v>9.18</v>
      </c>
      <c r="Q30" s="15">
        <v>8.699999999999999</v>
      </c>
      <c r="R30" s="15">
        <v>8.789999999999999</v>
      </c>
      <c r="S30" t="s" s="16">
        <v>38</v>
      </c>
      <c r="T30" t="s" s="16">
        <v>26</v>
      </c>
      <c r="U30" t="s" s="16">
        <v>27</v>
      </c>
      <c r="V30" t="s" s="16">
        <v>27</v>
      </c>
    </row>
    <row r="31" ht="14.25" customHeight="1">
      <c r="A31" t="s" s="10">
        <v>79</v>
      </c>
      <c r="B31" t="s" s="10">
        <v>70</v>
      </c>
      <c r="C31" t="s" s="10">
        <v>71</v>
      </c>
      <c r="D31" s="11">
        <v>3351</v>
      </c>
      <c r="E31" t="s" s="12">
        <f>IF(D31&lt;20001,"pequeno porte I",IF(D31&lt;50000,"pequeno porte II",IF(D31&lt;100000,"médio porte",IF(D31&lt;900000,"grande porte","metrópole"))))</f>
        <v>25</v>
      </c>
      <c r="F31" s="13">
        <v>0.655</v>
      </c>
      <c r="G31" s="14">
        <v>0.58</v>
      </c>
      <c r="H31" s="14">
        <v>3949046.42</v>
      </c>
      <c r="I31" s="14">
        <f>H31/D31</f>
        <v>1178.468045359590</v>
      </c>
      <c r="J31" s="14">
        <f>SUM(K31:N31)/4</f>
        <v>15830.44</v>
      </c>
      <c r="K31" s="14">
        <v>13901.33</v>
      </c>
      <c r="L31" s="14">
        <v>15828.43</v>
      </c>
      <c r="M31" s="14">
        <v>15566</v>
      </c>
      <c r="N31" s="14">
        <v>18026</v>
      </c>
      <c r="O31" s="15">
        <v>5.59</v>
      </c>
      <c r="P31" s="15">
        <v>5.37</v>
      </c>
      <c r="Q31" s="15">
        <v>5.55</v>
      </c>
      <c r="R31" s="15">
        <v>7.11</v>
      </c>
      <c r="S31" t="s" s="16">
        <v>26</v>
      </c>
      <c r="T31" t="s" s="16">
        <v>26</v>
      </c>
      <c r="U31" t="s" s="16">
        <v>27</v>
      </c>
      <c r="V31" t="s" s="16">
        <v>26</v>
      </c>
    </row>
    <row r="32" ht="14.25" customHeight="1">
      <c r="A32" t="s" s="10">
        <v>80</v>
      </c>
      <c r="B32" t="s" s="10">
        <v>81</v>
      </c>
      <c r="C32" t="s" s="10">
        <v>24</v>
      </c>
      <c r="D32" s="11">
        <v>10371</v>
      </c>
      <c r="E32" t="s" s="12">
        <f>IF(D32&lt;20001,"pequeno porte I",IF(D32&lt;50000,"pequeno porte II",IF(D32&lt;100000,"médio porte",IF(D32&lt;900000,"grande porte","metrópole"))))</f>
        <v>25</v>
      </c>
      <c r="F32" s="13">
        <v>0.742</v>
      </c>
      <c r="G32" s="14">
        <v>0.45</v>
      </c>
      <c r="H32" s="14">
        <v>11312897.48</v>
      </c>
      <c r="I32" s="14">
        <f>H32/D32</f>
        <v>1090.820314338060</v>
      </c>
      <c r="J32" s="14">
        <f>SUM(K32:N32)/4</f>
        <v>88029.882500000007</v>
      </c>
      <c r="K32" s="14">
        <v>56628.81</v>
      </c>
      <c r="L32" s="14">
        <v>77671.72</v>
      </c>
      <c r="M32" s="14">
        <v>84166</v>
      </c>
      <c r="N32" s="14">
        <v>133653</v>
      </c>
      <c r="O32" s="15">
        <v>7.92</v>
      </c>
      <c r="P32" s="15">
        <v>7.76</v>
      </c>
      <c r="Q32" s="15">
        <v>7.84</v>
      </c>
      <c r="R32" s="15">
        <v>7.24</v>
      </c>
      <c r="S32" t="s" s="16">
        <v>27</v>
      </c>
      <c r="T32" t="s" s="16">
        <v>26</v>
      </c>
      <c r="U32" t="s" s="16">
        <v>27</v>
      </c>
      <c r="V32" t="s" s="16">
        <v>26</v>
      </c>
    </row>
    <row r="33" ht="14.25" customHeight="1">
      <c r="A33" t="s" s="10">
        <v>82</v>
      </c>
      <c r="B33" t="s" s="10">
        <v>23</v>
      </c>
      <c r="C33" t="s" s="10">
        <v>24</v>
      </c>
      <c r="D33" s="11">
        <v>34445</v>
      </c>
      <c r="E33" t="s" s="12">
        <f>IF(D33&lt;20001,"pequeno porte I",IF(D33&lt;50000,"pequeno porte II",IF(D33&lt;100000,"médio porte",IF(D33&lt;900000,"grande porte","metrópole"))))</f>
        <v>34</v>
      </c>
      <c r="F33" s="13">
        <v>0.716</v>
      </c>
      <c r="G33" s="14">
        <v>0.52</v>
      </c>
      <c r="H33" s="14">
        <v>21810073.52</v>
      </c>
      <c r="I33" s="14">
        <f>H33/D33</f>
        <v>633.185470169836</v>
      </c>
      <c r="J33" s="14">
        <f>SUM(K33:N33)/4</f>
        <v>33566.625</v>
      </c>
      <c r="K33" s="14">
        <v>29000.57</v>
      </c>
      <c r="L33" s="14">
        <v>28950.93</v>
      </c>
      <c r="M33" s="14">
        <v>32976</v>
      </c>
      <c r="N33" s="14">
        <v>43339</v>
      </c>
      <c r="O33" s="15">
        <v>8.26</v>
      </c>
      <c r="P33" s="15">
        <v>7.46</v>
      </c>
      <c r="Q33" s="15">
        <v>7.93</v>
      </c>
      <c r="R33" s="15">
        <v>7.09</v>
      </c>
      <c r="S33" t="s" s="16">
        <v>27</v>
      </c>
      <c r="T33" t="s" s="16">
        <v>26</v>
      </c>
      <c r="U33" t="s" s="16">
        <v>27</v>
      </c>
      <c r="V33" t="s" s="16">
        <v>27</v>
      </c>
    </row>
    <row r="34" ht="14.25" customHeight="1">
      <c r="A34" t="s" s="10">
        <v>83</v>
      </c>
      <c r="B34" t="s" s="10">
        <v>70</v>
      </c>
      <c r="C34" t="s" s="10">
        <v>71</v>
      </c>
      <c r="D34" s="11">
        <v>7826</v>
      </c>
      <c r="E34" t="s" s="12">
        <f>IF(D34&lt;20001,"pequeno porte I",IF(D34&lt;50000,"pequeno porte II",IF(D34&lt;100000,"médio porte",IF(D34&lt;900000,"grande porte","metrópole"))))</f>
        <v>25</v>
      </c>
      <c r="F34" s="13">
        <v>0.67</v>
      </c>
      <c r="G34" s="14">
        <v>0.5</v>
      </c>
      <c r="H34" s="14">
        <v>5091756.82</v>
      </c>
      <c r="I34" s="14">
        <f>H34/D34</f>
        <v>650.620600562228</v>
      </c>
      <c r="J34" s="14">
        <f>SUM(K34:N34)/4</f>
        <v>17893.71</v>
      </c>
      <c r="K34" s="14">
        <v>15322.58</v>
      </c>
      <c r="L34" s="14">
        <v>16231.26</v>
      </c>
      <c r="M34" s="14">
        <v>19075</v>
      </c>
      <c r="N34" s="14">
        <v>20946</v>
      </c>
      <c r="O34" s="15">
        <v>7.65</v>
      </c>
      <c r="P34" s="15">
        <v>8.41</v>
      </c>
      <c r="Q34" s="15">
        <v>7.67</v>
      </c>
      <c r="R34" s="15">
        <v>8.07</v>
      </c>
      <c r="S34" t="s" s="16">
        <v>27</v>
      </c>
      <c r="T34" t="s" s="16">
        <v>27</v>
      </c>
      <c r="U34" t="s" s="16">
        <v>38</v>
      </c>
      <c r="V34" t="s" s="16">
        <v>27</v>
      </c>
    </row>
    <row r="35" ht="14.25" customHeight="1">
      <c r="A35" t="s" s="10">
        <v>84</v>
      </c>
      <c r="B35" t="s" s="10">
        <v>41</v>
      </c>
      <c r="C35" t="s" s="10">
        <v>33</v>
      </c>
      <c r="D35" s="11">
        <v>23958</v>
      </c>
      <c r="E35" t="s" s="12">
        <f>IF(D35&lt;20001,"pequeno porte I",IF(D35&lt;50000,"pequeno porte II",IF(D35&lt;100000,"médio porte",IF(D35&lt;900000,"grande porte","metrópole"))))</f>
        <v>34</v>
      </c>
      <c r="F35" s="13">
        <v>0.701</v>
      </c>
      <c r="G35" s="14">
        <v>0.51</v>
      </c>
      <c r="H35" s="14">
        <v>12053071.8</v>
      </c>
      <c r="I35" s="14">
        <f>H35/D35</f>
        <v>503.091735537190</v>
      </c>
      <c r="J35" s="14">
        <f>SUM(K35:N35)/4</f>
        <v>31018.8175</v>
      </c>
      <c r="K35" s="14">
        <v>25161.74</v>
      </c>
      <c r="L35" s="14">
        <v>32368.53</v>
      </c>
      <c r="M35" s="14">
        <v>30150</v>
      </c>
      <c r="N35" s="14">
        <v>36395</v>
      </c>
      <c r="O35" s="15">
        <v>6.66</v>
      </c>
      <c r="P35" s="15">
        <v>6.84</v>
      </c>
      <c r="Q35" s="15">
        <v>7.32</v>
      </c>
      <c r="R35" s="15">
        <v>7.73</v>
      </c>
      <c r="S35" t="s" s="16">
        <v>26</v>
      </c>
      <c r="T35" t="s" s="16">
        <v>26</v>
      </c>
      <c r="U35" t="s" s="16">
        <v>26</v>
      </c>
      <c r="V35" t="s" s="16">
        <v>26</v>
      </c>
    </row>
    <row r="36" ht="14.25" customHeight="1">
      <c r="A36" t="s" s="10">
        <v>85</v>
      </c>
      <c r="B36" t="s" s="10">
        <v>23</v>
      </c>
      <c r="C36" t="s" s="10">
        <v>24</v>
      </c>
      <c r="D36" s="11">
        <v>10296</v>
      </c>
      <c r="E36" t="s" s="12">
        <f>IF(D36&lt;20001,"pequeno porte I",IF(D36&lt;50000,"pequeno porte II",IF(D36&lt;100000,"médio porte",IF(D36&lt;900000,"grande porte","metrópole"))))</f>
        <v>25</v>
      </c>
      <c r="F36" s="13">
        <v>0.6830000000000001</v>
      </c>
      <c r="G36" s="14">
        <v>0.45</v>
      </c>
      <c r="H36" s="14">
        <v>5388128.03</v>
      </c>
      <c r="I36" s="14">
        <f>H36/D36</f>
        <v>523.322458236208</v>
      </c>
      <c r="J36" s="14">
        <f>SUM(K36:N36)/4</f>
        <v>9100.145</v>
      </c>
      <c r="K36" s="14">
        <v>8426.65</v>
      </c>
      <c r="L36" s="14">
        <v>8096.93</v>
      </c>
      <c r="M36" s="14">
        <v>9178</v>
      </c>
      <c r="N36" s="14">
        <v>10699</v>
      </c>
      <c r="O36" s="15">
        <v>8.220000000000001</v>
      </c>
      <c r="P36" s="15">
        <v>7.18</v>
      </c>
      <c r="Q36" s="15">
        <v>7.34</v>
      </c>
      <c r="R36" s="15">
        <v>6.98</v>
      </c>
      <c r="S36" t="s" s="16">
        <v>35</v>
      </c>
      <c r="T36" t="s" s="16">
        <v>26</v>
      </c>
      <c r="U36" t="s" s="16">
        <v>38</v>
      </c>
      <c r="V36" t="s" s="16">
        <v>38</v>
      </c>
    </row>
    <row r="37" ht="14.25" customHeight="1">
      <c r="A37" t="s" s="10">
        <v>86</v>
      </c>
      <c r="B37" t="s" s="10">
        <v>48</v>
      </c>
      <c r="C37" t="s" s="10">
        <v>49</v>
      </c>
      <c r="D37" s="11">
        <v>3299</v>
      </c>
      <c r="E37" t="s" s="12">
        <f>IF(D37&lt;20001,"pequeno porte I",IF(D37&lt;50000,"pequeno porte II",IF(D37&lt;100000,"médio porte",IF(D37&lt;900000,"grande porte","metrópole"))))</f>
        <v>25</v>
      </c>
      <c r="F37" s="13">
        <v>0.63</v>
      </c>
      <c r="G37" s="14">
        <v>0.43</v>
      </c>
      <c r="H37" s="14">
        <v>3213392.02</v>
      </c>
      <c r="I37" s="14">
        <f>H37/D37</f>
        <v>974.050324340709</v>
      </c>
      <c r="J37" s="14">
        <f>SUM(K37:N37)/4</f>
        <v>22197.6275</v>
      </c>
      <c r="K37" s="14">
        <v>18618.96</v>
      </c>
      <c r="L37" s="14">
        <v>22457.55</v>
      </c>
      <c r="M37" s="14">
        <v>22149</v>
      </c>
      <c r="N37" s="14">
        <v>25565</v>
      </c>
      <c r="O37" s="15">
        <v>6.99</v>
      </c>
      <c r="P37" s="15">
        <v>7.59</v>
      </c>
      <c r="Q37" s="15">
        <v>7.83</v>
      </c>
      <c r="R37" s="15">
        <v>7.29</v>
      </c>
      <c r="S37" t="s" s="16">
        <v>27</v>
      </c>
      <c r="T37" t="s" s="16">
        <v>27</v>
      </c>
      <c r="U37" t="s" s="16">
        <v>38</v>
      </c>
      <c r="V37" t="s" s="16">
        <v>27</v>
      </c>
    </row>
    <row r="38" ht="14.25" customHeight="1">
      <c r="A38" t="s" s="10">
        <v>87</v>
      </c>
      <c r="B38" t="s" s="10">
        <v>59</v>
      </c>
      <c r="C38" t="s" s="10">
        <v>24</v>
      </c>
      <c r="D38" s="11">
        <v>3992</v>
      </c>
      <c r="E38" t="s" s="12">
        <f>IF(D38&lt;20001,"pequeno porte I",IF(D38&lt;50000,"pequeno porte II",IF(D38&lt;100000,"médio porte",IF(D38&lt;900000,"grande porte","metrópole"))))</f>
        <v>25</v>
      </c>
      <c r="F38" s="13">
        <v>0.701</v>
      </c>
      <c r="G38" s="14">
        <v>0.41</v>
      </c>
      <c r="H38" s="14">
        <v>4097980.46</v>
      </c>
      <c r="I38" s="14">
        <f>H38/D38</f>
        <v>1026.548211422850</v>
      </c>
      <c r="J38" s="14">
        <f>SUM(K38:N38)/4</f>
        <v>26389.71</v>
      </c>
      <c r="K38" s="14">
        <v>21973.85</v>
      </c>
      <c r="L38" s="14">
        <v>31857.99</v>
      </c>
      <c r="M38" s="14">
        <v>29765</v>
      </c>
      <c r="N38" s="14">
        <v>21962</v>
      </c>
      <c r="O38" s="15">
        <v>7.9</v>
      </c>
      <c r="P38" s="15">
        <v>7.35</v>
      </c>
      <c r="Q38" s="15">
        <v>8.08</v>
      </c>
      <c r="R38" s="15">
        <v>6.65</v>
      </c>
      <c r="S38" t="s" s="16">
        <v>38</v>
      </c>
      <c r="T38" t="s" s="16">
        <v>27</v>
      </c>
      <c r="U38" t="s" s="16">
        <v>38</v>
      </c>
      <c r="V38" t="s" s="16">
        <v>38</v>
      </c>
    </row>
    <row r="39" ht="14.25" customHeight="1">
      <c r="A39" t="s" s="10">
        <v>88</v>
      </c>
      <c r="B39" t="s" s="10">
        <v>74</v>
      </c>
      <c r="C39" t="s" s="10">
        <v>71</v>
      </c>
      <c r="D39" s="11">
        <v>5695</v>
      </c>
      <c r="E39" t="s" s="12">
        <f>IF(D39&lt;20001,"pequeno porte I",IF(D39&lt;50000,"pequeno porte II",IF(D39&lt;100000,"médio porte",IF(D39&lt;900000,"grande porte","metrópole"))))</f>
        <v>25</v>
      </c>
      <c r="F39" s="13">
        <v>0.672</v>
      </c>
      <c r="G39" s="14">
        <v>0.5600000000000001</v>
      </c>
      <c r="H39" s="14">
        <v>5741398.01</v>
      </c>
      <c r="I39" s="14">
        <f>H39/D39</f>
        <v>1008.147148375770</v>
      </c>
      <c r="J39" s="14">
        <f>SUM(K39:N39)/4</f>
        <v>20357.625</v>
      </c>
      <c r="K39" s="14">
        <v>16238.65</v>
      </c>
      <c r="L39" s="14">
        <v>17975.85</v>
      </c>
      <c r="M39" s="14">
        <v>19624</v>
      </c>
      <c r="N39" s="14">
        <v>27592</v>
      </c>
      <c r="O39" s="15">
        <v>8.300000000000001</v>
      </c>
      <c r="P39" s="15">
        <v>8.199999999999999</v>
      </c>
      <c r="Q39" s="15">
        <v>8.5</v>
      </c>
      <c r="R39" s="15">
        <v>7</v>
      </c>
      <c r="S39" t="s" s="16">
        <v>26</v>
      </c>
      <c r="T39" t="s" s="16">
        <v>27</v>
      </c>
      <c r="U39" t="s" s="16">
        <v>42</v>
      </c>
      <c r="V39" t="s" s="16">
        <v>38</v>
      </c>
    </row>
    <row r="40" ht="14.25" customHeight="1">
      <c r="A40" t="s" s="10">
        <v>89</v>
      </c>
      <c r="B40" t="s" s="10">
        <v>41</v>
      </c>
      <c r="C40" t="s" s="10">
        <v>33</v>
      </c>
      <c r="D40" s="11">
        <v>10495</v>
      </c>
      <c r="E40" t="s" s="12">
        <f>IF(D40&lt;20001,"pequeno porte I",IF(D40&lt;50000,"pequeno porte II",IF(D40&lt;100000,"médio porte",IF(D40&lt;900000,"grande porte","metrópole"))))</f>
        <v>25</v>
      </c>
      <c r="F40" s="13">
        <v>0.71</v>
      </c>
      <c r="G40" s="14">
        <v>0.45</v>
      </c>
      <c r="H40" s="14">
        <v>6325487.87</v>
      </c>
      <c r="I40" s="14">
        <f>H40/D40</f>
        <v>602.714423058599</v>
      </c>
      <c r="J40" s="14">
        <f>SUM(K40:N40)/4</f>
        <v>31618.825</v>
      </c>
      <c r="K40" s="14">
        <v>21815.25</v>
      </c>
      <c r="L40" s="14">
        <v>31622.05</v>
      </c>
      <c r="M40" s="14">
        <v>32991</v>
      </c>
      <c r="N40" s="14">
        <v>40047</v>
      </c>
      <c r="O40" s="15">
        <v>6.3</v>
      </c>
      <c r="P40" s="15">
        <v>7.37</v>
      </c>
      <c r="Q40" s="15">
        <v>8.4</v>
      </c>
      <c r="R40" s="15">
        <v>7.91</v>
      </c>
      <c r="S40" t="s" s="16">
        <v>27</v>
      </c>
      <c r="T40" t="s" s="16">
        <v>27</v>
      </c>
      <c r="U40" t="s" s="16">
        <v>27</v>
      </c>
      <c r="V40" t="s" s="16">
        <v>26</v>
      </c>
    </row>
    <row r="41" ht="14.25" customHeight="1">
      <c r="A41" t="s" s="10">
        <v>90</v>
      </c>
      <c r="B41" t="s" s="10">
        <v>37</v>
      </c>
      <c r="C41" t="s" s="10">
        <v>24</v>
      </c>
      <c r="D41" s="11">
        <v>2732</v>
      </c>
      <c r="E41" t="s" s="12">
        <f>IF(D41&lt;20001,"pequeno porte I",IF(D41&lt;50000,"pequeno porte II",IF(D41&lt;100000,"médio porte",IF(D41&lt;900000,"grande porte","metrópole"))))</f>
        <v>25</v>
      </c>
      <c r="F41" s="13">
        <v>0.6870000000000001</v>
      </c>
      <c r="G41" s="14">
        <v>0.49</v>
      </c>
      <c r="H41" s="14">
        <v>4274836.5</v>
      </c>
      <c r="I41" s="14">
        <f>H41/D41</f>
        <v>1564.727855051240</v>
      </c>
      <c r="J41" s="14">
        <f>SUM(K41:N41)/4</f>
        <v>15783.9675</v>
      </c>
      <c r="K41" s="14">
        <v>13515.02</v>
      </c>
      <c r="L41" s="14">
        <v>14273.85</v>
      </c>
      <c r="M41" s="14">
        <v>15223</v>
      </c>
      <c r="N41" s="14">
        <v>20124</v>
      </c>
      <c r="O41" s="15">
        <v>8.98</v>
      </c>
      <c r="P41" s="15">
        <v>8.76</v>
      </c>
      <c r="Q41" s="15">
        <v>9.23</v>
      </c>
      <c r="R41" s="15">
        <v>8.68</v>
      </c>
      <c r="S41" t="s" s="16">
        <v>42</v>
      </c>
      <c r="T41" t="s" s="16">
        <v>38</v>
      </c>
      <c r="U41" t="s" s="16">
        <v>27</v>
      </c>
      <c r="V41" t="s" s="16">
        <v>26</v>
      </c>
    </row>
    <row r="42" ht="14.25" customHeight="1">
      <c r="A42" t="s" s="10">
        <v>91</v>
      </c>
      <c r="B42" t="s" s="10">
        <v>53</v>
      </c>
      <c r="C42" t="s" s="10">
        <v>30</v>
      </c>
      <c r="D42" s="11">
        <v>3145</v>
      </c>
      <c r="E42" t="s" s="12">
        <f>IF(D42&lt;20001,"pequeno porte I",IF(D42&lt;50000,"pequeno porte II",IF(D42&lt;100000,"médio porte",IF(D42&lt;900000,"grande porte","metrópole"))))</f>
        <v>25</v>
      </c>
      <c r="F42" s="13">
        <v>0.704</v>
      </c>
      <c r="G42" s="14">
        <v>0.78</v>
      </c>
      <c r="H42" s="14">
        <v>3238924.41</v>
      </c>
      <c r="I42" s="14">
        <f>H42/D42</f>
        <v>1029.8646772655</v>
      </c>
      <c r="J42" s="14">
        <f>SUM(K42:N42)/4</f>
        <v>20274.2325</v>
      </c>
      <c r="K42" s="14">
        <v>7685.71</v>
      </c>
      <c r="L42" s="14">
        <v>24767.22</v>
      </c>
      <c r="M42" s="14">
        <v>22850</v>
      </c>
      <c r="N42" s="14">
        <v>25794</v>
      </c>
      <c r="O42" s="15">
        <v>6.13</v>
      </c>
      <c r="P42" s="15">
        <v>6.32</v>
      </c>
      <c r="Q42" s="15">
        <v>7.97</v>
      </c>
      <c r="R42" s="15">
        <v>7.98</v>
      </c>
      <c r="S42" t="s" s="16">
        <v>27</v>
      </c>
      <c r="T42" t="s" s="16">
        <v>35</v>
      </c>
      <c r="U42" t="s" s="16">
        <v>26</v>
      </c>
      <c r="V42" t="s" s="16">
        <v>42</v>
      </c>
    </row>
    <row r="43" ht="14.25" customHeight="1">
      <c r="A43" t="s" s="10">
        <v>92</v>
      </c>
      <c r="B43" t="s" s="10">
        <v>29</v>
      </c>
      <c r="C43" t="s" s="10">
        <v>30</v>
      </c>
      <c r="D43" s="11">
        <v>7560</v>
      </c>
      <c r="E43" t="s" s="12">
        <f>IF(D43&lt;20001,"pequeno porte I",IF(D43&lt;50000,"pequeno porte II",IF(D43&lt;100000,"médio porte",IF(D43&lt;900000,"grande porte","metrópole"))))</f>
        <v>25</v>
      </c>
      <c r="F43" s="13">
        <v>0.668</v>
      </c>
      <c r="G43" s="14">
        <v>0.5</v>
      </c>
      <c r="H43" s="14">
        <v>4926537.7</v>
      </c>
      <c r="I43" s="14">
        <f>H43/D43</f>
        <v>651.6584259259261</v>
      </c>
      <c r="J43" s="14">
        <f>SUM(K43:N43)/4</f>
        <v>31781.46</v>
      </c>
      <c r="K43" s="14">
        <v>26497.59</v>
      </c>
      <c r="L43" s="14">
        <v>34393.25</v>
      </c>
      <c r="M43" s="14">
        <v>27594</v>
      </c>
      <c r="N43" s="14">
        <v>38641</v>
      </c>
      <c r="O43" s="15">
        <v>7.3</v>
      </c>
      <c r="P43" s="15">
        <v>8.23</v>
      </c>
      <c r="Q43" s="15">
        <v>7.67</v>
      </c>
      <c r="R43" s="15">
        <v>8.1</v>
      </c>
      <c r="S43" t="s" s="16">
        <v>42</v>
      </c>
      <c r="T43" t="s" s="16">
        <v>27</v>
      </c>
      <c r="U43" t="s" s="16">
        <v>38</v>
      </c>
      <c r="V43" t="s" s="16">
        <v>38</v>
      </c>
    </row>
    <row r="44" ht="14.25" customHeight="1">
      <c r="A44" t="s" s="10">
        <v>93</v>
      </c>
      <c r="B44" t="s" s="10">
        <v>94</v>
      </c>
      <c r="C44" t="s" s="10">
        <v>33</v>
      </c>
      <c r="D44" s="11">
        <v>11513</v>
      </c>
      <c r="E44" t="s" s="12">
        <f>IF(D44&lt;20001,"pequeno porte I",IF(D44&lt;50000,"pequeno porte II",IF(D44&lt;100000,"médio porte",IF(D44&lt;900000,"grande porte","metrópole"))))</f>
        <v>25</v>
      </c>
      <c r="F44" s="13">
        <v>0.71</v>
      </c>
      <c r="G44" s="14">
        <v>0.52</v>
      </c>
      <c r="H44" s="14">
        <v>10469635.11</v>
      </c>
      <c r="I44" s="14">
        <f>H44/D44</f>
        <v>909.375063840876</v>
      </c>
      <c r="J44" s="14">
        <f>SUM(K44:N44)/4</f>
        <v>21173.1425</v>
      </c>
      <c r="K44" s="14">
        <v>21001.34</v>
      </c>
      <c r="L44" s="14">
        <v>21782.23</v>
      </c>
      <c r="M44" s="14">
        <v>19219</v>
      </c>
      <c r="N44" s="14">
        <v>22690</v>
      </c>
      <c r="O44" s="15">
        <v>7.29</v>
      </c>
      <c r="P44" s="15">
        <v>8.01</v>
      </c>
      <c r="Q44" s="15">
        <v>9.07</v>
      </c>
      <c r="R44" s="15">
        <v>8.58</v>
      </c>
      <c r="S44" t="s" s="16">
        <v>42</v>
      </c>
      <c r="T44" t="s" s="16">
        <v>42</v>
      </c>
      <c r="U44" t="s" s="16">
        <v>27</v>
      </c>
      <c r="V44" t="s" s="16">
        <v>27</v>
      </c>
    </row>
    <row r="45" ht="14.25" customHeight="1">
      <c r="A45" t="s" s="10">
        <v>95</v>
      </c>
      <c r="B45" t="s" s="10">
        <v>57</v>
      </c>
      <c r="C45" t="s" s="10">
        <v>24</v>
      </c>
      <c r="D45" s="11">
        <v>1405</v>
      </c>
      <c r="E45" t="s" s="12">
        <f>IF(D45&lt;20001,"pequeno porte I",IF(D45&lt;50000,"pequeno porte II",IF(D45&lt;100000,"médio porte",IF(D45&lt;900000,"grande porte","metrópole"))))</f>
        <v>25</v>
      </c>
      <c r="F45" s="13">
        <v>0.727</v>
      </c>
      <c r="G45" s="14">
        <v>0.47</v>
      </c>
      <c r="H45" s="14">
        <v>2876426.6</v>
      </c>
      <c r="I45" s="14">
        <f>H45/D45</f>
        <v>2047.278718861210</v>
      </c>
      <c r="J45" s="14">
        <f>SUM(K45:N45)/4</f>
        <v>19930.9175</v>
      </c>
      <c r="K45" s="14">
        <v>16865.37</v>
      </c>
      <c r="L45" s="14">
        <v>17600.3</v>
      </c>
      <c r="M45" s="14">
        <v>20102</v>
      </c>
      <c r="N45" s="14">
        <v>25156</v>
      </c>
      <c r="O45" s="15">
        <v>7.34</v>
      </c>
      <c r="P45" s="15">
        <v>6.96</v>
      </c>
      <c r="Q45" s="15">
        <v>7.04</v>
      </c>
      <c r="R45" s="15">
        <v>7.71</v>
      </c>
      <c r="S45" t="s" s="16">
        <v>42</v>
      </c>
      <c r="T45" t="s" s="16">
        <v>27</v>
      </c>
      <c r="U45" t="s" s="16">
        <v>38</v>
      </c>
      <c r="V45" t="s" s="16">
        <v>27</v>
      </c>
    </row>
    <row r="46" ht="14.25" customHeight="1">
      <c r="A46" t="s" s="10">
        <v>96</v>
      </c>
      <c r="B46" t="s" s="10">
        <v>41</v>
      </c>
      <c r="C46" t="s" s="10">
        <v>33</v>
      </c>
      <c r="D46" s="11">
        <v>7782</v>
      </c>
      <c r="E46" t="s" s="12">
        <f>IF(D46&lt;20001,"pequeno porte I",IF(D46&lt;50000,"pequeno porte II",IF(D46&lt;100000,"médio porte",IF(D46&lt;900000,"grande porte","metrópole"))))</f>
        <v>25</v>
      </c>
      <c r="F46" s="13">
        <v>0.698</v>
      </c>
      <c r="G46" s="14">
        <v>0.48</v>
      </c>
      <c r="H46" s="14">
        <v>9379105.93</v>
      </c>
      <c r="I46" s="14">
        <f>H46/D46</f>
        <v>1205.230780005140</v>
      </c>
      <c r="J46" s="14">
        <f>SUM(K46:N46)/4</f>
        <v>85245.2525</v>
      </c>
      <c r="K46" s="14">
        <v>64508.28</v>
      </c>
      <c r="L46" s="14">
        <v>114807.73</v>
      </c>
      <c r="M46" s="14">
        <v>110272</v>
      </c>
      <c r="N46" s="14">
        <v>51393</v>
      </c>
      <c r="O46" s="15">
        <v>8.67</v>
      </c>
      <c r="P46" s="15">
        <v>8.75</v>
      </c>
      <c r="Q46" s="15">
        <v>7.63</v>
      </c>
      <c r="R46" s="15">
        <v>8.68</v>
      </c>
      <c r="S46" t="s" s="16">
        <v>26</v>
      </c>
      <c r="T46" t="s" s="16">
        <v>26</v>
      </c>
      <c r="U46" t="s" s="16">
        <v>26</v>
      </c>
      <c r="V46" t="s" s="16">
        <v>26</v>
      </c>
    </row>
    <row r="47" ht="14.25" customHeight="1">
      <c r="A47" t="s" s="10">
        <v>97</v>
      </c>
      <c r="B47" t="s" s="10">
        <v>94</v>
      </c>
      <c r="C47" t="s" s="10">
        <v>33</v>
      </c>
      <c r="D47" s="11">
        <v>13774</v>
      </c>
      <c r="E47" t="s" s="12">
        <f>IF(D47&lt;20001,"pequeno porte I",IF(D47&lt;50000,"pequeno porte II",IF(D47&lt;100000,"médio porte",IF(D47&lt;900000,"grande porte","metrópole"))))</f>
        <v>25</v>
      </c>
      <c r="F47" s="13">
        <v>0.73</v>
      </c>
      <c r="G47" s="14">
        <v>0.54</v>
      </c>
      <c r="H47" s="14">
        <v>18867327.97</v>
      </c>
      <c r="I47" s="14">
        <f>H47/D47</f>
        <v>1369.778420938</v>
      </c>
      <c r="J47" s="14">
        <f>SUM(K47:N47)/4</f>
        <v>50172.675</v>
      </c>
      <c r="K47" s="14">
        <v>33460.05</v>
      </c>
      <c r="L47" s="14">
        <v>53694.65</v>
      </c>
      <c r="M47" s="14">
        <v>57727</v>
      </c>
      <c r="N47" s="14">
        <v>55809</v>
      </c>
      <c r="O47" s="15">
        <v>7.11</v>
      </c>
      <c r="P47" s="15">
        <v>8.41</v>
      </c>
      <c r="Q47" s="15">
        <v>8.32</v>
      </c>
      <c r="R47" s="15">
        <v>8.33</v>
      </c>
      <c r="S47" t="s" s="16">
        <v>26</v>
      </c>
      <c r="T47" t="s" s="16">
        <v>42</v>
      </c>
      <c r="U47" t="s" s="16">
        <v>27</v>
      </c>
      <c r="V47" t="s" s="16">
        <v>27</v>
      </c>
    </row>
    <row r="48" ht="14.25" customHeight="1">
      <c r="A48" t="s" s="10">
        <v>98</v>
      </c>
      <c r="B48" t="s" s="10">
        <v>66</v>
      </c>
      <c r="C48" t="s" s="10">
        <v>33</v>
      </c>
      <c r="D48" s="11">
        <v>16513</v>
      </c>
      <c r="E48" t="s" s="12">
        <f>IF(D48&lt;20001,"pequeno porte I",IF(D48&lt;50000,"pequeno porte II",IF(D48&lt;100000,"médio porte",IF(D48&lt;900000,"grande porte","metrópole"))))</f>
        <v>25</v>
      </c>
      <c r="F48" s="13">
        <v>0.6929999999999999</v>
      </c>
      <c r="G48" s="14">
        <v>0.53</v>
      </c>
      <c r="H48" s="14">
        <v>13707916.48</v>
      </c>
      <c r="I48" s="14">
        <f>H48/D48</f>
        <v>830.128776115788</v>
      </c>
      <c r="J48" s="14">
        <f>SUM(K48:N48)/4</f>
        <v>32251.3975</v>
      </c>
      <c r="K48" s="14">
        <v>28520.22</v>
      </c>
      <c r="L48" s="14">
        <v>34636.37</v>
      </c>
      <c r="M48" s="14">
        <v>35927</v>
      </c>
      <c r="N48" s="14">
        <v>29922</v>
      </c>
      <c r="O48" s="15">
        <v>6.21</v>
      </c>
      <c r="P48" s="15">
        <v>6.16</v>
      </c>
      <c r="Q48" s="15">
        <v>8.109999999999999</v>
      </c>
      <c r="R48" s="15">
        <v>7.27</v>
      </c>
      <c r="S48" t="s" s="16">
        <v>35</v>
      </c>
      <c r="T48" t="s" s="16">
        <v>27</v>
      </c>
      <c r="U48" t="s" s="16">
        <v>38</v>
      </c>
      <c r="V48" t="s" s="16">
        <v>38</v>
      </c>
    </row>
    <row r="49" ht="14.25" customHeight="1">
      <c r="A49" t="s" s="10">
        <v>99</v>
      </c>
      <c r="B49" t="s" s="10">
        <v>41</v>
      </c>
      <c r="C49" t="s" s="10">
        <v>33</v>
      </c>
      <c r="D49" s="11">
        <v>98622</v>
      </c>
      <c r="E49" t="s" s="12">
        <f>IF(D49&lt;20001,"pequeno porte I",IF(D49&lt;50000,"pequeno porte II",IF(D49&lt;100000,"médio porte",IF(D49&lt;900000,"grande porte","metrópole"))))</f>
        <v>100</v>
      </c>
      <c r="F49" s="13">
        <v>0.733</v>
      </c>
      <c r="G49" s="14">
        <v>0.51</v>
      </c>
      <c r="H49" s="14">
        <v>54860218.82</v>
      </c>
      <c r="I49" s="14">
        <f>H49/D49</f>
        <v>556.267555109408</v>
      </c>
      <c r="J49" s="14">
        <f>SUM(K49:N49)/4</f>
        <v>26865.365</v>
      </c>
      <c r="K49" s="14">
        <v>24717.26</v>
      </c>
      <c r="L49" s="14">
        <v>26695.2</v>
      </c>
      <c r="M49" s="14">
        <v>28676</v>
      </c>
      <c r="N49" s="14">
        <v>27373</v>
      </c>
      <c r="O49" s="15">
        <v>6.16</v>
      </c>
      <c r="P49" s="15">
        <v>6.11</v>
      </c>
      <c r="Q49" s="15">
        <v>6.31</v>
      </c>
      <c r="R49" s="15">
        <v>6.27</v>
      </c>
      <c r="S49" t="s" s="16">
        <v>27</v>
      </c>
      <c r="T49" t="s" s="16">
        <v>26</v>
      </c>
      <c r="U49" t="s" s="16">
        <v>38</v>
      </c>
      <c r="V49" t="s" s="16">
        <v>27</v>
      </c>
    </row>
    <row r="50" ht="14.25" customHeight="1">
      <c r="A50" t="s" s="10">
        <v>101</v>
      </c>
      <c r="B50" t="s" s="10">
        <v>23</v>
      </c>
      <c r="C50" t="s" s="10">
        <v>24</v>
      </c>
      <c r="D50" s="11">
        <v>4507</v>
      </c>
      <c r="E50" t="s" s="12">
        <f>IF(D50&lt;20001,"pequeno porte I",IF(D50&lt;50000,"pequeno porte II",IF(D50&lt;100000,"médio porte",IF(D50&lt;900000,"grande porte","metrópole"))))</f>
        <v>25</v>
      </c>
      <c r="F50" s="13">
        <v>0.6850000000000001</v>
      </c>
      <c r="G50" s="14">
        <v>0.47</v>
      </c>
      <c r="H50" s="14">
        <v>2503991.91</v>
      </c>
      <c r="I50" s="14">
        <f>H50/D50</f>
        <v>555.578413578877</v>
      </c>
      <c r="J50" s="14">
        <f>SUM(K50:N50)/4</f>
        <v>14305.4075</v>
      </c>
      <c r="K50" s="14">
        <v>11881.51</v>
      </c>
      <c r="L50" s="14">
        <v>12144.12</v>
      </c>
      <c r="M50" s="14">
        <v>13478</v>
      </c>
      <c r="N50" s="14">
        <v>19718</v>
      </c>
      <c r="O50" s="15">
        <v>7.64</v>
      </c>
      <c r="P50" s="15">
        <v>8.119999999999999</v>
      </c>
      <c r="Q50" s="15">
        <v>7.64</v>
      </c>
      <c r="R50" s="15">
        <v>7.45</v>
      </c>
      <c r="S50" t="s" s="16">
        <v>38</v>
      </c>
      <c r="T50" t="s" s="16">
        <v>42</v>
      </c>
      <c r="U50" t="s" s="16">
        <v>27</v>
      </c>
      <c r="V50" t="s" s="16">
        <v>38</v>
      </c>
    </row>
    <row r="51" ht="14.25" customHeight="1">
      <c r="A51" t="s" s="10">
        <v>102</v>
      </c>
      <c r="B51" t="s" s="10">
        <v>32</v>
      </c>
      <c r="C51" t="s" s="10">
        <v>33</v>
      </c>
      <c r="D51" s="11">
        <v>3755</v>
      </c>
      <c r="E51" t="s" s="12">
        <f>IF(D51&lt;20001,"pequeno porte I",IF(D51&lt;50000,"pequeno porte II",IF(D51&lt;100000,"médio porte",IF(D51&lt;900000,"grande porte","metrópole"))))</f>
        <v>25</v>
      </c>
      <c r="F51" s="13">
        <v>0.653</v>
      </c>
      <c r="G51" s="14">
        <v>0.45</v>
      </c>
      <c r="H51" s="14">
        <v>3120846.74</v>
      </c>
      <c r="I51" s="14">
        <f>H51/D51</f>
        <v>831.1176404793609</v>
      </c>
      <c r="J51" s="14">
        <f>SUM(K51:N51)/4</f>
        <v>14829.69</v>
      </c>
      <c r="K51" s="14">
        <v>13304.88</v>
      </c>
      <c r="L51" s="14">
        <v>13525.88</v>
      </c>
      <c r="M51" s="14">
        <v>16035</v>
      </c>
      <c r="N51" s="14">
        <v>16453</v>
      </c>
      <c r="O51" s="15">
        <v>5.99</v>
      </c>
      <c r="P51" s="15">
        <v>7.56</v>
      </c>
      <c r="Q51" s="15">
        <v>7.71</v>
      </c>
      <c r="R51" s="15">
        <v>8.32</v>
      </c>
      <c r="S51" t="s" s="16">
        <v>42</v>
      </c>
      <c r="T51" t="s" s="16">
        <v>42</v>
      </c>
      <c r="U51" t="s" s="16">
        <v>27</v>
      </c>
      <c r="V51" t="s" s="16">
        <v>27</v>
      </c>
    </row>
    <row r="52" ht="14.25" customHeight="1">
      <c r="A52" t="s" s="10">
        <v>103</v>
      </c>
      <c r="B52" t="s" s="10">
        <v>48</v>
      </c>
      <c r="C52" t="s" s="10">
        <v>49</v>
      </c>
      <c r="D52" s="11">
        <v>3708</v>
      </c>
      <c r="E52" t="s" s="12">
        <f>IF(D52&lt;20001,"pequeno porte I",IF(D52&lt;50000,"pequeno porte II",IF(D52&lt;100000,"médio porte",IF(D52&lt;900000,"grande porte","metrópole"))))</f>
        <v>25</v>
      </c>
      <c r="F52" s="13">
        <v>0.631</v>
      </c>
      <c r="G52" s="14">
        <v>0.5600000000000001</v>
      </c>
      <c r="H52" s="14">
        <v>4800347.96</v>
      </c>
      <c r="I52" s="14">
        <f>H52/D52</f>
        <v>1294.592222222220</v>
      </c>
      <c r="J52" s="14">
        <f>SUM(K52:N52)/4</f>
        <v>16458.185</v>
      </c>
      <c r="K52" s="14">
        <v>14187.24</v>
      </c>
      <c r="L52" s="14">
        <v>13341.5</v>
      </c>
      <c r="M52" s="14">
        <v>16909</v>
      </c>
      <c r="N52" s="14">
        <v>21395</v>
      </c>
      <c r="O52" s="15">
        <v>7.91</v>
      </c>
      <c r="P52" s="15">
        <v>8.109999999999999</v>
      </c>
      <c r="Q52" s="15">
        <v>7.83</v>
      </c>
      <c r="R52" s="15">
        <v>9.73</v>
      </c>
      <c r="S52" t="s" s="16">
        <v>27</v>
      </c>
      <c r="T52" t="s" s="16">
        <v>27</v>
      </c>
      <c r="U52" t="s" s="16">
        <v>27</v>
      </c>
      <c r="V52" t="s" s="16">
        <v>27</v>
      </c>
    </row>
    <row r="53" ht="14.25" customHeight="1">
      <c r="A53" t="s" s="10">
        <v>104</v>
      </c>
      <c r="B53" t="s" s="10">
        <v>48</v>
      </c>
      <c r="C53" t="s" s="10">
        <v>49</v>
      </c>
      <c r="D53" s="11">
        <v>12510</v>
      </c>
      <c r="E53" t="s" s="12">
        <f>IF(D53&lt;20001,"pequeno porte I",IF(D53&lt;50000,"pequeno porte II",IF(D53&lt;100000,"médio porte",IF(D53&lt;900000,"grande porte","metrópole"))))</f>
        <v>25</v>
      </c>
      <c r="F53" s="13">
        <v>0.6879999999999999</v>
      </c>
      <c r="G53" s="14">
        <v>0.49</v>
      </c>
      <c r="H53" s="14">
        <v>6968109.33</v>
      </c>
      <c r="I53" s="14">
        <f>H53/D53</f>
        <v>557.003143884892</v>
      </c>
      <c r="J53" s="14">
        <f>SUM(K53:N53)/4</f>
        <v>18636.78</v>
      </c>
      <c r="K53" s="14">
        <v>16789.15</v>
      </c>
      <c r="L53" s="14">
        <v>15917.97</v>
      </c>
      <c r="M53" s="14">
        <v>18132</v>
      </c>
      <c r="N53" s="14">
        <v>23708</v>
      </c>
      <c r="O53" s="15">
        <v>7.19</v>
      </c>
      <c r="P53" s="15">
        <v>7.31</v>
      </c>
      <c r="Q53" s="15">
        <v>7.63</v>
      </c>
      <c r="R53" s="15">
        <v>7.93</v>
      </c>
      <c r="S53" t="s" s="16">
        <v>26</v>
      </c>
      <c r="T53" t="s" s="16">
        <v>26</v>
      </c>
      <c r="U53" t="s" s="16">
        <v>27</v>
      </c>
      <c r="V53" t="s" s="16">
        <v>26</v>
      </c>
    </row>
    <row r="54" ht="14.25" customHeight="1">
      <c r="A54" t="s" s="10">
        <v>105</v>
      </c>
      <c r="B54" t="s" s="10">
        <v>61</v>
      </c>
      <c r="C54" t="s" s="10">
        <v>33</v>
      </c>
      <c r="D54" s="11">
        <v>7422</v>
      </c>
      <c r="E54" t="s" s="12">
        <f>IF(D54&lt;20001,"pequeno porte I",IF(D54&lt;50000,"pequeno porte II",IF(D54&lt;100000,"médio porte",IF(D54&lt;900000,"grande porte","metrópole"))))</f>
        <v>25</v>
      </c>
      <c r="F54" s="13">
        <v>0.694</v>
      </c>
      <c r="G54" s="14">
        <v>0.47</v>
      </c>
      <c r="H54" s="14">
        <v>7316729.27</v>
      </c>
      <c r="I54" s="14">
        <f>H54/D54</f>
        <v>985.816393155484</v>
      </c>
      <c r="J54" s="14">
        <f>SUM(K54:N54)/4</f>
        <v>59366.39</v>
      </c>
      <c r="K54" s="14">
        <v>50879.36</v>
      </c>
      <c r="L54" s="14">
        <v>55960.2</v>
      </c>
      <c r="M54" s="14">
        <v>55469</v>
      </c>
      <c r="N54" s="14">
        <v>75157</v>
      </c>
      <c r="O54" s="15">
        <v>8.380000000000001</v>
      </c>
      <c r="P54" s="15">
        <v>8.43</v>
      </c>
      <c r="Q54" s="15">
        <v>8.23</v>
      </c>
      <c r="R54" s="15">
        <v>8.699999999999999</v>
      </c>
      <c r="S54" t="s" s="16">
        <v>26</v>
      </c>
      <c r="T54" t="s" s="16">
        <v>27</v>
      </c>
      <c r="U54" t="s" s="16">
        <v>27</v>
      </c>
      <c r="V54" t="s" s="16">
        <v>27</v>
      </c>
    </row>
    <row r="55" ht="14.25" customHeight="1">
      <c r="A55" t="s" s="10">
        <v>106</v>
      </c>
      <c r="B55" t="s" s="10">
        <v>59</v>
      </c>
      <c r="C55" t="s" s="10">
        <v>24</v>
      </c>
      <c r="D55" s="11">
        <v>8081</v>
      </c>
      <c r="E55" t="s" s="12">
        <f>IF(D55&lt;20001,"pequeno porte I",IF(D55&lt;50000,"pequeno porte II",IF(D55&lt;100000,"médio porte",IF(D55&lt;900000,"grande porte","metrópole"))))</f>
        <v>25</v>
      </c>
      <c r="F55" s="13">
        <v>0.661</v>
      </c>
      <c r="G55" s="14">
        <v>0.43</v>
      </c>
      <c r="H55" s="14">
        <v>5216301.7</v>
      </c>
      <c r="I55" s="14">
        <f>H55/D55</f>
        <v>645.502004702388</v>
      </c>
      <c r="J55" s="14">
        <f>SUM(K55:N55)/4</f>
        <v>13721.675</v>
      </c>
      <c r="K55" s="14">
        <v>12279.46</v>
      </c>
      <c r="L55" s="14">
        <v>11314.24</v>
      </c>
      <c r="M55" s="14">
        <v>13283</v>
      </c>
      <c r="N55" s="14">
        <v>18010</v>
      </c>
      <c r="O55" s="15">
        <v>6.06</v>
      </c>
      <c r="P55" s="15">
        <v>6.11</v>
      </c>
      <c r="Q55" s="15">
        <v>5.82</v>
      </c>
      <c r="R55" s="15">
        <v>6.12</v>
      </c>
      <c r="S55" t="s" s="16">
        <v>42</v>
      </c>
      <c r="T55" t="s" s="16">
        <v>42</v>
      </c>
      <c r="U55" t="s" s="16">
        <v>27</v>
      </c>
      <c r="V55" t="s" s="16">
        <v>26</v>
      </c>
    </row>
    <row r="56" ht="14.25" customHeight="1">
      <c r="A56" t="s" s="10">
        <v>107</v>
      </c>
      <c r="B56" t="s" s="10">
        <v>51</v>
      </c>
      <c r="C56" t="s" s="10">
        <v>49</v>
      </c>
      <c r="D56" s="11">
        <v>18108</v>
      </c>
      <c r="E56" t="s" s="12">
        <f>IF(D56&lt;20001,"pequeno porte I",IF(D56&lt;50000,"pequeno porte II",IF(D56&lt;100000,"médio porte",IF(D56&lt;900000,"grande porte","metrópole"))))</f>
        <v>25</v>
      </c>
      <c r="F56" s="13">
        <v>0.6919999999999999</v>
      </c>
      <c r="G56" s="14">
        <v>0.5600000000000001</v>
      </c>
      <c r="H56" s="14">
        <v>15381962.91</v>
      </c>
      <c r="I56" s="14">
        <f>H56/D56</f>
        <v>849.456754473161</v>
      </c>
      <c r="J56" s="14">
        <f>SUM(K56:N56)/4</f>
        <v>13207.6525</v>
      </c>
      <c r="K56" s="14">
        <v>12199.79</v>
      </c>
      <c r="L56" s="14">
        <v>12562.82</v>
      </c>
      <c r="M56" s="14">
        <v>13598</v>
      </c>
      <c r="N56" s="14">
        <v>14470</v>
      </c>
      <c r="O56" s="15">
        <v>7.21</v>
      </c>
      <c r="P56" s="15">
        <v>7.09</v>
      </c>
      <c r="Q56" s="15">
        <v>7.26</v>
      </c>
      <c r="R56" s="15">
        <v>7.51</v>
      </c>
      <c r="S56" t="s" s="16">
        <v>42</v>
      </c>
      <c r="T56" t="s" s="16">
        <v>26</v>
      </c>
      <c r="U56" t="s" s="16">
        <v>27</v>
      </c>
      <c r="V56" t="s" s="16">
        <v>26</v>
      </c>
    </row>
    <row r="57" ht="14.25" customHeight="1">
      <c r="A57" t="s" s="10">
        <v>108</v>
      </c>
      <c r="B57" t="s" s="10">
        <v>48</v>
      </c>
      <c r="C57" t="s" s="10">
        <v>49</v>
      </c>
      <c r="D57" s="11">
        <v>4005</v>
      </c>
      <c r="E57" t="s" s="12">
        <f>IF(D57&lt;20001,"pequeno porte I",IF(D57&lt;50000,"pequeno porte II",IF(D57&lt;100000,"médio porte",IF(D57&lt;900000,"grande porte","metrópole"))))</f>
        <v>25</v>
      </c>
      <c r="F57" s="13">
        <v>0.654</v>
      </c>
      <c r="G57" s="14">
        <v>0.47</v>
      </c>
      <c r="H57" s="14">
        <v>4957058.56</v>
      </c>
      <c r="I57" s="14">
        <f>H57/D57</f>
        <v>1237.717493133580</v>
      </c>
      <c r="J57" s="14">
        <f>SUM(K57:N57)/4</f>
        <v>17364.22</v>
      </c>
      <c r="K57" s="14">
        <v>11844</v>
      </c>
      <c r="L57" s="14">
        <v>11984.88</v>
      </c>
      <c r="M57" s="14">
        <v>18196</v>
      </c>
      <c r="N57" s="14">
        <v>27432</v>
      </c>
      <c r="O57" s="15">
        <v>7.55</v>
      </c>
      <c r="P57" s="15">
        <v>7.76</v>
      </c>
      <c r="Q57" s="15">
        <v>7.93</v>
      </c>
      <c r="R57" s="15">
        <v>6.63</v>
      </c>
      <c r="S57" t="s" s="16">
        <v>27</v>
      </c>
      <c r="T57" t="s" s="16">
        <v>62</v>
      </c>
      <c r="U57" t="s" s="16">
        <v>27</v>
      </c>
      <c r="V57" t="s" s="16">
        <v>27</v>
      </c>
    </row>
    <row r="58" ht="14.25" customHeight="1">
      <c r="A58" t="s" s="10">
        <v>109</v>
      </c>
      <c r="B58" t="s" s="10">
        <v>81</v>
      </c>
      <c r="C58" t="s" s="10">
        <v>24</v>
      </c>
      <c r="D58" s="11">
        <v>9710</v>
      </c>
      <c r="E58" t="s" s="12">
        <f>IF(D58&lt;20001,"pequeno porte I",IF(D58&lt;50000,"pequeno porte II",IF(D58&lt;100000,"médio porte",IF(D58&lt;900000,"grande porte","metrópole"))))</f>
        <v>25</v>
      </c>
      <c r="F58" s="13">
        <v>0.713</v>
      </c>
      <c r="G58" s="14">
        <v>0.46</v>
      </c>
      <c r="H58" s="14">
        <v>5228012.69</v>
      </c>
      <c r="I58" s="14">
        <f>H58/D58</f>
        <v>538.4153130792999</v>
      </c>
      <c r="J58" s="14">
        <f>SUM(K58:N58)/4</f>
        <v>24166.2325</v>
      </c>
      <c r="K58" s="14">
        <v>19594.64</v>
      </c>
      <c r="L58" s="14">
        <v>25795.29</v>
      </c>
      <c r="M58" s="14">
        <v>25025</v>
      </c>
      <c r="N58" s="14">
        <v>26250</v>
      </c>
      <c r="O58" s="15">
        <v>7.36</v>
      </c>
      <c r="P58" s="15">
        <v>7.67</v>
      </c>
      <c r="Q58" s="15">
        <v>7.98</v>
      </c>
      <c r="R58" s="15">
        <v>7.2</v>
      </c>
      <c r="S58" t="s" s="16">
        <v>42</v>
      </c>
      <c r="T58" t="s" s="16">
        <v>38</v>
      </c>
      <c r="U58" t="s" s="16">
        <v>38</v>
      </c>
      <c r="V58" t="s" s="16">
        <v>26</v>
      </c>
    </row>
    <row r="59" ht="14.25" customHeight="1">
      <c r="A59" t="s" s="10">
        <v>110</v>
      </c>
      <c r="B59" t="s" s="10">
        <v>66</v>
      </c>
      <c r="C59" t="s" s="10">
        <v>33</v>
      </c>
      <c r="D59" s="11">
        <v>2985</v>
      </c>
      <c r="E59" t="s" s="12">
        <f>IF(D59&lt;20001,"pequeno porte I",IF(D59&lt;50000,"pequeno porte II",IF(D59&lt;100000,"médio porte",IF(D59&lt;900000,"grande porte","metrópole"))))</f>
        <v>25</v>
      </c>
      <c r="F59" s="13">
        <v>0.701</v>
      </c>
      <c r="G59" s="14">
        <v>0.59</v>
      </c>
      <c r="H59" s="14">
        <v>3694938.34</v>
      </c>
      <c r="I59" s="14">
        <f>H59/D59</f>
        <v>1237.835289782240</v>
      </c>
      <c r="J59" s="14">
        <f>SUM(K59:N59)/4</f>
        <v>24269.5375</v>
      </c>
      <c r="K59" s="14">
        <v>19752.23</v>
      </c>
      <c r="L59" s="14">
        <v>23482.92</v>
      </c>
      <c r="M59" s="14">
        <v>29264</v>
      </c>
      <c r="N59" s="14">
        <v>24579</v>
      </c>
      <c r="O59" s="15">
        <v>7.06</v>
      </c>
      <c r="P59" s="15">
        <v>8.109999999999999</v>
      </c>
      <c r="Q59" s="15">
        <v>8.949999999999999</v>
      </c>
      <c r="R59" s="15">
        <v>9.09</v>
      </c>
      <c r="S59" t="s" s="16">
        <v>26</v>
      </c>
      <c r="T59" t="s" s="16">
        <v>35</v>
      </c>
      <c r="U59" t="s" s="16">
        <v>27</v>
      </c>
      <c r="V59" t="s" s="16">
        <v>26</v>
      </c>
    </row>
    <row r="60" ht="14.25" customHeight="1">
      <c r="A60" t="s" s="10">
        <v>111</v>
      </c>
      <c r="B60" t="s" s="10">
        <v>61</v>
      </c>
      <c r="C60" t="s" s="10">
        <v>33</v>
      </c>
      <c r="D60" s="11">
        <v>114427</v>
      </c>
      <c r="E60" t="s" s="12">
        <f>IF(D60&lt;20001,"pequeno porte I",IF(D60&lt;50000,"pequeno porte II",IF(D60&lt;100000,"médio porte",IF(D60&lt;900000,"grande porte","metrópole"))))</f>
        <v>44</v>
      </c>
      <c r="F60" s="13">
        <v>0.766</v>
      </c>
      <c r="G60" s="14">
        <v>0.51</v>
      </c>
      <c r="H60" s="14">
        <v>61306557.1</v>
      </c>
      <c r="I60" s="14">
        <f>H60/D60</f>
        <v>535.770028926739</v>
      </c>
      <c r="J60" s="14">
        <f>SUM(K60:N60)/4</f>
        <v>60106.1575</v>
      </c>
      <c r="K60" s="14">
        <v>59075.89</v>
      </c>
      <c r="L60" s="14">
        <v>58559.74</v>
      </c>
      <c r="M60" s="14">
        <v>57291</v>
      </c>
      <c r="N60" s="14">
        <v>65498</v>
      </c>
      <c r="O60" s="15">
        <v>6.14</v>
      </c>
      <c r="P60" s="15">
        <v>6.37</v>
      </c>
      <c r="Q60" s="15">
        <v>6.75</v>
      </c>
      <c r="R60" s="15">
        <v>6.77</v>
      </c>
      <c r="S60" t="s" s="16">
        <v>26</v>
      </c>
      <c r="T60" t="s" s="16">
        <v>42</v>
      </c>
      <c r="U60" t="s" s="16">
        <v>27</v>
      </c>
      <c r="V60" t="s" s="16">
        <v>27</v>
      </c>
    </row>
    <row r="61" ht="14.25" customHeight="1">
      <c r="A61" t="s" s="10">
        <v>112</v>
      </c>
      <c r="B61" t="s" s="10">
        <v>59</v>
      </c>
      <c r="C61" t="s" s="10">
        <v>24</v>
      </c>
      <c r="D61" s="11">
        <v>5184</v>
      </c>
      <c r="E61" t="s" s="12">
        <f>IF(D61&lt;20001,"pequeno porte I",IF(D61&lt;50000,"pequeno porte II",IF(D61&lt;100000,"médio porte",IF(D61&lt;900000,"grande porte","metrópole"))))</f>
        <v>25</v>
      </c>
      <c r="F61" s="13">
        <v>0.664</v>
      </c>
      <c r="G61" s="14">
        <v>0.44</v>
      </c>
      <c r="H61" s="14">
        <v>4732072.79</v>
      </c>
      <c r="I61" s="14">
        <f>H61/D61</f>
        <v>912.822683256173</v>
      </c>
      <c r="J61" s="14">
        <f>SUM(K61:N61)/4</f>
        <v>13559.7175</v>
      </c>
      <c r="K61" s="14">
        <v>11382.86</v>
      </c>
      <c r="L61" s="14">
        <v>14316.01</v>
      </c>
      <c r="M61" s="14">
        <v>13553</v>
      </c>
      <c r="N61" s="14">
        <v>14987</v>
      </c>
      <c r="O61" s="15">
        <v>7.9</v>
      </c>
      <c r="P61" s="15">
        <v>8.49</v>
      </c>
      <c r="Q61" s="15">
        <v>9.220000000000001</v>
      </c>
      <c r="R61" s="15">
        <v>8.949999999999999</v>
      </c>
      <c r="S61" t="s" s="16">
        <v>27</v>
      </c>
      <c r="T61" t="s" s="16">
        <v>42</v>
      </c>
      <c r="U61" t="s" s="16">
        <v>38</v>
      </c>
      <c r="V61" t="s" s="16">
        <v>27</v>
      </c>
    </row>
    <row r="62" ht="14.25" customHeight="1">
      <c r="A62" t="s" s="10">
        <v>113</v>
      </c>
      <c r="B62" t="s" s="10">
        <v>51</v>
      </c>
      <c r="C62" t="s" s="10">
        <v>49</v>
      </c>
      <c r="D62" s="11">
        <v>9583</v>
      </c>
      <c r="E62" t="s" s="12">
        <f>IF(D62&lt;20001,"pequeno porte I",IF(D62&lt;50000,"pequeno porte II",IF(D62&lt;100000,"médio porte",IF(D62&lt;900000,"grande porte","metrópole"))))</f>
        <v>25</v>
      </c>
      <c r="F62" s="13">
        <v>0.584</v>
      </c>
      <c r="G62" s="14">
        <v>0.63</v>
      </c>
      <c r="H62" s="14">
        <v>7884701.42</v>
      </c>
      <c r="I62" s="14">
        <f>H62/D62</f>
        <v>822.780070958990</v>
      </c>
      <c r="J62" s="14">
        <f>SUM(K62:N62)/4</f>
        <v>29724.6575</v>
      </c>
      <c r="K62" s="14">
        <v>21428.74</v>
      </c>
      <c r="L62" s="14">
        <v>25303.89</v>
      </c>
      <c r="M62" s="14">
        <v>26122</v>
      </c>
      <c r="N62" s="14">
        <v>46044</v>
      </c>
      <c r="O62" s="15">
        <v>6.3</v>
      </c>
      <c r="P62" s="15">
        <v>7.07</v>
      </c>
      <c r="Q62" s="15">
        <v>7.65</v>
      </c>
      <c r="R62" s="15">
        <v>7.15</v>
      </c>
      <c r="S62" t="s" s="16">
        <v>27</v>
      </c>
      <c r="T62" t="s" s="16">
        <v>26</v>
      </c>
      <c r="U62" t="s" s="16">
        <v>26</v>
      </c>
      <c r="V62" t="s" s="16">
        <v>26</v>
      </c>
    </row>
    <row r="63" ht="14.25" customHeight="1">
      <c r="A63" t="s" s="10">
        <v>114</v>
      </c>
      <c r="B63" t="s" s="10">
        <v>81</v>
      </c>
      <c r="C63" t="s" s="10">
        <v>24</v>
      </c>
      <c r="D63" s="11">
        <v>22046</v>
      </c>
      <c r="E63" t="s" s="12">
        <f>IF(D63&lt;20001,"pequeno porte I",IF(D63&lt;50000,"pequeno porte II",IF(D63&lt;100000,"médio porte",IF(D63&lt;900000,"grande porte","metrópole"))))</f>
        <v>34</v>
      </c>
      <c r="F63" s="13">
        <v>0.775</v>
      </c>
      <c r="G63" s="14">
        <v>0.53</v>
      </c>
      <c r="H63" s="14">
        <v>39609388.7</v>
      </c>
      <c r="I63" s="14">
        <f>H63/D63</f>
        <v>1796.670085276240</v>
      </c>
      <c r="J63" s="14">
        <f>SUM(K63:N63)/4</f>
        <v>24596.1675</v>
      </c>
      <c r="K63" s="14">
        <v>21356.66</v>
      </c>
      <c r="L63" s="14">
        <v>22670.01</v>
      </c>
      <c r="M63" s="14">
        <v>24894</v>
      </c>
      <c r="N63" s="14">
        <v>29464</v>
      </c>
      <c r="O63" s="15">
        <v>9.050000000000001</v>
      </c>
      <c r="P63" s="15">
        <v>9.02</v>
      </c>
      <c r="Q63" s="15">
        <v>8.859999999999999</v>
      </c>
      <c r="R63" s="15">
        <v>8.23</v>
      </c>
      <c r="S63" t="s" s="16">
        <v>27</v>
      </c>
      <c r="T63" t="s" s="16">
        <v>27</v>
      </c>
      <c r="U63" t="s" s="16">
        <v>27</v>
      </c>
      <c r="V63" t="s" s="16">
        <v>27</v>
      </c>
    </row>
    <row r="64" ht="14.25" customHeight="1">
      <c r="A64" t="s" s="10">
        <v>115</v>
      </c>
      <c r="B64" t="s" s="10">
        <v>32</v>
      </c>
      <c r="C64" t="s" s="10">
        <v>33</v>
      </c>
      <c r="D64" s="11">
        <v>8090</v>
      </c>
      <c r="E64" t="s" s="12">
        <f>IF(D64&lt;20001,"pequeno porte I",IF(D64&lt;50000,"pequeno porte II",IF(D64&lt;100000,"médio porte",IF(D64&lt;900000,"grande porte","metrópole"))))</f>
        <v>25</v>
      </c>
      <c r="F64" s="13">
        <v>0.711</v>
      </c>
      <c r="G64" s="14">
        <v>0.48</v>
      </c>
      <c r="H64" s="14">
        <v>5313786.8</v>
      </c>
      <c r="I64" s="14">
        <f>H64/D64</f>
        <v>656.833967861557</v>
      </c>
      <c r="J64" s="14">
        <f>SUM(K64:N64)/4</f>
        <v>34606.6875</v>
      </c>
      <c r="K64" s="14">
        <v>33627.52</v>
      </c>
      <c r="L64" s="14">
        <v>32385.23</v>
      </c>
      <c r="M64" s="14">
        <v>33748</v>
      </c>
      <c r="N64" s="14">
        <v>38666</v>
      </c>
      <c r="O64" s="15">
        <v>7.95</v>
      </c>
      <c r="P64" s="15">
        <v>6.7</v>
      </c>
      <c r="Q64" s="15">
        <v>8.369999999999999</v>
      </c>
      <c r="R64" s="15">
        <v>7.79</v>
      </c>
      <c r="S64" t="s" s="16">
        <v>27</v>
      </c>
      <c r="T64" t="s" s="16">
        <v>27</v>
      </c>
      <c r="U64" t="s" s="16">
        <v>27</v>
      </c>
      <c r="V64" t="s" s="16">
        <v>38</v>
      </c>
    </row>
    <row r="65" ht="14.25" customHeight="1">
      <c r="A65" t="s" s="10">
        <v>116</v>
      </c>
      <c r="B65" t="s" s="10">
        <v>66</v>
      </c>
      <c r="C65" t="s" s="10">
        <v>33</v>
      </c>
      <c r="D65" s="11">
        <v>12870</v>
      </c>
      <c r="E65" t="s" s="12">
        <f>IF(D65&lt;20001,"pequeno porte I",IF(D65&lt;50000,"pequeno porte II",IF(D65&lt;100000,"médio porte",IF(D65&lt;900000,"grande porte","metrópole"))))</f>
        <v>25</v>
      </c>
      <c r="F65" s="13">
        <v>0.742</v>
      </c>
      <c r="G65" s="14">
        <v>0.42</v>
      </c>
      <c r="H65" s="14">
        <v>16789160.67</v>
      </c>
      <c r="I65" s="14">
        <f>H65/D65</f>
        <v>1304.519088578090</v>
      </c>
      <c r="J65" s="14">
        <f>SUM(K65:N65)/4</f>
        <v>126569.43</v>
      </c>
      <c r="K65" s="14">
        <v>97839.39</v>
      </c>
      <c r="L65" s="14">
        <v>121054.33</v>
      </c>
      <c r="M65" s="14">
        <v>112384</v>
      </c>
      <c r="N65" s="14">
        <v>175000</v>
      </c>
      <c r="O65" s="15">
        <v>8.720000000000001</v>
      </c>
      <c r="P65" s="15">
        <v>8.15</v>
      </c>
      <c r="Q65" s="15">
        <v>9.199999999999999</v>
      </c>
      <c r="R65" s="15">
        <v>8.720000000000001</v>
      </c>
      <c r="S65" t="s" s="16">
        <v>26</v>
      </c>
      <c r="T65" t="s" s="16">
        <v>26</v>
      </c>
      <c r="U65" t="s" s="16">
        <v>27</v>
      </c>
      <c r="V65" t="s" s="16">
        <v>26</v>
      </c>
    </row>
    <row r="66" ht="14.25" customHeight="1">
      <c r="A66" t="s" s="10">
        <v>117</v>
      </c>
      <c r="B66" t="s" s="10">
        <v>29</v>
      </c>
      <c r="C66" t="s" s="10">
        <v>30</v>
      </c>
      <c r="D66" s="11">
        <v>91767</v>
      </c>
      <c r="E66" t="s" s="12">
        <f>IF(D66&lt;20001,"pequeno porte I",IF(D66&lt;50000,"pequeno porte II",IF(D66&lt;100000,"médio porte",IF(D66&lt;900000,"grande porte","metrópole"))))</f>
        <v>100</v>
      </c>
      <c r="F66" s="13">
        <v>0.717</v>
      </c>
      <c r="G66" s="14">
        <v>0.52</v>
      </c>
      <c r="H66" s="14">
        <v>25413743.32</v>
      </c>
      <c r="I66" s="14">
        <f>H66/D66</f>
        <v>276.937715300707</v>
      </c>
      <c r="J66" s="14">
        <f>SUM(K66:N66)/4</f>
        <v>10809.72</v>
      </c>
      <c r="K66" s="14">
        <v>9342.66</v>
      </c>
      <c r="L66" s="14">
        <v>10694.22</v>
      </c>
      <c r="M66" s="14">
        <v>11394</v>
      </c>
      <c r="N66" s="14">
        <v>11808</v>
      </c>
      <c r="O66" s="15">
        <v>5.52</v>
      </c>
      <c r="P66" s="15">
        <v>6.15</v>
      </c>
      <c r="Q66" s="15">
        <v>6.77</v>
      </c>
      <c r="R66" s="15">
        <v>6.73</v>
      </c>
      <c r="S66" t="s" s="16">
        <v>62</v>
      </c>
      <c r="T66" t="s" s="16">
        <v>42</v>
      </c>
      <c r="U66" t="s" s="16">
        <v>27</v>
      </c>
      <c r="V66" t="s" s="16">
        <v>27</v>
      </c>
    </row>
    <row r="67" ht="14.25" customHeight="1">
      <c r="A67" t="s" s="10">
        <v>118</v>
      </c>
      <c r="B67" t="s" s="10">
        <v>29</v>
      </c>
      <c r="C67" t="s" s="10">
        <v>30</v>
      </c>
      <c r="D67" s="11">
        <v>25016</v>
      </c>
      <c r="E67" t="s" s="12">
        <f>IF(D67&lt;20001,"pequeno porte I",IF(D67&lt;50000,"pequeno porte II",IF(D67&lt;100000,"médio porte",IF(D67&lt;900000,"grande porte","metrópole"))))</f>
        <v>34</v>
      </c>
      <c r="F67" s="13">
        <v>0.657</v>
      </c>
      <c r="G67" s="14">
        <v>0.49</v>
      </c>
      <c r="H67" s="14">
        <v>10692123.29</v>
      </c>
      <c r="I67" s="14">
        <f>H67/D67</f>
        <v>427.411388311481</v>
      </c>
      <c r="J67" s="14">
        <f>SUM(K67:N67)/4</f>
        <v>15913.9225</v>
      </c>
      <c r="K67" s="14">
        <v>14444.9</v>
      </c>
      <c r="L67" s="14">
        <v>14789.79</v>
      </c>
      <c r="M67" s="14">
        <v>16327</v>
      </c>
      <c r="N67" s="14">
        <v>18094</v>
      </c>
      <c r="O67" s="15">
        <v>7.03</v>
      </c>
      <c r="P67" s="15">
        <v>7.29</v>
      </c>
      <c r="Q67" s="15">
        <v>7.41</v>
      </c>
      <c r="R67" s="15">
        <v>7.23</v>
      </c>
      <c r="S67" t="s" s="16">
        <v>42</v>
      </c>
      <c r="T67" t="s" s="16">
        <v>42</v>
      </c>
      <c r="U67" t="s" s="16">
        <v>26</v>
      </c>
      <c r="V67" t="s" s="16">
        <v>26</v>
      </c>
    </row>
    <row r="68" ht="14.25" customHeight="1">
      <c r="A68" t="s" s="10">
        <v>119</v>
      </c>
      <c r="B68" t="s" s="10">
        <v>51</v>
      </c>
      <c r="C68" t="s" s="10">
        <v>49</v>
      </c>
      <c r="D68" s="11">
        <v>4030</v>
      </c>
      <c r="E68" t="s" s="12">
        <f>IF(D68&lt;20001,"pequeno porte I",IF(D68&lt;50000,"pequeno porte II",IF(D68&lt;100000,"médio porte",IF(D68&lt;900000,"grande porte","metrópole"))))</f>
        <v>25</v>
      </c>
      <c r="F68" s="13">
        <v>0.658</v>
      </c>
      <c r="G68" s="14">
        <v>0.51</v>
      </c>
      <c r="H68" s="14">
        <v>5113557.19</v>
      </c>
      <c r="I68" s="14">
        <f>H68/D68</f>
        <v>1268.872751861040</v>
      </c>
      <c r="J68" s="14">
        <f>SUM(K68:N68)/4</f>
        <v>13360.1475</v>
      </c>
      <c r="K68" s="14">
        <v>11745.1</v>
      </c>
      <c r="L68" s="14">
        <v>11540.49</v>
      </c>
      <c r="M68" s="14">
        <v>13309</v>
      </c>
      <c r="N68" s="14">
        <v>16846</v>
      </c>
      <c r="O68" s="15">
        <v>7.89</v>
      </c>
      <c r="P68" s="15">
        <v>8</v>
      </c>
      <c r="Q68" s="15">
        <v>8.539999999999999</v>
      </c>
      <c r="R68" s="15">
        <v>7.54</v>
      </c>
      <c r="S68" t="s" s="16">
        <v>27</v>
      </c>
      <c r="T68" t="s" s="16">
        <v>35</v>
      </c>
      <c r="U68" t="s" s="16">
        <v>26</v>
      </c>
      <c r="V68" t="s" s="16">
        <v>26</v>
      </c>
    </row>
    <row r="69" ht="14.25" customHeight="1">
      <c r="A69" t="s" s="10">
        <v>120</v>
      </c>
      <c r="B69" t="s" s="10">
        <v>57</v>
      </c>
      <c r="C69" t="s" s="10">
        <v>24</v>
      </c>
      <c r="D69" s="11">
        <v>2454</v>
      </c>
      <c r="E69" t="s" s="12">
        <f>IF(D69&lt;20001,"pequeno porte I",IF(D69&lt;50000,"pequeno porte II",IF(D69&lt;100000,"médio porte",IF(D69&lt;900000,"grande porte","metrópole"))))</f>
        <v>25</v>
      </c>
      <c r="F69" s="13">
        <v>0.6860000000000001</v>
      </c>
      <c r="G69" s="14">
        <v>0.49</v>
      </c>
      <c r="H69" s="14">
        <v>4119371.74</v>
      </c>
      <c r="I69" s="14">
        <f>H69/D69</f>
        <v>1678.635590872050</v>
      </c>
      <c r="J69" s="14">
        <f>SUM(K69:N69)/4</f>
        <v>20413.76</v>
      </c>
      <c r="K69" s="14">
        <v>17252.55</v>
      </c>
      <c r="L69" s="14">
        <v>17697.49</v>
      </c>
      <c r="M69" s="14">
        <v>19360</v>
      </c>
      <c r="N69" s="14">
        <v>27345</v>
      </c>
      <c r="O69" s="15">
        <v>8.029999999999999</v>
      </c>
      <c r="P69" s="15">
        <v>7.5</v>
      </c>
      <c r="Q69" s="15">
        <v>9.16</v>
      </c>
      <c r="R69" s="15">
        <v>9.81</v>
      </c>
      <c r="S69" t="s" s="16">
        <v>27</v>
      </c>
      <c r="T69" t="s" s="16">
        <v>26</v>
      </c>
      <c r="U69" t="s" s="16">
        <v>38</v>
      </c>
      <c r="V69" t="s" s="16">
        <v>38</v>
      </c>
    </row>
    <row r="70" ht="14.25" customHeight="1">
      <c r="A70" t="s" s="10">
        <v>121</v>
      </c>
      <c r="B70" t="s" s="10">
        <v>29</v>
      </c>
      <c r="C70" t="s" s="10">
        <v>30</v>
      </c>
      <c r="D70" s="11">
        <v>10562</v>
      </c>
      <c r="E70" t="s" s="12">
        <f>IF(D70&lt;20001,"pequeno porte I",IF(D70&lt;50000,"pequeno porte II",IF(D70&lt;100000,"médio porte",IF(D70&lt;900000,"grande porte","metrópole"))))</f>
        <v>25</v>
      </c>
      <c r="F70" s="13">
        <v>0.68</v>
      </c>
      <c r="G70" s="14">
        <v>0.52</v>
      </c>
      <c r="H70" s="14">
        <v>7268478.33</v>
      </c>
      <c r="I70" s="14">
        <f>H70/D70</f>
        <v>688.172536451430</v>
      </c>
      <c r="J70" s="14">
        <f>SUM(K70:N70)/4</f>
        <v>15661.955</v>
      </c>
      <c r="K70" s="14">
        <v>12668.94</v>
      </c>
      <c r="L70" s="14">
        <v>12933.88</v>
      </c>
      <c r="M70" s="14">
        <v>15791</v>
      </c>
      <c r="N70" s="14">
        <v>21254</v>
      </c>
      <c r="O70" s="15">
        <v>7.06</v>
      </c>
      <c r="P70" s="15">
        <v>7.27</v>
      </c>
      <c r="Q70" s="15">
        <v>8.359999999999999</v>
      </c>
      <c r="R70" s="15">
        <v>7.06</v>
      </c>
      <c r="S70" t="s" s="16">
        <v>42</v>
      </c>
      <c r="T70" t="s" s="16">
        <v>26</v>
      </c>
      <c r="U70" t="s" s="16">
        <v>27</v>
      </c>
      <c r="V70" t="s" s="16">
        <v>42</v>
      </c>
    </row>
    <row r="71" ht="14.25" customHeight="1">
      <c r="A71" t="s" s="10">
        <v>122</v>
      </c>
      <c r="B71" t="s" s="10">
        <v>61</v>
      </c>
      <c r="C71" t="s" s="10">
        <v>33</v>
      </c>
      <c r="D71" s="11">
        <v>9164</v>
      </c>
      <c r="E71" t="s" s="12">
        <f>IF(D71&lt;20001,"pequeno porte I",IF(D71&lt;50000,"pequeno porte II",IF(D71&lt;100000,"médio porte",IF(D71&lt;900000,"grande porte","metrópole"))))</f>
        <v>25</v>
      </c>
      <c r="F71" s="13">
        <v>0.698</v>
      </c>
      <c r="G71" s="14">
        <v>0.48</v>
      </c>
      <c r="H71" s="14">
        <v>9817768.32</v>
      </c>
      <c r="I71" s="14">
        <f>H71/D71</f>
        <v>1071.340934089920</v>
      </c>
      <c r="J71" s="14">
        <f>SUM(K71:N71)/4</f>
        <v>56592.7225</v>
      </c>
      <c r="K71" s="14">
        <v>49317.11</v>
      </c>
      <c r="L71" s="14">
        <v>48718.78</v>
      </c>
      <c r="M71" s="14">
        <v>61515</v>
      </c>
      <c r="N71" s="14">
        <v>66820</v>
      </c>
      <c r="O71" s="15">
        <v>8.75</v>
      </c>
      <c r="P71" s="15">
        <v>8.289999999999999</v>
      </c>
      <c r="Q71" s="15">
        <v>8.4</v>
      </c>
      <c r="R71" s="15">
        <v>8.710000000000001</v>
      </c>
      <c r="S71" t="s" s="16">
        <v>38</v>
      </c>
      <c r="T71" t="s" s="16">
        <v>27</v>
      </c>
      <c r="U71" t="s" s="16">
        <v>26</v>
      </c>
      <c r="V71" t="s" s="16">
        <v>27</v>
      </c>
    </row>
    <row r="72" ht="14.25" customHeight="1">
      <c r="A72" t="s" s="10">
        <v>123</v>
      </c>
      <c r="B72" t="s" s="10">
        <v>29</v>
      </c>
      <c r="C72" t="s" s="10">
        <v>30</v>
      </c>
      <c r="D72" s="11">
        <v>62337</v>
      </c>
      <c r="E72" t="s" s="12">
        <f>IF(D72&lt;20001,"pequeno porte I",IF(D72&lt;50000,"pequeno porte II",IF(D72&lt;100000,"médio porte",IF(D72&lt;900000,"grande porte","metrópole"))))</f>
        <v>100</v>
      </c>
      <c r="F72" s="13">
        <v>0.699</v>
      </c>
      <c r="G72" s="14">
        <v>0.58</v>
      </c>
      <c r="H72" s="14">
        <v>40569782.5</v>
      </c>
      <c r="I72" s="14">
        <f>H72/D72</f>
        <v>650.813842501243</v>
      </c>
      <c r="J72" s="14">
        <f>SUM(K72:N72)/4</f>
        <v>43287.4375</v>
      </c>
      <c r="K72" s="14">
        <v>34957.51</v>
      </c>
      <c r="L72" s="14">
        <v>42330.24</v>
      </c>
      <c r="M72" s="14">
        <v>40301</v>
      </c>
      <c r="N72" s="14">
        <v>55561</v>
      </c>
      <c r="O72" s="15">
        <v>6.18</v>
      </c>
      <c r="P72" s="15">
        <v>6.76</v>
      </c>
      <c r="Q72" s="15">
        <v>6.72</v>
      </c>
      <c r="R72" s="15">
        <v>7.01</v>
      </c>
      <c r="S72" t="s" s="16">
        <v>26</v>
      </c>
      <c r="T72" t="s" s="16">
        <v>27</v>
      </c>
      <c r="U72" t="s" s="16">
        <v>27</v>
      </c>
      <c r="V72" t="s" s="16">
        <v>27</v>
      </c>
    </row>
    <row r="73" ht="14.25" customHeight="1">
      <c r="A73" t="s" s="10">
        <v>124</v>
      </c>
      <c r="B73" t="s" s="10">
        <v>125</v>
      </c>
      <c r="C73" t="s" s="10">
        <v>33</v>
      </c>
      <c r="D73" s="11">
        <v>3504</v>
      </c>
      <c r="E73" t="s" s="12">
        <f>IF(D73&lt;20001,"pequeno porte I",IF(D73&lt;50000,"pequeno porte II",IF(D73&lt;100000,"médio porte",IF(D73&lt;900000,"grande porte","metrópole"))))</f>
        <v>25</v>
      </c>
      <c r="F73" s="13">
        <v>0.6879999999999999</v>
      </c>
      <c r="G73" s="14">
        <v>0.53</v>
      </c>
      <c r="H73" s="14">
        <v>3239545.18</v>
      </c>
      <c r="I73" s="14">
        <f>H73/D73</f>
        <v>924.5277340182651</v>
      </c>
      <c r="J73" s="14">
        <f>SUM(K73:N73)/4</f>
        <v>26207.715</v>
      </c>
      <c r="K73" s="14">
        <v>28605.68</v>
      </c>
      <c r="L73" s="14">
        <v>22427.18</v>
      </c>
      <c r="M73" s="14">
        <v>24729</v>
      </c>
      <c r="N73" s="14">
        <v>29069</v>
      </c>
      <c r="O73" s="15">
        <v>8.52</v>
      </c>
      <c r="P73" s="15">
        <v>8.710000000000001</v>
      </c>
      <c r="Q73" s="15">
        <v>8.32</v>
      </c>
      <c r="R73" s="15">
        <v>7.86</v>
      </c>
      <c r="S73" t="s" s="16">
        <v>42</v>
      </c>
      <c r="T73" t="s" s="16">
        <v>42</v>
      </c>
      <c r="U73" t="s" s="16">
        <v>26</v>
      </c>
      <c r="V73" t="s" s="16">
        <v>26</v>
      </c>
    </row>
    <row r="74" ht="14.25" customHeight="1">
      <c r="A74" t="s" s="10">
        <v>126</v>
      </c>
      <c r="B74" t="s" s="10">
        <v>127</v>
      </c>
      <c r="C74" t="s" s="10">
        <v>71</v>
      </c>
      <c r="D74" s="11">
        <v>17065</v>
      </c>
      <c r="E74" t="s" s="12">
        <f>IF(D74&lt;20001,"pequeno porte I",IF(D74&lt;50000,"pequeno porte II",IF(D74&lt;100000,"médio porte",IF(D74&lt;900000,"grande porte","metrópole"))))</f>
        <v>25</v>
      </c>
      <c r="F74" s="13">
        <v>0.708</v>
      </c>
      <c r="G74" s="14">
        <v>0.5600000000000001</v>
      </c>
      <c r="H74" s="14">
        <v>12967423.04</v>
      </c>
      <c r="I74" s="14">
        <f>H74/D74</f>
        <v>759.884151186639</v>
      </c>
      <c r="J74" s="14">
        <f>SUM(K74:N74)/4</f>
        <v>28429.3425</v>
      </c>
      <c r="K74" s="14">
        <v>22319.11</v>
      </c>
      <c r="L74" s="14">
        <v>23428.26</v>
      </c>
      <c r="M74" s="14">
        <v>30962</v>
      </c>
      <c r="N74" s="14">
        <v>37008</v>
      </c>
      <c r="O74" s="15">
        <v>7.98</v>
      </c>
      <c r="P74" s="15">
        <v>8.359999999999999</v>
      </c>
      <c r="Q74" s="15">
        <v>8.68</v>
      </c>
      <c r="R74" s="15">
        <v>8.34</v>
      </c>
      <c r="S74" t="s" s="16">
        <v>26</v>
      </c>
      <c r="T74" t="s" s="16">
        <v>42</v>
      </c>
      <c r="U74" t="s" s="16">
        <v>26</v>
      </c>
      <c r="V74" t="s" s="16">
        <v>27</v>
      </c>
    </row>
    <row r="75" ht="14.25" customHeight="1">
      <c r="A75" t="s" s="10">
        <v>128</v>
      </c>
      <c r="B75" t="s" s="10">
        <v>41</v>
      </c>
      <c r="C75" t="s" s="10">
        <v>33</v>
      </c>
      <c r="D75" s="11">
        <v>3883</v>
      </c>
      <c r="E75" t="s" s="12">
        <f>IF(D75&lt;20001,"pequeno porte I",IF(D75&lt;50000,"pequeno porte II",IF(D75&lt;100000,"médio porte",IF(D75&lt;900000,"grande porte","metrópole"))))</f>
        <v>25</v>
      </c>
      <c r="F75" s="13">
        <v>0.706</v>
      </c>
      <c r="G75" s="14">
        <v>0.52</v>
      </c>
      <c r="H75" s="14">
        <v>4471862.77</v>
      </c>
      <c r="I75" s="14">
        <f>H75/D75</f>
        <v>1151.6514988411</v>
      </c>
      <c r="J75" s="14">
        <f>SUM(K75:N75)/4</f>
        <v>19668.3425</v>
      </c>
      <c r="K75" s="14">
        <v>16216.56</v>
      </c>
      <c r="L75" s="14">
        <v>17814.81</v>
      </c>
      <c r="M75" s="14">
        <v>20076</v>
      </c>
      <c r="N75" s="14">
        <v>24566</v>
      </c>
      <c r="O75" s="15">
        <v>8</v>
      </c>
      <c r="P75" s="15">
        <v>7.59</v>
      </c>
      <c r="Q75" s="15">
        <v>9.15</v>
      </c>
      <c r="R75" s="15">
        <v>9.289999999999999</v>
      </c>
      <c r="S75" t="s" s="16">
        <v>26</v>
      </c>
      <c r="T75" t="s" s="16">
        <v>26</v>
      </c>
      <c r="U75" t="s" s="16">
        <v>27</v>
      </c>
      <c r="V75" t="s" s="16">
        <v>42</v>
      </c>
    </row>
    <row r="76" ht="14.25" customHeight="1">
      <c r="A76" t="s" s="10">
        <v>129</v>
      </c>
      <c r="B76" t="s" s="10">
        <v>61</v>
      </c>
      <c r="C76" t="s" s="10">
        <v>33</v>
      </c>
      <c r="D76" s="11">
        <v>2927</v>
      </c>
      <c r="E76" t="s" s="12">
        <f>IF(D76&lt;20001,"pequeno porte I",IF(D76&lt;50000,"pequeno porte II",IF(D76&lt;100000,"médio porte",IF(D76&lt;900000,"grande porte","metrópole"))))</f>
        <v>25</v>
      </c>
      <c r="F76" s="13">
        <v>0.737</v>
      </c>
      <c r="G76" s="14">
        <v>0.59</v>
      </c>
      <c r="H76" s="14">
        <v>4162129.06</v>
      </c>
      <c r="I76" s="14">
        <f>H76/D76</f>
        <v>1421.977813460880</v>
      </c>
      <c r="J76" s="14">
        <f>SUM(K76:N76)/4</f>
        <v>22229.83</v>
      </c>
      <c r="K76" s="14">
        <v>20683.52</v>
      </c>
      <c r="L76" s="14">
        <v>20105.8</v>
      </c>
      <c r="M76" s="14">
        <v>21094</v>
      </c>
      <c r="N76" s="14">
        <v>27036</v>
      </c>
      <c r="O76" s="15">
        <v>7.69</v>
      </c>
      <c r="P76" s="15">
        <v>7.72</v>
      </c>
      <c r="Q76" s="15">
        <v>8.52</v>
      </c>
      <c r="R76" s="15">
        <v>8.51</v>
      </c>
      <c r="S76" t="s" s="16">
        <v>62</v>
      </c>
      <c r="T76" t="s" s="16">
        <v>26</v>
      </c>
      <c r="U76" t="s" s="16">
        <v>38</v>
      </c>
      <c r="V76" t="s" s="16">
        <v>27</v>
      </c>
    </row>
    <row r="77" ht="14.25" customHeight="1">
      <c r="A77" t="s" s="10">
        <v>130</v>
      </c>
      <c r="B77" t="s" s="10">
        <v>53</v>
      </c>
      <c r="C77" t="s" s="10">
        <v>30</v>
      </c>
      <c r="D77" s="11">
        <v>3770</v>
      </c>
      <c r="E77" t="s" s="12">
        <f>IF(D77&lt;20001,"pequeno porte I",IF(D77&lt;50000,"pequeno porte II",IF(D77&lt;100000,"médio porte",IF(D77&lt;900000,"grande porte","metrópole"))))</f>
        <v>25</v>
      </c>
      <c r="F77" s="13">
        <v>0.654</v>
      </c>
      <c r="G77" s="14">
        <v>0.5600000000000001</v>
      </c>
      <c r="H77" s="14">
        <v>3684868.84</v>
      </c>
      <c r="I77" s="14">
        <f>H77/D77</f>
        <v>977.418790450928</v>
      </c>
      <c r="J77" s="14">
        <f>SUM(K77:N77)/4</f>
        <v>10041.26</v>
      </c>
      <c r="K77" s="14">
        <v>8313.440000000001</v>
      </c>
      <c r="L77" s="14">
        <v>9047.6</v>
      </c>
      <c r="M77" s="14">
        <v>10181</v>
      </c>
      <c r="N77" s="14">
        <v>12623</v>
      </c>
      <c r="O77" s="15">
        <v>8.27</v>
      </c>
      <c r="P77" s="15">
        <v>8.140000000000001</v>
      </c>
      <c r="Q77" s="15">
        <v>9.02</v>
      </c>
      <c r="R77" s="15">
        <v>8.82</v>
      </c>
      <c r="S77" t="s" s="16">
        <v>42</v>
      </c>
      <c r="T77" t="s" s="16">
        <v>42</v>
      </c>
      <c r="U77" t="s" s="16">
        <v>38</v>
      </c>
      <c r="V77" t="s" s="16">
        <v>42</v>
      </c>
    </row>
    <row r="78" ht="14.25" customHeight="1">
      <c r="A78" t="s" s="10">
        <v>131</v>
      </c>
      <c r="B78" t="s" s="10">
        <v>59</v>
      </c>
      <c r="C78" t="s" s="10">
        <v>24</v>
      </c>
      <c r="D78" s="11">
        <v>2724</v>
      </c>
      <c r="E78" t="s" s="12">
        <f>IF(D78&lt;20001,"pequeno porte I",IF(D78&lt;50000,"pequeno porte II",IF(D78&lt;100000,"médio porte",IF(D78&lt;900000,"grande porte","metrópole"))))</f>
        <v>25</v>
      </c>
      <c r="F78" s="13">
        <v>0.697</v>
      </c>
      <c r="G78" s="14">
        <v>0.49</v>
      </c>
      <c r="H78" s="14">
        <v>3486454.37</v>
      </c>
      <c r="I78" s="14">
        <f>H78/D78</f>
        <v>1279.902485315710</v>
      </c>
      <c r="J78" s="14">
        <f>SUM(K78:N78)/4</f>
        <v>13372.7325</v>
      </c>
      <c r="K78" s="14">
        <v>12426.6</v>
      </c>
      <c r="L78" s="14">
        <v>12583.33</v>
      </c>
      <c r="M78" s="14">
        <v>13597</v>
      </c>
      <c r="N78" s="14">
        <v>14884</v>
      </c>
      <c r="O78" s="15">
        <v>7.82</v>
      </c>
      <c r="P78" s="15">
        <v>8.880000000000001</v>
      </c>
      <c r="Q78" s="15">
        <v>9.640000000000001</v>
      </c>
      <c r="R78" s="15">
        <v>8.9</v>
      </c>
      <c r="S78" t="s" s="16">
        <v>27</v>
      </c>
      <c r="T78" t="s" s="16">
        <v>62</v>
      </c>
      <c r="U78" t="s" s="16">
        <v>27</v>
      </c>
      <c r="V78" t="s" s="16">
        <v>27</v>
      </c>
    </row>
    <row r="79" ht="14.25" customHeight="1">
      <c r="A79" t="s" s="10">
        <v>132</v>
      </c>
      <c r="B79" t="s" s="10">
        <v>61</v>
      </c>
      <c r="C79" t="s" s="10">
        <v>33</v>
      </c>
      <c r="D79" s="11">
        <v>1902</v>
      </c>
      <c r="E79" t="s" s="12">
        <f>IF(D79&lt;20001,"pequeno porte I",IF(D79&lt;50000,"pequeno porte II",IF(D79&lt;100000,"médio porte",IF(D79&lt;900000,"grande porte","metrópole"))))</f>
        <v>25</v>
      </c>
      <c r="F79" s="13">
        <v>0.716</v>
      </c>
      <c r="G79" s="14">
        <v>0.4</v>
      </c>
      <c r="H79" s="14">
        <v>3486519.08</v>
      </c>
      <c r="I79" s="14">
        <f>H79/D79</f>
        <v>1833.080483701370</v>
      </c>
      <c r="J79" s="14">
        <f>SUM(K79:N79)/4</f>
        <v>174160.775</v>
      </c>
      <c r="K79" s="14">
        <v>74085.73</v>
      </c>
      <c r="L79" s="14">
        <v>148316.37</v>
      </c>
      <c r="M79" s="14">
        <v>185551</v>
      </c>
      <c r="N79" s="14">
        <v>288690</v>
      </c>
      <c r="O79" s="15">
        <v>7.12</v>
      </c>
      <c r="P79" s="15">
        <v>8.4</v>
      </c>
      <c r="Q79" s="15">
        <v>8</v>
      </c>
      <c r="R79" s="15">
        <v>7.79</v>
      </c>
      <c r="S79" t="s" s="16">
        <v>42</v>
      </c>
      <c r="T79" t="s" s="16">
        <v>42</v>
      </c>
      <c r="U79" t="s" s="16">
        <v>26</v>
      </c>
      <c r="V79" t="s" s="16">
        <v>27</v>
      </c>
    </row>
    <row r="80" ht="14.25" customHeight="1">
      <c r="A80" t="s" s="10">
        <v>133</v>
      </c>
      <c r="B80" t="s" s="10">
        <v>70</v>
      </c>
      <c r="C80" t="s" s="10">
        <v>71</v>
      </c>
      <c r="D80" s="11">
        <v>2062</v>
      </c>
      <c r="E80" t="s" s="12">
        <f>IF(D80&lt;20001,"pequeno porte I",IF(D80&lt;50000,"pequeno porte II",IF(D80&lt;100000,"médio porte",IF(D80&lt;900000,"grande porte","metrópole"))))</f>
        <v>25</v>
      </c>
      <c r="F80" s="13">
        <v>0.729</v>
      </c>
      <c r="G80" s="14">
        <v>0.41</v>
      </c>
      <c r="H80" s="14">
        <v>3570745.21</v>
      </c>
      <c r="I80" s="14">
        <f>H80/D80</f>
        <v>1731.6902085354</v>
      </c>
      <c r="J80" s="14">
        <f>SUM(K80:N80)/4</f>
        <v>22016.835</v>
      </c>
      <c r="K80" s="14">
        <v>16970.33</v>
      </c>
      <c r="L80" s="14">
        <v>19679.01</v>
      </c>
      <c r="M80" s="14">
        <v>22147</v>
      </c>
      <c r="N80" s="14">
        <v>29271</v>
      </c>
      <c r="O80" s="15">
        <v>9.34</v>
      </c>
      <c r="P80" s="15">
        <v>9.75</v>
      </c>
      <c r="Q80" s="15">
        <v>9.380000000000001</v>
      </c>
      <c r="R80" s="15">
        <v>9.76</v>
      </c>
      <c r="S80" t="s" s="16">
        <v>27</v>
      </c>
      <c r="T80" t="s" s="16">
        <v>26</v>
      </c>
      <c r="U80" t="s" s="16">
        <v>27</v>
      </c>
      <c r="V80" t="s" s="16">
        <v>27</v>
      </c>
    </row>
    <row r="81" ht="14.25" customHeight="1">
      <c r="A81" t="s" s="10">
        <v>134</v>
      </c>
      <c r="B81" t="s" s="10">
        <v>53</v>
      </c>
      <c r="C81" t="s" s="10">
        <v>30</v>
      </c>
      <c r="D81" s="11">
        <v>4457</v>
      </c>
      <c r="E81" t="s" s="12">
        <f>IF(D81&lt;20001,"pequeno porte I",IF(D81&lt;50000,"pequeno porte II",IF(D81&lt;100000,"médio porte",IF(D81&lt;900000,"grande porte","metrópole"))))</f>
        <v>25</v>
      </c>
      <c r="F81" s="13">
        <v>0.653</v>
      </c>
      <c r="G81" s="14">
        <v>0.59</v>
      </c>
      <c r="H81" s="14">
        <v>4473438.44</v>
      </c>
      <c r="I81" s="14">
        <f>H81/D81</f>
        <v>1003.688229750950</v>
      </c>
      <c r="J81" s="14">
        <f>SUM(K81:N81)/4</f>
        <v>14161.9375</v>
      </c>
      <c r="K81" s="14">
        <v>10872.85</v>
      </c>
      <c r="L81" s="14">
        <v>11745.9</v>
      </c>
      <c r="M81" s="14">
        <v>16911</v>
      </c>
      <c r="N81" s="14">
        <v>17118</v>
      </c>
      <c r="O81" s="15">
        <v>6.91</v>
      </c>
      <c r="P81" s="15">
        <v>8.199999999999999</v>
      </c>
      <c r="Q81" s="15">
        <v>8.869999999999999</v>
      </c>
      <c r="R81" s="15">
        <v>8.49</v>
      </c>
      <c r="S81" t="s" s="16">
        <v>27</v>
      </c>
      <c r="T81" t="s" s="16">
        <v>27</v>
      </c>
      <c r="U81" t="s" s="16">
        <v>27</v>
      </c>
      <c r="V81" t="s" s="16">
        <v>26</v>
      </c>
    </row>
    <row r="82" ht="14.25" customHeight="1">
      <c r="A82" t="s" s="10">
        <v>135</v>
      </c>
      <c r="B82" t="s" s="10">
        <v>66</v>
      </c>
      <c r="C82" t="s" s="10">
        <v>33</v>
      </c>
      <c r="D82" s="11">
        <v>6956</v>
      </c>
      <c r="E82" t="s" s="12">
        <f>IF(D82&lt;20001,"pequeno porte I",IF(D82&lt;50000,"pequeno porte II",IF(D82&lt;100000,"médio porte",IF(D82&lt;900000,"grande porte","metrópole"))))</f>
        <v>25</v>
      </c>
      <c r="F82" s="13">
        <v>0.668</v>
      </c>
      <c r="G82" s="14">
        <v>0.46</v>
      </c>
      <c r="H82" s="14">
        <v>6682212.47</v>
      </c>
      <c r="I82" s="14">
        <f>H82/D82</f>
        <v>960.640090569293</v>
      </c>
      <c r="J82" s="14">
        <f>SUM(K82:N82)/4</f>
        <v>34001.495</v>
      </c>
      <c r="K82" s="14">
        <v>23072.29</v>
      </c>
      <c r="L82" s="14">
        <v>26788.69</v>
      </c>
      <c r="M82" s="14">
        <v>49081</v>
      </c>
      <c r="N82" s="14">
        <v>37064</v>
      </c>
      <c r="O82" s="15">
        <v>7.64</v>
      </c>
      <c r="P82" s="15">
        <v>8.27</v>
      </c>
      <c r="Q82" s="15">
        <v>8.710000000000001</v>
      </c>
      <c r="R82" s="15">
        <v>9.109999999999999</v>
      </c>
      <c r="S82" t="s" s="16">
        <v>38</v>
      </c>
      <c r="T82" t="s" s="16">
        <v>26</v>
      </c>
      <c r="U82" t="s" s="16">
        <v>26</v>
      </c>
      <c r="V82" t="s" s="16">
        <v>26</v>
      </c>
    </row>
    <row r="83" ht="14.25" customHeight="1">
      <c r="A83" t="s" s="10">
        <v>136</v>
      </c>
      <c r="B83" t="s" s="10">
        <v>32</v>
      </c>
      <c r="C83" t="s" s="10">
        <v>33</v>
      </c>
      <c r="D83" s="11">
        <v>4001</v>
      </c>
      <c r="E83" t="s" s="12">
        <f>IF(D83&lt;20001,"pequeno porte I",IF(D83&lt;50000,"pequeno porte II",IF(D83&lt;100000,"médio porte",IF(D83&lt;900000,"grande porte","metrópole"))))</f>
        <v>25</v>
      </c>
      <c r="F83" s="13">
        <v>0.702</v>
      </c>
      <c r="G83" s="14">
        <v>0.51</v>
      </c>
      <c r="H83" s="14">
        <v>4591782.87</v>
      </c>
      <c r="I83" s="14">
        <f>H83/D83</f>
        <v>1147.6588027993</v>
      </c>
      <c r="J83" s="14">
        <f>SUM(K83:N83)/4</f>
        <v>62175.7275</v>
      </c>
      <c r="K83" s="14">
        <v>56305.89</v>
      </c>
      <c r="L83" s="14">
        <v>63109.02</v>
      </c>
      <c r="M83" s="14">
        <v>34118</v>
      </c>
      <c r="N83" s="14">
        <v>95170</v>
      </c>
      <c r="O83" s="15">
        <v>9.369999999999999</v>
      </c>
      <c r="P83" s="15">
        <v>8.66</v>
      </c>
      <c r="Q83" s="15">
        <v>8.93</v>
      </c>
      <c r="R83" s="15">
        <v>8.699999999999999</v>
      </c>
      <c r="S83" t="s" s="16">
        <v>27</v>
      </c>
      <c r="T83" t="s" s="16">
        <v>27</v>
      </c>
      <c r="U83" t="s" s="16">
        <v>27</v>
      </c>
      <c r="V83" t="s" s="16">
        <v>38</v>
      </c>
    </row>
    <row r="84" ht="14.25" customHeight="1">
      <c r="A84" t="s" s="10">
        <v>137</v>
      </c>
      <c r="B84" t="s" s="10">
        <v>32</v>
      </c>
      <c r="C84" t="s" s="10">
        <v>33</v>
      </c>
      <c r="D84" s="11">
        <v>11747</v>
      </c>
      <c r="E84" t="s" s="12">
        <f>IF(D84&lt;20001,"pequeno porte I",IF(D84&lt;50000,"pequeno porte II",IF(D84&lt;100000,"médio porte",IF(D84&lt;900000,"grande porte","metrópole"))))</f>
        <v>25</v>
      </c>
      <c r="F84" s="13">
        <v>0.739</v>
      </c>
      <c r="G84" s="14">
        <v>0.54</v>
      </c>
      <c r="H84" s="14">
        <v>12080530.21</v>
      </c>
      <c r="I84" s="14">
        <f>H84/D84</f>
        <v>1028.392799012510</v>
      </c>
      <c r="J84" s="14">
        <f>SUM(K84:N84)/4</f>
        <v>97686.164999999994</v>
      </c>
      <c r="K84" s="14">
        <v>40671.87</v>
      </c>
      <c r="L84" s="14">
        <v>58818.79</v>
      </c>
      <c r="M84" s="14">
        <v>225444</v>
      </c>
      <c r="N84" s="14">
        <v>65810</v>
      </c>
      <c r="O84" s="15">
        <v>7.56</v>
      </c>
      <c r="P84" s="15">
        <v>8.74</v>
      </c>
      <c r="Q84" s="15">
        <v>8.529999999999999</v>
      </c>
      <c r="R84" s="15">
        <v>8.029999999999999</v>
      </c>
      <c r="S84" t="s" s="16">
        <v>27</v>
      </c>
      <c r="T84" t="s" s="16">
        <v>38</v>
      </c>
      <c r="U84" t="s" s="16">
        <v>27</v>
      </c>
      <c r="V84" t="s" s="16">
        <v>27</v>
      </c>
    </row>
    <row r="85" ht="14.25" customHeight="1">
      <c r="A85" t="s" s="10">
        <v>138</v>
      </c>
      <c r="B85" t="s" s="10">
        <v>48</v>
      </c>
      <c r="C85" t="s" s="10">
        <v>49</v>
      </c>
      <c r="D85" s="11">
        <v>3205</v>
      </c>
      <c r="E85" t="s" s="12">
        <f>IF(D85&lt;20001,"pequeno porte I",IF(D85&lt;50000,"pequeno porte II",IF(D85&lt;100000,"médio porte",IF(D85&lt;900000,"grande porte","metrópole"))))</f>
        <v>25</v>
      </c>
      <c r="F85" s="13">
        <v>0.707</v>
      </c>
      <c r="G85" s="14">
        <v>0.48</v>
      </c>
      <c r="H85" s="14">
        <v>3247342.63</v>
      </c>
      <c r="I85" s="14">
        <f>H85/D85</f>
        <v>1013.211429017160</v>
      </c>
      <c r="J85" s="14">
        <f>SUM(K85:N85)/4</f>
        <v>12401.47</v>
      </c>
      <c r="K85" s="14">
        <v>13772.51</v>
      </c>
      <c r="L85" s="14">
        <v>13092.37</v>
      </c>
      <c r="M85" s="14">
        <v>4250</v>
      </c>
      <c r="N85" s="14">
        <v>18491</v>
      </c>
      <c r="O85" s="15">
        <v>6.44</v>
      </c>
      <c r="P85" s="15">
        <v>8.449999999999999</v>
      </c>
      <c r="Q85" s="15">
        <v>8.460000000000001</v>
      </c>
      <c r="R85" s="15">
        <v>8.539999999999999</v>
      </c>
      <c r="S85" t="s" s="16">
        <v>26</v>
      </c>
      <c r="T85" t="s" s="16">
        <v>27</v>
      </c>
      <c r="U85" t="s" s="16">
        <v>26</v>
      </c>
      <c r="V85" t="s" s="16">
        <v>27</v>
      </c>
    </row>
    <row r="86" ht="14.25" customHeight="1">
      <c r="A86" t="s" s="10">
        <v>139</v>
      </c>
      <c r="B86" t="s" s="10">
        <v>74</v>
      </c>
      <c r="C86" t="s" s="10">
        <v>71</v>
      </c>
      <c r="D86" s="11">
        <v>7070</v>
      </c>
      <c r="E86" t="s" s="12">
        <f>IF(D86&lt;20001,"pequeno porte I",IF(D86&lt;50000,"pequeno porte II",IF(D86&lt;100000,"médio porte",IF(D86&lt;900000,"grande porte","metrópole"))))</f>
        <v>25</v>
      </c>
      <c r="F86" s="13">
        <v>0.65</v>
      </c>
      <c r="G86" s="14">
        <v>0.47</v>
      </c>
      <c r="H86" s="14">
        <v>5459991.85</v>
      </c>
      <c r="I86" s="14">
        <f>H86/D86</f>
        <v>772.276074964639</v>
      </c>
      <c r="J86" s="14">
        <f>SUM(K86:N86)/4</f>
        <v>20538.995</v>
      </c>
      <c r="K86" s="14">
        <v>13515.49</v>
      </c>
      <c r="L86" s="14">
        <v>15673.49</v>
      </c>
      <c r="M86" s="14">
        <v>32757</v>
      </c>
      <c r="N86" s="14">
        <v>20210</v>
      </c>
      <c r="O86" s="15">
        <v>7.89</v>
      </c>
      <c r="P86" s="15">
        <v>8.35</v>
      </c>
      <c r="Q86" s="15">
        <v>8.44</v>
      </c>
      <c r="R86" s="15">
        <v>7.81</v>
      </c>
      <c r="S86" t="s" s="16">
        <v>27</v>
      </c>
      <c r="T86" t="s" s="16">
        <v>27</v>
      </c>
      <c r="U86" t="s" s="16">
        <v>38</v>
      </c>
      <c r="V86" t="s" s="16">
        <v>26</v>
      </c>
    </row>
    <row r="87" ht="14.25" customHeight="1">
      <c r="A87" t="s" s="10">
        <v>140</v>
      </c>
      <c r="B87" t="s" s="10">
        <v>57</v>
      </c>
      <c r="C87" t="s" s="10">
        <v>24</v>
      </c>
      <c r="D87" s="11">
        <v>5877</v>
      </c>
      <c r="E87" t="s" s="12">
        <f>IF(D87&lt;20001,"pequeno porte I",IF(D87&lt;50000,"pequeno porte II",IF(D87&lt;100000,"médio porte",IF(D87&lt;900000,"grande porte","metrópole"))))</f>
        <v>25</v>
      </c>
      <c r="F87" s="13">
        <v>0.6850000000000001</v>
      </c>
      <c r="G87" s="14">
        <v>0.47</v>
      </c>
      <c r="H87" s="14">
        <v>4291854.99</v>
      </c>
      <c r="I87" s="14">
        <f>H87/D87</f>
        <v>730.279903011741</v>
      </c>
      <c r="J87" s="14">
        <f>SUM(K87:N87)/4</f>
        <v>17105.9475</v>
      </c>
      <c r="K87" s="14">
        <v>14654.04</v>
      </c>
      <c r="L87" s="14">
        <v>16436.75</v>
      </c>
      <c r="M87" s="14">
        <v>15218</v>
      </c>
      <c r="N87" s="14">
        <v>22115</v>
      </c>
      <c r="O87" s="15">
        <v>8.06</v>
      </c>
      <c r="P87" s="15">
        <v>7.79</v>
      </c>
      <c r="Q87" s="15">
        <v>8.140000000000001</v>
      </c>
      <c r="R87" s="15">
        <v>8.279999999999999</v>
      </c>
      <c r="S87" t="s" s="16">
        <v>42</v>
      </c>
      <c r="T87" t="s" s="16">
        <v>35</v>
      </c>
      <c r="U87" t="s" s="16">
        <v>38</v>
      </c>
      <c r="V87" t="s" s="16">
        <v>27</v>
      </c>
    </row>
    <row r="88" ht="14.25" customHeight="1">
      <c r="A88" t="s" s="10">
        <v>141</v>
      </c>
      <c r="B88" t="s" s="10">
        <v>37</v>
      </c>
      <c r="C88" t="s" s="10">
        <v>24</v>
      </c>
      <c r="D88" s="11">
        <v>10419</v>
      </c>
      <c r="E88" t="s" s="12">
        <f>IF(D88&lt;20001,"pequeno porte I",IF(D88&lt;50000,"pequeno porte II",IF(D88&lt;100000,"médio porte",IF(D88&lt;900000,"grande porte","metrópole"))))</f>
        <v>25</v>
      </c>
      <c r="F88" s="13">
        <v>0.732</v>
      </c>
      <c r="G88" s="14">
        <v>0.44</v>
      </c>
      <c r="H88" s="14">
        <v>6860443.81</v>
      </c>
      <c r="I88" s="14">
        <f>H88/D88</f>
        <v>658.4551118149531</v>
      </c>
      <c r="J88" s="14">
        <f>SUM(K88:N88)/4</f>
        <v>17616.5225</v>
      </c>
      <c r="K88" s="14">
        <v>11128.65</v>
      </c>
      <c r="L88" s="14">
        <v>12227.44</v>
      </c>
      <c r="M88" s="14">
        <v>30679</v>
      </c>
      <c r="N88" s="14">
        <v>16431</v>
      </c>
      <c r="O88" s="15">
        <v>7.7</v>
      </c>
      <c r="P88" s="15">
        <v>8.109999999999999</v>
      </c>
      <c r="Q88" s="15">
        <v>7.81</v>
      </c>
      <c r="R88" s="15">
        <v>7.84</v>
      </c>
      <c r="S88" t="s" s="16">
        <v>42</v>
      </c>
      <c r="T88" t="s" s="16">
        <v>38</v>
      </c>
      <c r="U88" t="s" s="16">
        <v>38</v>
      </c>
      <c r="V88" t="s" s="16">
        <v>38</v>
      </c>
    </row>
    <row r="89" ht="14.25" customHeight="1">
      <c r="A89" t="s" s="10">
        <v>142</v>
      </c>
      <c r="B89" t="s" s="10">
        <v>53</v>
      </c>
      <c r="C89" t="s" s="10">
        <v>30</v>
      </c>
      <c r="D89" s="11">
        <v>13744</v>
      </c>
      <c r="E89" t="s" s="12">
        <f>IF(D89&lt;20001,"pequeno porte I",IF(D89&lt;50000,"pequeno porte II",IF(D89&lt;100000,"médio porte",IF(D89&lt;900000,"grande porte","metrópole"))))</f>
        <v>25</v>
      </c>
      <c r="F89" s="13">
        <v>0.597</v>
      </c>
      <c r="G89" s="14">
        <v>0.63</v>
      </c>
      <c r="H89" s="14">
        <v>6784359.57</v>
      </c>
      <c r="I89" s="14">
        <f>H89/D89</f>
        <v>493.623368015134</v>
      </c>
      <c r="J89" s="14">
        <f>SUM(K89:N89)/4</f>
        <v>10146.78</v>
      </c>
      <c r="K89" s="14">
        <v>8960.940000000001</v>
      </c>
      <c r="L89" s="14">
        <v>9487.18</v>
      </c>
      <c r="M89" s="14">
        <v>10931</v>
      </c>
      <c r="N89" s="14">
        <v>11208</v>
      </c>
      <c r="O89" s="15">
        <v>5.83</v>
      </c>
      <c r="P89" s="15">
        <v>6.49</v>
      </c>
      <c r="Q89" s="15">
        <v>7.09</v>
      </c>
      <c r="R89" s="15">
        <v>6.66</v>
      </c>
      <c r="S89" t="s" s="16">
        <v>42</v>
      </c>
      <c r="T89" t="s" s="16">
        <v>26</v>
      </c>
      <c r="U89" t="s" s="16">
        <v>42</v>
      </c>
      <c r="V89" t="s" s="16">
        <v>35</v>
      </c>
    </row>
    <row r="90" ht="14.25" customHeight="1">
      <c r="A90" t="s" s="10">
        <v>143</v>
      </c>
      <c r="B90" t="s" s="10">
        <v>29</v>
      </c>
      <c r="C90" t="s" s="10">
        <v>30</v>
      </c>
      <c r="D90" s="11">
        <v>115901</v>
      </c>
      <c r="E90" t="s" s="12">
        <f>IF(D90&lt;20001,"pequeno porte I",IF(D90&lt;50000,"pequeno porte II",IF(D90&lt;100000,"médio porte",IF(D90&lt;900000,"grande porte","metrópole"))))</f>
        <v>44</v>
      </c>
      <c r="F90" s="13">
        <v>0.744</v>
      </c>
      <c r="G90" s="14">
        <v>0.5600000000000001</v>
      </c>
      <c r="H90" s="14">
        <v>54819657.32</v>
      </c>
      <c r="I90" s="14">
        <f>H90/D90</f>
        <v>472.986922632246</v>
      </c>
      <c r="J90" s="14">
        <f>SUM(K90:N90)/4</f>
        <v>50270.905</v>
      </c>
      <c r="K90" s="14">
        <v>15547.93</v>
      </c>
      <c r="L90" s="14">
        <v>18456.69</v>
      </c>
      <c r="M90" s="14">
        <v>144936</v>
      </c>
      <c r="N90" s="14">
        <v>22143</v>
      </c>
      <c r="O90" s="15">
        <v>6.21</v>
      </c>
      <c r="P90" s="15">
        <v>6.67</v>
      </c>
      <c r="Q90" s="15">
        <v>6.38</v>
      </c>
      <c r="R90" s="15">
        <v>6.08</v>
      </c>
      <c r="S90" t="s" s="16">
        <v>42</v>
      </c>
      <c r="T90" t="s" s="16">
        <v>26</v>
      </c>
      <c r="U90" t="s" s="16">
        <v>26</v>
      </c>
      <c r="V90" t="s" s="16">
        <v>27</v>
      </c>
    </row>
    <row r="91" ht="14.25" customHeight="1">
      <c r="A91" t="s" s="10">
        <v>144</v>
      </c>
      <c r="B91" t="s" s="10">
        <v>48</v>
      </c>
      <c r="C91" t="s" s="10">
        <v>49</v>
      </c>
      <c r="D91" s="11">
        <v>4660</v>
      </c>
      <c r="E91" t="s" s="12">
        <f>IF(D91&lt;20001,"pequeno porte I",IF(D91&lt;50000,"pequeno porte II",IF(D91&lt;100000,"médio porte",IF(D91&lt;900000,"grande porte","metrópole"))))</f>
        <v>25</v>
      </c>
      <c r="F91" s="13">
        <v>0.715</v>
      </c>
      <c r="G91" s="14">
        <v>0.57</v>
      </c>
      <c r="H91" s="14">
        <v>5040671.5</v>
      </c>
      <c r="I91" s="14">
        <f>H91/D91</f>
        <v>1081.689163090130</v>
      </c>
      <c r="J91" s="14">
        <f>SUM(K91:N91)/4</f>
        <v>12014.1125</v>
      </c>
      <c r="K91" s="14">
        <v>11772.28</v>
      </c>
      <c r="L91" s="14">
        <v>12971.17</v>
      </c>
      <c r="M91" s="14">
        <v>550</v>
      </c>
      <c r="N91" s="14">
        <v>22763</v>
      </c>
      <c r="O91" s="15">
        <v>7.64</v>
      </c>
      <c r="P91" s="15">
        <v>7.59</v>
      </c>
      <c r="Q91" s="15">
        <v>8.98</v>
      </c>
      <c r="R91" s="15">
        <v>8.35</v>
      </c>
      <c r="S91" t="s" s="16">
        <v>42</v>
      </c>
      <c r="T91" t="s" s="16">
        <v>27</v>
      </c>
      <c r="U91" t="s" s="16">
        <v>27</v>
      </c>
      <c r="V91" t="s" s="16">
        <v>27</v>
      </c>
    </row>
    <row r="92" ht="14.25" customHeight="1">
      <c r="A92" t="s" s="10">
        <v>145</v>
      </c>
      <c r="B92" t="s" s="10">
        <v>125</v>
      </c>
      <c r="C92" t="s" s="10">
        <v>33</v>
      </c>
      <c r="D92" s="11">
        <v>3456</v>
      </c>
      <c r="E92" t="s" s="12">
        <f>IF(D92&lt;20001,"pequeno porte I",IF(D92&lt;50000,"pequeno porte II",IF(D92&lt;100000,"médio porte",IF(D92&lt;900000,"grande porte","metrópole"))))</f>
        <v>25</v>
      </c>
      <c r="F92" s="13">
        <v>0.659</v>
      </c>
      <c r="G92" s="14">
        <v>0.54</v>
      </c>
      <c r="H92" s="14">
        <v>5391200.03</v>
      </c>
      <c r="I92" s="14">
        <f>H92/D92</f>
        <v>1559.953712384260</v>
      </c>
      <c r="J92" s="14">
        <f>SUM(K92:N92)/4</f>
        <v>38385.855</v>
      </c>
      <c r="K92" s="14">
        <v>26797.26</v>
      </c>
      <c r="L92" s="14">
        <v>34753.16</v>
      </c>
      <c r="M92" s="14">
        <v>35453</v>
      </c>
      <c r="N92" s="14">
        <v>56540</v>
      </c>
      <c r="O92" s="15">
        <v>6.47</v>
      </c>
      <c r="P92" s="15">
        <v>7.09</v>
      </c>
      <c r="Q92" s="15">
        <v>7.3</v>
      </c>
      <c r="R92" s="15">
        <v>6.57</v>
      </c>
      <c r="S92" t="s" s="16">
        <v>38</v>
      </c>
      <c r="T92" t="s" s="16">
        <v>27</v>
      </c>
      <c r="U92" t="s" s="16">
        <v>35</v>
      </c>
      <c r="V92" t="s" s="16">
        <v>27</v>
      </c>
    </row>
    <row r="93" ht="14.25" customHeight="1">
      <c r="A93" t="s" s="10">
        <v>146</v>
      </c>
      <c r="B93" t="s" s="10">
        <v>23</v>
      </c>
      <c r="C93" t="s" s="10">
        <v>24</v>
      </c>
      <c r="D93" s="11">
        <v>13967</v>
      </c>
      <c r="E93" t="s" s="12">
        <f>IF(D93&lt;20001,"pequeno porte I",IF(D93&lt;50000,"pequeno porte II",IF(D93&lt;100000,"médio porte",IF(D93&lt;900000,"grande porte","metrópole"))))</f>
        <v>25</v>
      </c>
      <c r="F93" s="13">
        <v>0.703</v>
      </c>
      <c r="G93" s="14">
        <v>0.53</v>
      </c>
      <c r="H93" s="14">
        <v>6704990.58</v>
      </c>
      <c r="I93" s="14">
        <f>H93/D93</f>
        <v>480.059467315816</v>
      </c>
      <c r="J93" s="14">
        <f>SUM(K93:N93)/4</f>
        <v>17260.6275</v>
      </c>
      <c r="K93" s="14">
        <v>13923.2</v>
      </c>
      <c r="L93" s="14">
        <v>14700.31</v>
      </c>
      <c r="M93" s="14">
        <v>18677</v>
      </c>
      <c r="N93" s="14">
        <v>21742</v>
      </c>
      <c r="O93" s="15">
        <v>8.359999999999999</v>
      </c>
      <c r="P93" s="15">
        <v>7.39</v>
      </c>
      <c r="Q93" s="15">
        <v>8.18</v>
      </c>
      <c r="R93" s="15">
        <v>7.74</v>
      </c>
      <c r="S93" t="s" s="16">
        <v>26</v>
      </c>
      <c r="T93" t="s" s="16">
        <v>27</v>
      </c>
      <c r="U93" t="s" s="16">
        <v>26</v>
      </c>
      <c r="V93" t="s" s="16">
        <v>27</v>
      </c>
    </row>
    <row r="94" ht="14.25" customHeight="1">
      <c r="A94" t="s" s="10">
        <v>147</v>
      </c>
      <c r="B94" t="s" s="10">
        <v>61</v>
      </c>
      <c r="C94" t="s" s="10">
        <v>33</v>
      </c>
      <c r="D94" s="11">
        <v>4973</v>
      </c>
      <c r="E94" t="s" s="12">
        <f>IF(D94&lt;20001,"pequeno porte I",IF(D94&lt;50000,"pequeno porte II",IF(D94&lt;100000,"médio porte",IF(D94&lt;900000,"grande porte","metrópole"))))</f>
        <v>25</v>
      </c>
      <c r="F94" s="13">
        <v>0.76</v>
      </c>
      <c r="G94" s="14">
        <v>0.43</v>
      </c>
      <c r="H94" s="14">
        <v>4024213.4</v>
      </c>
      <c r="I94" s="14">
        <f>H94/D94</f>
        <v>809.212427106374</v>
      </c>
      <c r="J94" s="14">
        <f>SUM(K94:N94)/4</f>
        <v>21817.2675</v>
      </c>
      <c r="K94" s="14">
        <v>15565.01</v>
      </c>
      <c r="L94" s="14">
        <v>20122.06</v>
      </c>
      <c r="M94" s="14">
        <v>23327</v>
      </c>
      <c r="N94" s="14">
        <v>28255</v>
      </c>
      <c r="O94" s="15">
        <v>8.300000000000001</v>
      </c>
      <c r="P94" s="15">
        <v>7.95</v>
      </c>
      <c r="Q94" s="15">
        <v>9.4</v>
      </c>
      <c r="R94" s="15">
        <v>9.33</v>
      </c>
      <c r="S94" t="s" s="16">
        <v>42</v>
      </c>
      <c r="T94" t="s" s="16">
        <v>27</v>
      </c>
      <c r="U94" t="s" s="16">
        <v>38</v>
      </c>
      <c r="V94" t="s" s="16">
        <v>38</v>
      </c>
    </row>
    <row r="95" ht="14.25" customHeight="1">
      <c r="A95" t="s" s="10">
        <v>148</v>
      </c>
      <c r="B95" t="s" s="10">
        <v>81</v>
      </c>
      <c r="C95" t="s" s="10">
        <v>24</v>
      </c>
      <c r="D95" s="11">
        <v>73707</v>
      </c>
      <c r="E95" t="s" s="12">
        <f>IF(D95&lt;20001,"pequeno porte I",IF(D95&lt;50000,"pequeno porte II",IF(D95&lt;100000,"médio porte",IF(D95&lt;900000,"grande porte","metrópole"))))</f>
        <v>100</v>
      </c>
      <c r="F95" s="13">
        <v>0.727</v>
      </c>
      <c r="G95" s="14">
        <v>0.47</v>
      </c>
      <c r="H95" s="14">
        <v>43515858.24</v>
      </c>
      <c r="I95" s="14">
        <f>H95/D95</f>
        <v>590.389762709105</v>
      </c>
      <c r="J95" s="14">
        <f>SUM(K95:N95)/4</f>
        <v>19317.62</v>
      </c>
      <c r="K95" s="14">
        <v>16141.13</v>
      </c>
      <c r="L95" s="14">
        <v>18620.35</v>
      </c>
      <c r="M95" s="14">
        <v>20109</v>
      </c>
      <c r="N95" s="14">
        <v>22400</v>
      </c>
      <c r="O95" s="15">
        <v>7.6</v>
      </c>
      <c r="P95" s="15">
        <v>8</v>
      </c>
      <c r="Q95" s="15">
        <v>8.01</v>
      </c>
      <c r="R95" s="15">
        <v>8.27</v>
      </c>
      <c r="S95" t="s" s="16">
        <v>42</v>
      </c>
      <c r="T95" t="s" s="16">
        <v>42</v>
      </c>
      <c r="U95" t="s" s="16">
        <v>27</v>
      </c>
      <c r="V95" t="s" s="16">
        <v>27</v>
      </c>
    </row>
    <row r="96" ht="14.25" customHeight="1">
      <c r="A96" t="s" s="10">
        <v>149</v>
      </c>
      <c r="B96" t="s" s="10">
        <v>23</v>
      </c>
      <c r="C96" t="s" s="10">
        <v>24</v>
      </c>
      <c r="D96" s="11">
        <v>1437366</v>
      </c>
      <c r="E96" t="s" s="12">
        <f>IF(D96&lt;20001,"pequeno porte I",IF(D96&lt;50000,"pequeno porte II",IF(D96&lt;100000,"médio porte",IF(D96&lt;900000,"grande porte","metrópole"))))</f>
        <v>150</v>
      </c>
      <c r="F96" s="13">
        <v>0.799</v>
      </c>
      <c r="G96" s="14">
        <v>0.59</v>
      </c>
      <c r="H96" s="14">
        <v>1170289208.13</v>
      </c>
      <c r="I96" s="14">
        <f>H96/D96</f>
        <v>814.190128422406</v>
      </c>
      <c r="J96" s="14">
        <f>SUM(K96:N96)/4</f>
        <v>32939.5025</v>
      </c>
      <c r="K96" s="14">
        <v>32718</v>
      </c>
      <c r="L96" s="14">
        <v>32209.01</v>
      </c>
      <c r="M96" s="14">
        <v>33004</v>
      </c>
      <c r="N96" s="14">
        <v>33827</v>
      </c>
      <c r="O96" s="15">
        <v>6.9</v>
      </c>
      <c r="P96" s="15">
        <v>6.71</v>
      </c>
      <c r="Q96" s="15">
        <v>6.44</v>
      </c>
      <c r="R96" s="15">
        <v>6</v>
      </c>
      <c r="S96" t="s" s="16">
        <v>26</v>
      </c>
      <c r="T96" t="s" s="16">
        <v>27</v>
      </c>
      <c r="U96" t="s" s="16">
        <v>26</v>
      </c>
      <c r="V96" t="s" s="16">
        <v>27</v>
      </c>
    </row>
    <row r="97" ht="14.25" customHeight="1">
      <c r="A97" t="s" s="10">
        <v>151</v>
      </c>
      <c r="B97" t="s" s="10">
        <v>23</v>
      </c>
      <c r="C97" t="s" s="10">
        <v>24</v>
      </c>
      <c r="D97" s="11">
        <v>71916</v>
      </c>
      <c r="E97" t="s" s="12">
        <f>IF(D97&lt;20001,"pequeno porte I",IF(D97&lt;50000,"pequeno porte II",IF(D97&lt;100000,"médio porte",IF(D97&lt;900000,"grande porte","metrópole"))))</f>
        <v>100</v>
      </c>
      <c r="F97" s="13">
        <v>0.694</v>
      </c>
      <c r="G97" s="14">
        <v>0.41</v>
      </c>
      <c r="H97" s="14">
        <v>20379906.5</v>
      </c>
      <c r="I97" s="14">
        <f>H97/D97</f>
        <v>283.384872629178</v>
      </c>
      <c r="J97" s="14">
        <f>SUM(K97:N97)/4</f>
        <v>19823.8225</v>
      </c>
      <c r="K97" s="14">
        <v>16742.52</v>
      </c>
      <c r="L97" s="14">
        <v>19640.77</v>
      </c>
      <c r="M97" s="14">
        <v>21705</v>
      </c>
      <c r="N97" s="14">
        <v>21207</v>
      </c>
      <c r="O97" s="15">
        <v>7.13</v>
      </c>
      <c r="P97" s="15">
        <v>7.45</v>
      </c>
      <c r="Q97" s="15">
        <v>7.73</v>
      </c>
      <c r="R97" s="15">
        <v>7.86</v>
      </c>
      <c r="S97" t="s" s="16">
        <v>38</v>
      </c>
      <c r="T97" t="s" s="16">
        <v>27</v>
      </c>
      <c r="U97" t="s" s="16">
        <v>27</v>
      </c>
      <c r="V97" t="s" s="16">
        <v>27</v>
      </c>
    </row>
    <row r="98" ht="14.25" customHeight="1">
      <c r="A98" t="s" s="10">
        <v>152</v>
      </c>
      <c r="B98" t="s" s="10">
        <v>74</v>
      </c>
      <c r="C98" t="s" s="10">
        <v>71</v>
      </c>
      <c r="D98" s="11">
        <v>24071</v>
      </c>
      <c r="E98" t="s" s="12">
        <f>IF(D98&lt;20001,"pequeno porte I",IF(D98&lt;50000,"pequeno porte II",IF(D98&lt;100000,"médio porte",IF(D98&lt;900000,"grande porte","metrópole"))))</f>
        <v>34</v>
      </c>
      <c r="F98" s="13">
        <v>0.709</v>
      </c>
      <c r="G98" s="14">
        <v>0.53</v>
      </c>
      <c r="H98" s="14">
        <v>22509923.6</v>
      </c>
      <c r="I98" s="14">
        <f>H98/D98</f>
        <v>935.147006771634</v>
      </c>
      <c r="J98" s="14">
        <f>SUM(K98:N98)/4</f>
        <v>20910.705</v>
      </c>
      <c r="K98" s="14">
        <v>17242.37</v>
      </c>
      <c r="L98" s="14">
        <v>16933.45</v>
      </c>
      <c r="M98" s="14">
        <v>20137</v>
      </c>
      <c r="N98" s="14">
        <v>29330</v>
      </c>
      <c r="O98" s="15">
        <v>8.9</v>
      </c>
      <c r="P98" s="15">
        <v>8.449999999999999</v>
      </c>
      <c r="Q98" s="15">
        <v>8.130000000000001</v>
      </c>
      <c r="R98" s="15">
        <v>8.300000000000001</v>
      </c>
      <c r="S98" t="s" s="16">
        <v>27</v>
      </c>
      <c r="T98" t="s" s="16">
        <v>42</v>
      </c>
      <c r="U98" t="s" s="16">
        <v>27</v>
      </c>
      <c r="V98" t="s" s="16">
        <v>27</v>
      </c>
    </row>
    <row r="99" ht="14.25" customHeight="1">
      <c r="A99" t="s" s="10">
        <v>153</v>
      </c>
      <c r="B99" t="s" s="10">
        <v>41</v>
      </c>
      <c r="C99" t="s" s="10">
        <v>33</v>
      </c>
      <c r="D99" s="11">
        <v>35664</v>
      </c>
      <c r="E99" t="s" s="12">
        <f>IF(D99&lt;20001,"pequeno porte I",IF(D99&lt;50000,"pequeno porte II",IF(D99&lt;100000,"médio porte",IF(D99&lt;900000,"grande porte","metrópole"))))</f>
        <v>34</v>
      </c>
      <c r="F99" s="13">
        <v>0.725</v>
      </c>
      <c r="G99" s="14">
        <v>0.52</v>
      </c>
      <c r="H99" s="14">
        <v>27057834.64</v>
      </c>
      <c r="I99" s="14">
        <f>H99/D99</f>
        <v>758.687602063706</v>
      </c>
      <c r="J99" s="14">
        <f>SUM(K99:N99)/4</f>
        <v>44610.7075</v>
      </c>
      <c r="K99" s="14">
        <v>34110.6</v>
      </c>
      <c r="L99" s="14">
        <v>43031.23</v>
      </c>
      <c r="M99" s="14">
        <v>45435</v>
      </c>
      <c r="N99" s="14">
        <v>55866</v>
      </c>
      <c r="O99" s="15">
        <v>7.83</v>
      </c>
      <c r="P99" s="15">
        <v>7.69</v>
      </c>
      <c r="Q99" s="15">
        <v>8.699999999999999</v>
      </c>
      <c r="R99" s="15">
        <v>8.84</v>
      </c>
      <c r="S99" t="s" s="16">
        <v>42</v>
      </c>
      <c r="T99" t="s" s="16">
        <v>26</v>
      </c>
      <c r="U99" t="s" s="16">
        <v>27</v>
      </c>
      <c r="V99" t="s" s="16">
        <v>26</v>
      </c>
    </row>
    <row r="100" ht="14.25" customHeight="1">
      <c r="A100" t="s" s="10">
        <v>154</v>
      </c>
      <c r="B100" t="s" s="10">
        <v>94</v>
      </c>
      <c r="C100" t="s" s="10">
        <v>33</v>
      </c>
      <c r="D100" s="11">
        <v>4390</v>
      </c>
      <c r="E100" t="s" s="12">
        <f>IF(D100&lt;20001,"pequeno porte I",IF(D100&lt;50000,"pequeno porte II",IF(D100&lt;100000,"médio porte",IF(D100&lt;900000,"grande porte","metrópole"))))</f>
        <v>25</v>
      </c>
      <c r="F100" s="13">
        <v>0.674</v>
      </c>
      <c r="G100" s="14">
        <v>0.45</v>
      </c>
      <c r="H100" s="14">
        <v>4905360.79</v>
      </c>
      <c r="I100" s="14">
        <f>H100/D100</f>
        <v>1117.394257403190</v>
      </c>
      <c r="J100" s="14">
        <f>SUM(K100:N100)/4</f>
        <v>29301.62</v>
      </c>
      <c r="K100" s="14">
        <v>24586.04</v>
      </c>
      <c r="L100" s="14">
        <v>33660.44</v>
      </c>
      <c r="M100" s="14">
        <v>30892</v>
      </c>
      <c r="N100" s="14">
        <v>28068</v>
      </c>
      <c r="O100" s="15">
        <v>6.29</v>
      </c>
      <c r="P100" s="15">
        <v>6.62</v>
      </c>
      <c r="Q100" s="15">
        <v>6.17</v>
      </c>
      <c r="R100" s="15">
        <v>7.03</v>
      </c>
      <c r="S100" t="s" s="16">
        <v>35</v>
      </c>
      <c r="T100" t="s" s="16">
        <v>27</v>
      </c>
      <c r="U100" t="s" s="16">
        <v>27</v>
      </c>
      <c r="V100" t="s" s="16">
        <v>27</v>
      </c>
    </row>
    <row r="101" ht="14.25" customHeight="1">
      <c r="A101" t="s" s="10">
        <v>155</v>
      </c>
      <c r="B101" t="s" s="10">
        <v>23</v>
      </c>
      <c r="C101" t="s" s="10">
        <v>24</v>
      </c>
      <c r="D101" s="11">
        <v>19545</v>
      </c>
      <c r="E101" t="s" s="12">
        <f>IF(D101&lt;20001,"pequeno porte I",IF(D101&lt;50000,"pequeno porte II",IF(D101&lt;100000,"médio porte",IF(D101&lt;900000,"grande porte","metrópole"))))</f>
        <v>25</v>
      </c>
      <c r="F101" s="13">
        <v>0.697</v>
      </c>
      <c r="G101" s="14">
        <v>0.5600000000000001</v>
      </c>
      <c r="H101" s="14">
        <v>8237541.43</v>
      </c>
      <c r="I101" s="14">
        <f>H101/D101</f>
        <v>421.465409567664</v>
      </c>
      <c r="J101" s="14">
        <f>SUM(K101:N101)/4</f>
        <v>14004.51</v>
      </c>
      <c r="K101" s="14">
        <v>11388.39</v>
      </c>
      <c r="L101" s="14">
        <v>11896.65</v>
      </c>
      <c r="M101" s="14">
        <v>14366</v>
      </c>
      <c r="N101" s="14">
        <v>18367</v>
      </c>
      <c r="O101" s="15">
        <v>6.52</v>
      </c>
      <c r="P101" s="15">
        <v>7.08</v>
      </c>
      <c r="Q101" s="15">
        <v>7.27</v>
      </c>
      <c r="R101" s="15">
        <v>6.98</v>
      </c>
      <c r="S101" t="s" s="16">
        <v>27</v>
      </c>
      <c r="T101" t="s" s="16">
        <v>62</v>
      </c>
      <c r="U101" t="s" s="16">
        <v>27</v>
      </c>
      <c r="V101" t="s" s="16">
        <v>26</v>
      </c>
    </row>
    <row r="102" ht="14.25" customHeight="1">
      <c r="A102" t="s" s="10">
        <v>156</v>
      </c>
      <c r="B102" t="s" s="10">
        <v>81</v>
      </c>
      <c r="C102" t="s" s="10">
        <v>24</v>
      </c>
      <c r="D102" s="11">
        <v>2188</v>
      </c>
      <c r="E102" t="s" s="12">
        <f>IF(D102&lt;20001,"pequeno porte I",IF(D102&lt;50000,"pequeno porte II",IF(D102&lt;100000,"médio porte",IF(D102&lt;900000,"grande porte","metrópole"))))</f>
        <v>25</v>
      </c>
      <c r="F102" s="13">
        <v>0.6870000000000001</v>
      </c>
      <c r="G102" s="14">
        <v>0.42</v>
      </c>
      <c r="H102" s="14">
        <v>3143132.28</v>
      </c>
      <c r="I102" s="14">
        <f>H102/D102</f>
        <v>1436.532120658140</v>
      </c>
      <c r="J102" s="14">
        <f>SUM(K102:N102)/4</f>
        <v>15940.7525</v>
      </c>
      <c r="K102" s="14">
        <v>11665.76</v>
      </c>
      <c r="L102" s="14">
        <v>13576.25</v>
      </c>
      <c r="M102" s="14">
        <v>16237</v>
      </c>
      <c r="N102" s="14">
        <v>22284</v>
      </c>
      <c r="O102" s="15">
        <v>5.78</v>
      </c>
      <c r="P102" s="15">
        <v>7.62</v>
      </c>
      <c r="Q102" s="15">
        <v>7.67</v>
      </c>
      <c r="R102" s="15">
        <v>8.199999999999999</v>
      </c>
      <c r="S102" t="s" s="16">
        <v>42</v>
      </c>
      <c r="T102" t="s" s="16">
        <v>42</v>
      </c>
      <c r="U102" t="s" s="16">
        <v>42</v>
      </c>
      <c r="V102" t="s" s="16">
        <v>42</v>
      </c>
    </row>
    <row r="103" ht="14.25" customHeight="1">
      <c r="A103" t="s" s="10">
        <v>157</v>
      </c>
      <c r="B103" t="s" s="10">
        <v>53</v>
      </c>
      <c r="C103" t="s" s="10">
        <v>30</v>
      </c>
      <c r="D103" s="11">
        <v>4085</v>
      </c>
      <c r="E103" t="s" s="12">
        <f>IF(D103&lt;20001,"pequeno porte I",IF(D103&lt;50000,"pequeno porte II",IF(D103&lt;100000,"médio porte",IF(D103&lt;900000,"grande porte","metrópole"))))</f>
        <v>25</v>
      </c>
      <c r="F103" s="13">
        <v>0.637</v>
      </c>
      <c r="G103" s="14">
        <v>0.49</v>
      </c>
      <c r="H103" s="14">
        <v>3773359.17</v>
      </c>
      <c r="I103" s="14">
        <f>H103/D103</f>
        <v>923.7109351285191</v>
      </c>
      <c r="J103" s="14">
        <f>SUM(K103:N103)/4</f>
        <v>12872.8425</v>
      </c>
      <c r="K103" s="14">
        <v>9557.93</v>
      </c>
      <c r="L103" s="14">
        <v>10616.44</v>
      </c>
      <c r="M103" s="14">
        <v>13511</v>
      </c>
      <c r="N103" s="14">
        <v>17806</v>
      </c>
      <c r="O103" s="15">
        <v>6.22</v>
      </c>
      <c r="P103" s="15">
        <v>7.04</v>
      </c>
      <c r="Q103" s="15">
        <v>7.53</v>
      </c>
      <c r="R103" s="15">
        <v>6.52</v>
      </c>
      <c r="S103" t="s" s="16">
        <v>27</v>
      </c>
      <c r="T103" t="s" s="16">
        <v>26</v>
      </c>
      <c r="U103" t="s" s="16">
        <v>27</v>
      </c>
      <c r="V103" t="s" s="16">
        <v>27</v>
      </c>
    </row>
    <row r="104" ht="14.25" customHeight="1">
      <c r="A104" t="s" s="10">
        <v>158</v>
      </c>
      <c r="B104" t="s" s="10">
        <v>81</v>
      </c>
      <c r="C104" t="s" s="10">
        <v>24</v>
      </c>
      <c r="D104" s="11">
        <v>2161</v>
      </c>
      <c r="E104" t="s" s="12">
        <f>IF(D104&lt;20001,"pequeno porte I",IF(D104&lt;50000,"pequeno porte II",IF(D104&lt;100000,"médio porte",IF(D104&lt;900000,"grande porte","metrópole"))))</f>
        <v>25</v>
      </c>
      <c r="F104" s="13">
        <v>0.652</v>
      </c>
      <c r="G104" s="14">
        <v>0.47</v>
      </c>
      <c r="H104" s="14">
        <v>2994007.95</v>
      </c>
      <c r="I104" s="14">
        <f>H104/D104</f>
        <v>1385.473368810740</v>
      </c>
      <c r="J104" s="14">
        <f>SUM(K104:N104)/4</f>
        <v>24366.75</v>
      </c>
      <c r="K104" s="14">
        <v>13293.22</v>
      </c>
      <c r="L104" s="14">
        <v>21831.78</v>
      </c>
      <c r="M104" s="14">
        <v>31723</v>
      </c>
      <c r="N104" s="14">
        <v>30619</v>
      </c>
      <c r="O104" s="15">
        <v>6.08</v>
      </c>
      <c r="P104" s="15">
        <v>7.16</v>
      </c>
      <c r="Q104" s="15">
        <v>7.51</v>
      </c>
      <c r="R104" s="15">
        <v>7.42</v>
      </c>
      <c r="S104" t="s" s="16">
        <v>42</v>
      </c>
      <c r="T104" t="s" s="16">
        <v>42</v>
      </c>
      <c r="U104" t="s" s="16">
        <v>27</v>
      </c>
      <c r="V104" t="s" s="16">
        <v>27</v>
      </c>
    </row>
    <row r="105" ht="14.25" customHeight="1">
      <c r="A105" t="s" s="10">
        <v>159</v>
      </c>
      <c r="B105" t="s" s="10">
        <v>59</v>
      </c>
      <c r="C105" t="s" s="10">
        <v>24</v>
      </c>
      <c r="D105" s="11">
        <v>3354</v>
      </c>
      <c r="E105" t="s" s="12">
        <f>IF(D105&lt;20001,"pequeno porte I",IF(D105&lt;50000,"pequeno porte II",IF(D105&lt;100000,"médio porte",IF(D105&lt;900000,"grande porte","metrópole"))))</f>
        <v>25</v>
      </c>
      <c r="F105" s="13">
        <v>0.694</v>
      </c>
      <c r="G105" s="14">
        <v>0.53</v>
      </c>
      <c r="H105" s="14">
        <v>3931287.07</v>
      </c>
      <c r="I105" s="14">
        <f>H105/D105</f>
        <v>1172.118983303520</v>
      </c>
      <c r="J105" s="14">
        <f>SUM(K105:N105)/4</f>
        <v>14272.95</v>
      </c>
      <c r="K105" s="14">
        <v>11333.35</v>
      </c>
      <c r="L105" s="14">
        <v>12140.45</v>
      </c>
      <c r="M105" s="14">
        <v>15197</v>
      </c>
      <c r="N105" s="14">
        <v>18421</v>
      </c>
      <c r="O105" s="15">
        <v>8.16</v>
      </c>
      <c r="P105" s="15">
        <v>8.34</v>
      </c>
      <c r="Q105" s="15">
        <v>9.029999999999999</v>
      </c>
      <c r="R105" s="15">
        <v>9.42</v>
      </c>
      <c r="S105" t="s" s="16">
        <v>42</v>
      </c>
      <c r="T105" t="s" s="16">
        <v>27</v>
      </c>
      <c r="U105" t="s" s="16">
        <v>42</v>
      </c>
      <c r="V105" t="s" s="16">
        <v>27</v>
      </c>
    </row>
    <row r="106" ht="14.25" customHeight="1">
      <c r="A106" t="s" s="10">
        <v>160</v>
      </c>
      <c r="B106" t="s" s="10">
        <v>23</v>
      </c>
      <c r="C106" t="s" s="10">
        <v>24</v>
      </c>
      <c r="D106" s="11">
        <v>27742</v>
      </c>
      <c r="E106" t="s" s="12">
        <f>IF(D106&lt;20001,"pequeno porte I",IF(D106&lt;50000,"pequeno porte II",IF(D106&lt;100000,"médio porte",IF(D106&lt;900000,"grande porte","metrópole"))))</f>
        <v>34</v>
      </c>
      <c r="F106" s="13">
        <v>0.706</v>
      </c>
      <c r="G106" s="14">
        <v>0.47</v>
      </c>
      <c r="H106" s="14">
        <v>14638183.99</v>
      </c>
      <c r="I106" s="14">
        <f>H106/D106</f>
        <v>527.654242304088</v>
      </c>
      <c r="J106" s="14">
        <f>SUM(K106:N106)/4</f>
        <v>42273.46</v>
      </c>
      <c r="K106" s="14">
        <v>25701.03</v>
      </c>
      <c r="L106" s="14">
        <v>36399.81</v>
      </c>
      <c r="M106" s="14">
        <v>53847</v>
      </c>
      <c r="N106" s="14">
        <v>53146</v>
      </c>
      <c r="O106" s="15">
        <v>7.37</v>
      </c>
      <c r="P106" s="15">
        <v>7.57</v>
      </c>
      <c r="Q106" s="15">
        <v>7.67</v>
      </c>
      <c r="R106" s="15">
        <v>7.84</v>
      </c>
      <c r="S106" t="s" s="16">
        <v>38</v>
      </c>
      <c r="T106" t="s" s="16">
        <v>38</v>
      </c>
      <c r="U106" t="s" s="16">
        <v>38</v>
      </c>
      <c r="V106" t="s" s="16">
        <v>35</v>
      </c>
    </row>
    <row r="107" ht="14.25" customHeight="1">
      <c r="A107" t="s" s="10">
        <v>161</v>
      </c>
      <c r="B107" t="s" s="10">
        <v>81</v>
      </c>
      <c r="C107" t="s" s="10">
        <v>24</v>
      </c>
      <c r="D107" s="11">
        <v>3545</v>
      </c>
      <c r="E107" t="s" s="12">
        <f>IF(D107&lt;20001,"pequeno porte I",IF(D107&lt;50000,"pequeno porte II",IF(D107&lt;100000,"médio porte",IF(D107&lt;900000,"grande porte","metrópole"))))</f>
        <v>25</v>
      </c>
      <c r="F107" s="13">
        <v>0.677</v>
      </c>
      <c r="G107" s="14">
        <v>0.43</v>
      </c>
      <c r="H107" s="14">
        <v>3535358.68</v>
      </c>
      <c r="I107" s="14">
        <f>H107/D107</f>
        <v>997.2803046544429</v>
      </c>
      <c r="J107" s="14">
        <f>SUM(K107:N107)/4</f>
        <v>16208.02</v>
      </c>
      <c r="K107" s="14">
        <v>13559.58</v>
      </c>
      <c r="L107" s="14">
        <v>14155.5</v>
      </c>
      <c r="M107" s="14">
        <v>15437</v>
      </c>
      <c r="N107" s="14">
        <v>21680</v>
      </c>
      <c r="O107" s="15">
        <v>6.48</v>
      </c>
      <c r="P107" s="15">
        <v>8.609999999999999</v>
      </c>
      <c r="Q107" s="15">
        <v>8.640000000000001</v>
      </c>
      <c r="R107" s="15">
        <v>8.300000000000001</v>
      </c>
      <c r="S107" t="s" s="16">
        <v>38</v>
      </c>
      <c r="T107" t="s" s="16">
        <v>27</v>
      </c>
      <c r="U107" t="s" s="16">
        <v>38</v>
      </c>
      <c r="V107" t="s" s="16">
        <v>27</v>
      </c>
    </row>
    <row r="108" ht="14.25" customHeight="1">
      <c r="A108" t="s" s="10">
        <v>162</v>
      </c>
      <c r="B108" t="s" s="10">
        <v>53</v>
      </c>
      <c r="C108" t="s" s="10">
        <v>30</v>
      </c>
      <c r="D108" s="11">
        <v>10584</v>
      </c>
      <c r="E108" t="s" s="12">
        <f>IF(D108&lt;20001,"pequeno porte I",IF(D108&lt;50000,"pequeno porte II",IF(D108&lt;100000,"médio porte",IF(D108&lt;900000,"grande porte","metrópole"))))</f>
        <v>25</v>
      </c>
      <c r="F108" s="13">
        <v>0.644</v>
      </c>
      <c r="G108" s="14">
        <v>0.55</v>
      </c>
      <c r="H108" s="14">
        <v>6958986.5</v>
      </c>
      <c r="I108" s="14">
        <f>H108/D108</f>
        <v>657.500614134543</v>
      </c>
      <c r="J108" s="14">
        <f>SUM(K108:N108)/4</f>
        <v>11555.425</v>
      </c>
      <c r="K108" s="14">
        <v>9772.209999999999</v>
      </c>
      <c r="L108" s="14">
        <v>10710.49</v>
      </c>
      <c r="M108" s="14">
        <v>11694</v>
      </c>
      <c r="N108" s="14">
        <v>14045</v>
      </c>
      <c r="O108" s="15">
        <v>5.8</v>
      </c>
      <c r="P108" s="15">
        <v>6.98</v>
      </c>
      <c r="Q108" s="15">
        <v>6.17</v>
      </c>
      <c r="R108" s="15">
        <v>6.52</v>
      </c>
      <c r="S108" t="s" s="16">
        <v>26</v>
      </c>
      <c r="T108" t="s" s="16">
        <v>42</v>
      </c>
      <c r="U108" t="s" s="16">
        <v>35</v>
      </c>
      <c r="V108" t="s" s="16">
        <v>26</v>
      </c>
    </row>
    <row r="109" ht="14.25" customHeight="1">
      <c r="A109" t="s" s="10">
        <v>163</v>
      </c>
      <c r="B109" t="s" s="10">
        <v>41</v>
      </c>
      <c r="C109" t="s" s="10">
        <v>33</v>
      </c>
      <c r="D109" s="11">
        <v>5954</v>
      </c>
      <c r="E109" t="s" s="12">
        <f>IF(D109&lt;20001,"pequeno porte I",IF(D109&lt;50000,"pequeno porte II",IF(D109&lt;100000,"médio porte",IF(D109&lt;900000,"grande porte","metrópole"))))</f>
        <v>25</v>
      </c>
      <c r="F109" s="13">
        <v>0.6919999999999999</v>
      </c>
      <c r="G109" s="14">
        <v>0.45</v>
      </c>
      <c r="H109" s="14">
        <v>5335585.31</v>
      </c>
      <c r="I109" s="14">
        <f>H109/D109</f>
        <v>896.134583473295</v>
      </c>
      <c r="J109" s="14">
        <f>SUM(K109:N109)/4</f>
        <v>32602.44</v>
      </c>
      <c r="K109" s="14">
        <v>24919.93</v>
      </c>
      <c r="L109" s="14">
        <v>34726.83</v>
      </c>
      <c r="M109" s="14">
        <v>34104</v>
      </c>
      <c r="N109" s="14">
        <v>36659</v>
      </c>
      <c r="O109" s="15">
        <v>8.130000000000001</v>
      </c>
      <c r="P109" s="15">
        <v>7.57</v>
      </c>
      <c r="Q109" s="15">
        <v>8.779999999999999</v>
      </c>
      <c r="R109" s="15">
        <v>8.73</v>
      </c>
      <c r="S109" t="s" s="16">
        <v>26</v>
      </c>
      <c r="T109" t="s" s="16">
        <v>62</v>
      </c>
      <c r="U109" t="s" s="16">
        <v>26</v>
      </c>
      <c r="V109" t="s" s="16">
        <v>26</v>
      </c>
    </row>
    <row r="110" ht="14.25" customHeight="1">
      <c r="A110" t="s" s="10">
        <v>164</v>
      </c>
      <c r="B110" t="s" s="10">
        <v>32</v>
      </c>
      <c r="C110" t="s" s="10">
        <v>33</v>
      </c>
      <c r="D110" s="11">
        <v>17061</v>
      </c>
      <c r="E110" t="s" s="12">
        <f>IF(D110&lt;20001,"pequeno porte I",IF(D110&lt;50000,"pequeno porte II",IF(D110&lt;100000,"médio porte",IF(D110&lt;900000,"grande porte","metrópole"))))</f>
        <v>25</v>
      </c>
      <c r="F110" s="13">
        <v>0.701</v>
      </c>
      <c r="G110" s="14">
        <v>0.46</v>
      </c>
      <c r="H110" s="14">
        <v>10047770.83</v>
      </c>
      <c r="I110" s="14">
        <f>H110/D110</f>
        <v>588.932115936932</v>
      </c>
      <c r="J110" s="14">
        <f>SUM(K110:N110)/4</f>
        <v>22653.4875</v>
      </c>
      <c r="K110" s="14">
        <v>21367.99</v>
      </c>
      <c r="L110" s="14">
        <v>21966.96</v>
      </c>
      <c r="M110" s="14">
        <v>20639</v>
      </c>
      <c r="N110" s="14">
        <v>26640</v>
      </c>
      <c r="O110" s="15">
        <v>7.21</v>
      </c>
      <c r="P110" s="15">
        <v>6.38</v>
      </c>
      <c r="Q110" s="15">
        <v>7.32</v>
      </c>
      <c r="R110" s="15">
        <v>7.4</v>
      </c>
      <c r="S110" t="s" s="16">
        <v>42</v>
      </c>
      <c r="T110" t="s" s="16">
        <v>27</v>
      </c>
      <c r="U110" t="s" s="16">
        <v>27</v>
      </c>
      <c r="V110" t="s" s="16">
        <v>27</v>
      </c>
    </row>
    <row r="111" ht="14.25" customHeight="1">
      <c r="A111" t="s" s="10">
        <v>165</v>
      </c>
      <c r="B111" t="s" s="10">
        <v>59</v>
      </c>
      <c r="C111" t="s" s="10">
        <v>24</v>
      </c>
      <c r="D111" s="11">
        <v>52204</v>
      </c>
      <c r="E111" t="s" s="12">
        <f>IF(D111&lt;20001,"pequeno porte I",IF(D111&lt;50000,"pequeno porte II",IF(D111&lt;100000,"médio porte",IF(D111&lt;900000,"grande porte","metrópole"))))</f>
        <v>100</v>
      </c>
      <c r="F111" s="13">
        <v>0.72</v>
      </c>
      <c r="G111" s="14">
        <v>0.47</v>
      </c>
      <c r="H111" s="14">
        <v>31616998.91</v>
      </c>
      <c r="I111" s="14">
        <f>H111/D111</f>
        <v>605.643224848671</v>
      </c>
      <c r="J111" s="14">
        <f>SUM(K111:N111)/4</f>
        <v>20603.0625</v>
      </c>
      <c r="K111" s="14">
        <v>18197.99</v>
      </c>
      <c r="L111" s="14">
        <v>18933.26</v>
      </c>
      <c r="M111" s="14">
        <v>21657</v>
      </c>
      <c r="N111" s="14">
        <v>23624</v>
      </c>
      <c r="O111" s="15">
        <v>7.94</v>
      </c>
      <c r="P111" s="15">
        <v>7.54</v>
      </c>
      <c r="Q111" s="15">
        <v>7.86</v>
      </c>
      <c r="R111" s="15">
        <v>8.24</v>
      </c>
      <c r="S111" t="s" s="16">
        <v>38</v>
      </c>
      <c r="T111" t="s" s="16">
        <v>27</v>
      </c>
      <c r="U111" t="s" s="16">
        <v>27</v>
      </c>
      <c r="V111" t="s" s="16">
        <v>38</v>
      </c>
    </row>
    <row r="112" ht="14.25" customHeight="1">
      <c r="A112" t="s" s="10">
        <v>166</v>
      </c>
      <c r="B112" t="s" s="10">
        <v>61</v>
      </c>
      <c r="C112" t="s" s="10">
        <v>33</v>
      </c>
      <c r="D112" s="11">
        <v>25548</v>
      </c>
      <c r="E112" t="s" s="12">
        <f>IF(D112&lt;20001,"pequeno porte I",IF(D112&lt;50000,"pequeno porte II",IF(D112&lt;100000,"médio porte",IF(D112&lt;900000,"grande porte","metrópole"))))</f>
        <v>34</v>
      </c>
      <c r="F112" s="13">
        <v>0.701</v>
      </c>
      <c r="G112" s="14">
        <v>0.51</v>
      </c>
      <c r="H112" s="14">
        <v>19332295.33</v>
      </c>
      <c r="I112" s="14">
        <f>H112/D112</f>
        <v>756.7048430405511</v>
      </c>
      <c r="J112" s="14">
        <f>SUM(K112:N112)/4</f>
        <v>49975.29</v>
      </c>
      <c r="K112" s="14">
        <v>33016.71</v>
      </c>
      <c r="L112" s="14">
        <v>44237.45</v>
      </c>
      <c r="M112" s="14">
        <v>55481</v>
      </c>
      <c r="N112" s="14">
        <v>67166</v>
      </c>
      <c r="O112" s="15">
        <v>8.529999999999999</v>
      </c>
      <c r="P112" s="15">
        <v>8.58</v>
      </c>
      <c r="Q112" s="15">
        <v>8.970000000000001</v>
      </c>
      <c r="R112" s="15">
        <v>8.41</v>
      </c>
      <c r="S112" t="s" s="16">
        <v>42</v>
      </c>
      <c r="T112" t="s" s="16">
        <v>42</v>
      </c>
      <c r="U112" t="s" s="16">
        <v>38</v>
      </c>
      <c r="V112" t="s" s="16">
        <v>27</v>
      </c>
    </row>
    <row r="113" ht="14.25" customHeight="1">
      <c r="A113" t="s" s="10">
        <v>167</v>
      </c>
      <c r="B113" t="s" s="10">
        <v>81</v>
      </c>
      <c r="C113" t="s" s="10">
        <v>24</v>
      </c>
      <c r="D113" s="11">
        <v>2919</v>
      </c>
      <c r="E113" t="s" s="12">
        <f>IF(D113&lt;20001,"pequeno porte I",IF(D113&lt;50000,"pequeno porte II",IF(D113&lt;100000,"médio porte",IF(D113&lt;900000,"grande porte","metrópole"))))</f>
        <v>25</v>
      </c>
      <c r="F113" s="13">
        <v>0.696</v>
      </c>
      <c r="G113" s="14">
        <v>0.43</v>
      </c>
      <c r="H113" s="14">
        <v>2534678.7</v>
      </c>
      <c r="I113" s="14">
        <f>H113/D113</f>
        <v>868.338026721480</v>
      </c>
      <c r="J113" s="14">
        <f>SUM(K113:N113)/4</f>
        <v>18076.9875</v>
      </c>
      <c r="K113" s="14">
        <v>14650.34</v>
      </c>
      <c r="L113" s="14">
        <v>18284.61</v>
      </c>
      <c r="M113" s="14">
        <v>18460</v>
      </c>
      <c r="N113" s="14">
        <v>20913</v>
      </c>
      <c r="O113" s="15">
        <v>3.73</v>
      </c>
      <c r="P113" s="15">
        <v>5.61</v>
      </c>
      <c r="Q113" s="15">
        <v>8.24</v>
      </c>
      <c r="R113" s="15">
        <v>7.69</v>
      </c>
      <c r="S113" t="s" s="16">
        <v>27</v>
      </c>
      <c r="T113" t="s" s="16">
        <v>26</v>
      </c>
      <c r="U113" t="s" s="16">
        <v>38</v>
      </c>
      <c r="V113" t="s" s="16">
        <v>38</v>
      </c>
    </row>
    <row r="114" ht="14.25" customHeight="1">
      <c r="A114" t="s" s="10">
        <v>168</v>
      </c>
      <c r="B114" t="s" s="10">
        <v>57</v>
      </c>
      <c r="C114" t="s" s="10">
        <v>24</v>
      </c>
      <c r="D114" s="11">
        <v>35684</v>
      </c>
      <c r="E114" t="s" s="12">
        <f>IF(D114&lt;20001,"pequeno porte I",IF(D114&lt;50000,"pequeno porte II",IF(D114&lt;100000,"médio porte",IF(D114&lt;900000,"grande porte","metrópole"))))</f>
        <v>34</v>
      </c>
      <c r="F114" s="13">
        <v>0.743</v>
      </c>
      <c r="G114" s="14">
        <v>0.52</v>
      </c>
      <c r="H114" s="14">
        <v>22535059.89</v>
      </c>
      <c r="I114" s="14">
        <f>H114/D114</f>
        <v>631.517203508575</v>
      </c>
      <c r="J114" s="14">
        <f>SUM(K114:N114)/4</f>
        <v>19707.1125</v>
      </c>
      <c r="K114" s="14">
        <v>16009.52</v>
      </c>
      <c r="L114" s="14">
        <v>18040.93</v>
      </c>
      <c r="M114" s="14">
        <v>20854</v>
      </c>
      <c r="N114" s="14">
        <v>23924</v>
      </c>
      <c r="O114" s="15">
        <v>7.82</v>
      </c>
      <c r="P114" s="15">
        <v>7.37</v>
      </c>
      <c r="Q114" s="15">
        <v>8.43</v>
      </c>
      <c r="R114" s="15">
        <v>7.4</v>
      </c>
      <c r="S114" t="s" s="16">
        <v>27</v>
      </c>
      <c r="T114" t="s" s="16">
        <v>38</v>
      </c>
      <c r="U114" t="s" s="16">
        <v>27</v>
      </c>
      <c r="V114" t="s" s="16">
        <v>27</v>
      </c>
    </row>
    <row r="115" ht="14.25" customHeight="1">
      <c r="A115" t="s" s="10">
        <v>169</v>
      </c>
      <c r="B115" t="s" s="10">
        <v>57</v>
      </c>
      <c r="C115" t="s" s="10">
        <v>24</v>
      </c>
      <c r="D115" s="11">
        <v>2560</v>
      </c>
      <c r="E115" t="s" s="12">
        <f>IF(D115&lt;20001,"pequeno porte I",IF(D115&lt;50000,"pequeno porte II",IF(D115&lt;100000,"médio porte",IF(D115&lt;900000,"grande porte","metrópole"))))</f>
        <v>25</v>
      </c>
      <c r="F115" s="13">
        <v>0.711</v>
      </c>
      <c r="G115" s="14">
        <v>0.44</v>
      </c>
      <c r="H115" s="14">
        <v>3011805.26</v>
      </c>
      <c r="I115" s="14">
        <f>H115/D115</f>
        <v>1176.4864296875</v>
      </c>
      <c r="J115" s="14">
        <f>SUM(K115:N115)/4</f>
        <v>16852.13</v>
      </c>
      <c r="K115" s="14">
        <v>13690.47</v>
      </c>
      <c r="L115" s="14">
        <v>15650.05</v>
      </c>
      <c r="M115" s="14">
        <v>17254</v>
      </c>
      <c r="N115" s="14">
        <v>20814</v>
      </c>
      <c r="O115" s="15">
        <v>7.66</v>
      </c>
      <c r="P115" s="15">
        <v>7.85</v>
      </c>
      <c r="Q115" s="15">
        <v>9.07</v>
      </c>
      <c r="R115" s="15">
        <v>7.9</v>
      </c>
      <c r="S115" t="s" s="16">
        <v>27</v>
      </c>
      <c r="T115" t="s" s="16">
        <v>38</v>
      </c>
      <c r="U115" t="s" s="16">
        <v>27</v>
      </c>
      <c r="V115" t="s" s="16">
        <v>27</v>
      </c>
    </row>
    <row r="116" ht="14.25" customHeight="1">
      <c r="A116" t="s" s="10">
        <v>170</v>
      </c>
      <c r="B116" t="s" s="10">
        <v>59</v>
      </c>
      <c r="C116" t="s" s="10">
        <v>24</v>
      </c>
      <c r="D116" s="11">
        <v>44734</v>
      </c>
      <c r="E116" t="s" s="12">
        <f>IF(D116&lt;20001,"pequeno porte I",IF(D116&lt;50000,"pequeno porte II",IF(D116&lt;100000,"médio porte",IF(D116&lt;900000,"grande porte","metrópole"))))</f>
        <v>34</v>
      </c>
      <c r="F116" s="13">
        <v>0.719</v>
      </c>
      <c r="G116" s="14">
        <v>0.5600000000000001</v>
      </c>
      <c r="H116" s="14">
        <v>20663508.66</v>
      </c>
      <c r="I116" s="14">
        <f>H116/D116</f>
        <v>461.919539053069</v>
      </c>
      <c r="J116" s="14">
        <f>SUM(K116:N116)/4</f>
        <v>28098.4525</v>
      </c>
      <c r="K116" s="14">
        <v>22879.75</v>
      </c>
      <c r="L116" s="14">
        <v>26430.06</v>
      </c>
      <c r="M116" s="14">
        <v>30571</v>
      </c>
      <c r="N116" s="14">
        <v>32513</v>
      </c>
      <c r="O116" s="15">
        <v>6.83</v>
      </c>
      <c r="P116" s="15">
        <v>7.44</v>
      </c>
      <c r="Q116" s="15">
        <v>7.34</v>
      </c>
      <c r="R116" s="15">
        <v>6.4</v>
      </c>
      <c r="S116" t="s" s="16">
        <v>38</v>
      </c>
      <c r="T116" t="s" s="16">
        <v>27</v>
      </c>
      <c r="U116" t="s" s="16">
        <v>27</v>
      </c>
      <c r="V116" t="s" s="16">
        <v>27</v>
      </c>
    </row>
    <row r="117" ht="14.25" customHeight="1">
      <c r="A117" t="s" s="10">
        <v>171</v>
      </c>
      <c r="B117" t="s" s="10">
        <v>59</v>
      </c>
      <c r="C117" t="s" s="10">
        <v>24</v>
      </c>
      <c r="D117" s="11">
        <v>4963</v>
      </c>
      <c r="E117" t="s" s="12">
        <f>IF(D117&lt;20001,"pequeno porte I",IF(D117&lt;50000,"pequeno porte II",IF(D117&lt;100000,"médio porte",IF(D117&lt;900000,"grande porte","metrópole"))))</f>
        <v>25</v>
      </c>
      <c r="F117" s="13">
        <v>0.6929999999999999</v>
      </c>
      <c r="G117" s="14">
        <v>0.39</v>
      </c>
      <c r="H117" s="14">
        <v>4067683.01</v>
      </c>
      <c r="I117" s="14">
        <f>H117/D117</f>
        <v>819.601654241386</v>
      </c>
      <c r="J117" s="14">
        <f>SUM(K117:N117)/4</f>
        <v>14421.56</v>
      </c>
      <c r="K117" s="14">
        <v>12008.92</v>
      </c>
      <c r="L117" s="14">
        <v>12565.32</v>
      </c>
      <c r="M117" s="14">
        <v>15084</v>
      </c>
      <c r="N117" s="14">
        <v>18028</v>
      </c>
      <c r="O117" s="15">
        <v>6.72</v>
      </c>
      <c r="P117" s="15">
        <v>7.13</v>
      </c>
      <c r="Q117" s="15">
        <v>7.31</v>
      </c>
      <c r="R117" s="15">
        <v>7.15</v>
      </c>
      <c r="S117" t="s" s="16">
        <v>38</v>
      </c>
      <c r="T117" t="s" s="16">
        <v>42</v>
      </c>
      <c r="U117" t="s" s="16">
        <v>42</v>
      </c>
      <c r="V117" t="s" s="16">
        <v>38</v>
      </c>
    </row>
    <row r="118" ht="14.25" customHeight="1">
      <c r="A118" t="s" s="10">
        <v>172</v>
      </c>
      <c r="B118" t="s" s="10">
        <v>59</v>
      </c>
      <c r="C118" t="s" s="10">
        <v>24</v>
      </c>
      <c r="D118" s="11">
        <v>4904</v>
      </c>
      <c r="E118" t="s" s="12">
        <f>IF(D118&lt;20001,"pequeno porte I",IF(D118&lt;50000,"pequeno porte II",IF(D118&lt;100000,"médio porte",IF(D118&lt;900000,"grande porte","metrópole"))))</f>
        <v>25</v>
      </c>
      <c r="F118" s="13">
        <v>0.718</v>
      </c>
      <c r="G118" s="14">
        <v>0.46</v>
      </c>
      <c r="H118" s="14">
        <v>4234094.77</v>
      </c>
      <c r="I118" s="14">
        <f>H118/D118</f>
        <v>863.396160277325</v>
      </c>
      <c r="J118" s="14">
        <f>SUM(K118:N118)/4</f>
        <v>13735.0025</v>
      </c>
      <c r="K118" s="14">
        <v>11376.26</v>
      </c>
      <c r="L118" s="14">
        <v>12432.75</v>
      </c>
      <c r="M118" s="14">
        <v>14624</v>
      </c>
      <c r="N118" s="14">
        <v>16507</v>
      </c>
      <c r="O118" s="15">
        <v>7.61</v>
      </c>
      <c r="P118" s="15">
        <v>8.41</v>
      </c>
      <c r="Q118" s="15">
        <v>9</v>
      </c>
      <c r="R118" s="15">
        <v>9.5</v>
      </c>
      <c r="S118" t="s" s="16">
        <v>26</v>
      </c>
      <c r="T118" t="s" s="16">
        <v>27</v>
      </c>
      <c r="U118" t="s" s="16">
        <v>38</v>
      </c>
      <c r="V118" t="s" s="16">
        <v>27</v>
      </c>
    </row>
    <row r="119" ht="14.25" customHeight="1">
      <c r="A119" t="s" s="10">
        <v>173</v>
      </c>
      <c r="B119" t="s" s="10">
        <v>94</v>
      </c>
      <c r="C119" t="s" s="10">
        <v>33</v>
      </c>
      <c r="D119" s="11">
        <v>4380</v>
      </c>
      <c r="E119" t="s" s="12">
        <f>IF(D119&lt;20001,"pequeno porte I",IF(D119&lt;50000,"pequeno porte II",IF(D119&lt;100000,"médio porte",IF(D119&lt;900000,"grande porte","metrópole"))))</f>
        <v>25</v>
      </c>
      <c r="F119" s="13">
        <v>0.6909999999999999</v>
      </c>
      <c r="G119" s="14">
        <v>0.45</v>
      </c>
      <c r="H119" s="14">
        <v>5805403.44</v>
      </c>
      <c r="I119" s="14">
        <f>H119/D119</f>
        <v>1325.434575342470</v>
      </c>
      <c r="J119" s="14">
        <f>SUM(K119:N119)/4</f>
        <v>21392.6525</v>
      </c>
      <c r="K119" s="14">
        <v>19156.24</v>
      </c>
      <c r="L119" s="14">
        <v>20693.37</v>
      </c>
      <c r="M119" s="14">
        <v>21534</v>
      </c>
      <c r="N119" s="14">
        <v>24187</v>
      </c>
      <c r="O119" s="15">
        <v>7.28</v>
      </c>
      <c r="P119" s="15">
        <v>6.63</v>
      </c>
      <c r="Q119" s="15">
        <v>8.029999999999999</v>
      </c>
      <c r="R119" s="15">
        <v>9.539999999999999</v>
      </c>
      <c r="S119" t="s" s="16">
        <v>35</v>
      </c>
      <c r="T119" t="s" s="16">
        <v>35</v>
      </c>
      <c r="U119" t="s" s="16">
        <v>27</v>
      </c>
      <c r="V119" t="s" s="16">
        <v>26</v>
      </c>
    </row>
    <row r="120" ht="14.25" customHeight="1">
      <c r="A120" t="s" s="10">
        <v>174</v>
      </c>
      <c r="B120" t="s" s="10">
        <v>81</v>
      </c>
      <c r="C120" t="s" s="10">
        <v>24</v>
      </c>
      <c r="D120" s="11">
        <v>21087</v>
      </c>
      <c r="E120" t="s" s="12">
        <f>IF(D120&lt;20001,"pequeno porte I",IF(D120&lt;50000,"pequeno porte II",IF(D120&lt;100000,"médio porte",IF(D120&lt;900000,"grande porte","metrópole"))))</f>
        <v>34</v>
      </c>
      <c r="F120" s="13">
        <v>0.725</v>
      </c>
      <c r="G120" s="14">
        <v>0.5600000000000001</v>
      </c>
      <c r="H120" s="14">
        <v>12634058.29</v>
      </c>
      <c r="I120" s="14">
        <f>H120/D120</f>
        <v>599.139673258406</v>
      </c>
      <c r="J120" s="14">
        <f>SUM(K120:N120)/4</f>
        <v>16067.49</v>
      </c>
      <c r="K120" s="14">
        <v>14288.46</v>
      </c>
      <c r="L120" s="14">
        <v>15213.5</v>
      </c>
      <c r="M120" s="14">
        <v>15211</v>
      </c>
      <c r="N120" s="14">
        <v>19557</v>
      </c>
      <c r="O120" s="15">
        <v>7.92</v>
      </c>
      <c r="P120" s="15">
        <v>7.34</v>
      </c>
      <c r="Q120" s="15">
        <v>8.050000000000001</v>
      </c>
      <c r="R120" s="15">
        <v>7.79</v>
      </c>
      <c r="S120" t="s" s="16">
        <v>42</v>
      </c>
      <c r="T120" t="s" s="16">
        <v>35</v>
      </c>
      <c r="U120" t="s" s="16">
        <v>27</v>
      </c>
      <c r="V120" t="s" s="16">
        <v>27</v>
      </c>
    </row>
    <row r="121" ht="14.25" customHeight="1">
      <c r="A121" t="s" s="10">
        <v>175</v>
      </c>
      <c r="B121" t="s" s="10">
        <v>74</v>
      </c>
      <c r="C121" t="s" s="10">
        <v>71</v>
      </c>
      <c r="D121" s="11">
        <v>8007</v>
      </c>
      <c r="E121" t="s" s="12">
        <f>IF(D121&lt;20001,"pequeno porte I",IF(D121&lt;50000,"pequeno porte II",IF(D121&lt;100000,"médio porte",IF(D121&lt;900000,"grande porte","metrópole"))))</f>
        <v>25</v>
      </c>
      <c r="F121" s="13">
        <v>0.677</v>
      </c>
      <c r="G121" s="14">
        <v>0.46</v>
      </c>
      <c r="H121" s="14">
        <v>6559152.68</v>
      </c>
      <c r="I121" s="14">
        <f>H121/D121</f>
        <v>819.177304858249</v>
      </c>
      <c r="J121" s="14">
        <f>SUM(K121:N121)/4</f>
        <v>26415.665</v>
      </c>
      <c r="K121" s="14">
        <v>18876.56</v>
      </c>
      <c r="L121" s="14">
        <v>21765.1</v>
      </c>
      <c r="M121" s="14">
        <v>26910</v>
      </c>
      <c r="N121" s="14">
        <v>38111</v>
      </c>
      <c r="O121" s="15">
        <v>7.59</v>
      </c>
      <c r="P121" s="15">
        <v>8.07</v>
      </c>
      <c r="Q121" s="15">
        <v>9.1</v>
      </c>
      <c r="R121" s="15">
        <v>7.85</v>
      </c>
      <c r="S121" t="s" s="16">
        <v>38</v>
      </c>
      <c r="T121" t="s" s="16">
        <v>27</v>
      </c>
      <c r="U121" t="s" s="16">
        <v>26</v>
      </c>
      <c r="V121" t="s" s="16">
        <v>27</v>
      </c>
    </row>
    <row r="122" ht="14.25" customHeight="1">
      <c r="A122" t="s" s="10">
        <v>176</v>
      </c>
      <c r="B122" t="s" s="10">
        <v>81</v>
      </c>
      <c r="C122" t="s" s="10">
        <v>24</v>
      </c>
      <c r="D122" s="11">
        <v>26113</v>
      </c>
      <c r="E122" t="s" s="12">
        <f>IF(D122&lt;20001,"pequeno porte I",IF(D122&lt;50000,"pequeno porte II",IF(D122&lt;100000,"médio porte",IF(D122&lt;900000,"grande porte","metrópole"))))</f>
        <v>34</v>
      </c>
      <c r="F122" s="13">
        <v>0.726</v>
      </c>
      <c r="G122" s="14">
        <v>0.49</v>
      </c>
      <c r="H122" s="14">
        <v>16769120.92</v>
      </c>
      <c r="I122" s="14">
        <f>H122/D122</f>
        <v>642.1751970283</v>
      </c>
      <c r="J122" s="14">
        <f>SUM(K122:N122)/4</f>
        <v>16052.3225</v>
      </c>
      <c r="K122" s="14">
        <v>13889.33</v>
      </c>
      <c r="L122" s="14">
        <v>14523.96</v>
      </c>
      <c r="M122" s="14">
        <v>16339</v>
      </c>
      <c r="N122" s="14">
        <v>19457</v>
      </c>
      <c r="O122" s="15">
        <v>8.130000000000001</v>
      </c>
      <c r="P122" s="15">
        <v>8.84</v>
      </c>
      <c r="Q122" s="15">
        <v>8.69</v>
      </c>
      <c r="R122" s="15">
        <v>9.15</v>
      </c>
      <c r="S122" t="s" s="16">
        <v>27</v>
      </c>
      <c r="T122" t="s" s="16">
        <v>42</v>
      </c>
      <c r="U122" t="s" s="16">
        <v>27</v>
      </c>
      <c r="V122" t="s" s="16">
        <v>42</v>
      </c>
    </row>
    <row r="123" ht="14.25" customHeight="1">
      <c r="A123" t="s" s="10">
        <v>177</v>
      </c>
      <c r="B123" t="s" s="10">
        <v>94</v>
      </c>
      <c r="C123" t="s" s="10">
        <v>33</v>
      </c>
      <c r="D123" s="11">
        <v>6101</v>
      </c>
      <c r="E123" t="s" s="12">
        <f>IF(D123&lt;20001,"pequeno porte I",IF(D123&lt;50000,"pequeno porte II",IF(D123&lt;100000,"médio porte",IF(D123&lt;900000,"grande porte","metrópole"))))</f>
        <v>25</v>
      </c>
      <c r="F123" s="13">
        <v>0.6929999999999999</v>
      </c>
      <c r="G123" s="14">
        <v>0.6</v>
      </c>
      <c r="H123" s="14">
        <v>7096800.37</v>
      </c>
      <c r="I123" s="14">
        <f>H123/D123</f>
        <v>1163.219205048350</v>
      </c>
      <c r="J123" s="14">
        <f>SUM(K123:N123)/4</f>
        <v>31895.14</v>
      </c>
      <c r="K123" s="14">
        <v>22735.06</v>
      </c>
      <c r="L123" s="14">
        <v>32934.5</v>
      </c>
      <c r="M123" s="14">
        <v>34553</v>
      </c>
      <c r="N123" s="14">
        <v>37358</v>
      </c>
      <c r="O123" s="15">
        <v>8.119999999999999</v>
      </c>
      <c r="P123" s="15">
        <v>8.630000000000001</v>
      </c>
      <c r="Q123" s="15">
        <v>8.49</v>
      </c>
      <c r="R123" s="15">
        <v>9.140000000000001</v>
      </c>
      <c r="S123" t="s" s="16">
        <v>42</v>
      </c>
      <c r="T123" t="s" s="16">
        <v>26</v>
      </c>
      <c r="U123" t="s" s="16">
        <v>27</v>
      </c>
      <c r="V123" t="s" s="16">
        <v>38</v>
      </c>
    </row>
    <row r="124" ht="14.25" customHeight="1">
      <c r="A124" t="s" s="10">
        <v>178</v>
      </c>
      <c r="B124" t="s" s="10">
        <v>59</v>
      </c>
      <c r="C124" t="s" s="10">
        <v>24</v>
      </c>
      <c r="D124" s="11">
        <v>7736</v>
      </c>
      <c r="E124" t="s" s="12">
        <f>IF(D124&lt;20001,"pequeno porte I",IF(D124&lt;50000,"pequeno porte II",IF(D124&lt;100000,"médio porte",IF(D124&lt;900000,"grande porte","metrópole"))))</f>
        <v>25</v>
      </c>
      <c r="F124" s="13">
        <v>0.718</v>
      </c>
      <c r="G124" s="14">
        <v>0.46</v>
      </c>
      <c r="H124" s="14">
        <v>6022090.71</v>
      </c>
      <c r="I124" s="14">
        <f>H124/D124</f>
        <v>778.450195191313</v>
      </c>
      <c r="J124" s="14">
        <f>SUM(K124:N124)/4</f>
        <v>16401.3275</v>
      </c>
      <c r="K124" s="14">
        <v>15216.86</v>
      </c>
      <c r="L124" s="14">
        <v>14219.45</v>
      </c>
      <c r="M124" s="14">
        <v>15978</v>
      </c>
      <c r="N124" s="14">
        <v>20191</v>
      </c>
      <c r="O124" s="15">
        <v>8</v>
      </c>
      <c r="P124" s="15">
        <v>7.97</v>
      </c>
      <c r="Q124" s="15">
        <v>8.69</v>
      </c>
      <c r="R124" s="15">
        <v>8.15</v>
      </c>
      <c r="S124" t="s" s="16">
        <v>42</v>
      </c>
      <c r="T124" t="s" s="16">
        <v>42</v>
      </c>
      <c r="U124" t="s" s="16">
        <v>42</v>
      </c>
      <c r="V124" t="s" s="16">
        <v>27</v>
      </c>
    </row>
    <row r="125" ht="14.25" customHeight="1">
      <c r="A125" t="s" s="10">
        <v>179</v>
      </c>
      <c r="B125" t="s" s="10">
        <v>41</v>
      </c>
      <c r="C125" t="s" s="10">
        <v>33</v>
      </c>
      <c r="D125" s="11">
        <v>107970</v>
      </c>
      <c r="E125" t="s" s="12">
        <f>IF(D125&lt;20001,"pequeno porte I",IF(D125&lt;50000,"pequeno porte II",IF(D125&lt;100000,"médio porte",IF(D125&lt;900000,"grande porte","metrópole"))))</f>
        <v>44</v>
      </c>
      <c r="F125" s="13">
        <v>0.752</v>
      </c>
      <c r="G125" s="14">
        <v>0.49</v>
      </c>
      <c r="H125" s="14">
        <v>65403778.26</v>
      </c>
      <c r="I125" s="14">
        <f>H125/D125</f>
        <v>605.758805779383</v>
      </c>
      <c r="J125" s="14">
        <f>SUM(K125:N125)/4</f>
        <v>41184.15</v>
      </c>
      <c r="K125" s="14">
        <v>38763.45</v>
      </c>
      <c r="L125" s="14">
        <v>40477.15</v>
      </c>
      <c r="M125" s="14">
        <v>40400</v>
      </c>
      <c r="N125" s="14">
        <v>45096</v>
      </c>
      <c r="O125" s="15">
        <v>6.85</v>
      </c>
      <c r="P125" s="15">
        <v>5.99</v>
      </c>
      <c r="Q125" s="15">
        <v>6.24</v>
      </c>
      <c r="R125" s="15">
        <v>6.34</v>
      </c>
      <c r="S125" t="s" s="16">
        <v>26</v>
      </c>
      <c r="T125" t="s" s="16">
        <v>42</v>
      </c>
      <c r="U125" t="s" s="16">
        <v>26</v>
      </c>
      <c r="V125" t="s" s="16">
        <v>27</v>
      </c>
    </row>
    <row r="126" ht="14.25" customHeight="1">
      <c r="A126" t="s" s="10">
        <v>180</v>
      </c>
      <c r="B126" t="s" s="10">
        <v>57</v>
      </c>
      <c r="C126" t="s" s="10">
        <v>24</v>
      </c>
      <c r="D126" s="11">
        <v>2693</v>
      </c>
      <c r="E126" t="s" s="12">
        <f>IF(D126&lt;20001,"pequeno porte I",IF(D126&lt;50000,"pequeno porte II",IF(D126&lt;100000,"médio porte",IF(D126&lt;900000,"grande porte","metrópole"))))</f>
        <v>25</v>
      </c>
      <c r="F126" s="13">
        <v>0.704</v>
      </c>
      <c r="G126" s="14">
        <v>0.46</v>
      </c>
      <c r="H126" s="14">
        <v>3949165.5</v>
      </c>
      <c r="I126" s="14">
        <f>H126/D126</f>
        <v>1466.455811362790</v>
      </c>
      <c r="J126" s="14">
        <f>SUM(K126:N126)/4</f>
        <v>36792.71</v>
      </c>
      <c r="K126" s="14">
        <v>21985.16</v>
      </c>
      <c r="L126" s="14">
        <v>32392.68</v>
      </c>
      <c r="M126" s="14">
        <v>35281</v>
      </c>
      <c r="N126" s="14">
        <v>57512</v>
      </c>
      <c r="O126" s="15">
        <v>8.85</v>
      </c>
      <c r="P126" s="15">
        <v>9.199999999999999</v>
      </c>
      <c r="Q126" s="15">
        <v>9.33</v>
      </c>
      <c r="R126" s="15">
        <v>9.59</v>
      </c>
      <c r="S126" t="s" s="16">
        <v>26</v>
      </c>
      <c r="T126" t="s" s="16">
        <v>26</v>
      </c>
      <c r="U126" t="s" s="16">
        <v>27</v>
      </c>
      <c r="V126" t="s" s="16">
        <v>27</v>
      </c>
    </row>
    <row r="127" ht="14.25" customHeight="1">
      <c r="A127" t="s" s="10">
        <v>181</v>
      </c>
      <c r="B127" t="s" s="10">
        <v>32</v>
      </c>
      <c r="C127" t="s" s="10">
        <v>33</v>
      </c>
      <c r="D127" s="11">
        <v>6272</v>
      </c>
      <c r="E127" t="s" s="12">
        <f>IF(D127&lt;20001,"pequeno porte I",IF(D127&lt;50000,"pequeno porte II",IF(D127&lt;100000,"médio porte",IF(D127&lt;900000,"grande porte","metrópole"))))</f>
        <v>25</v>
      </c>
      <c r="F127" s="13">
        <v>0.707</v>
      </c>
      <c r="G127" s="14">
        <v>0.45</v>
      </c>
      <c r="H127" s="14">
        <v>6180926.41</v>
      </c>
      <c r="I127" s="14">
        <f>H127/D127</f>
        <v>985.479338329082</v>
      </c>
      <c r="J127" s="14">
        <f>SUM(K127:N127)/4</f>
        <v>42198.275</v>
      </c>
      <c r="K127" s="14">
        <v>31404.36</v>
      </c>
      <c r="L127" s="14">
        <v>41228.74</v>
      </c>
      <c r="M127" s="14">
        <v>40354</v>
      </c>
      <c r="N127" s="14">
        <v>55806</v>
      </c>
      <c r="O127" s="15">
        <v>7.21</v>
      </c>
      <c r="P127" s="15">
        <v>7.58</v>
      </c>
      <c r="Q127" s="15">
        <v>8.84</v>
      </c>
      <c r="R127" s="15">
        <v>8.15</v>
      </c>
      <c r="S127" t="s" s="16">
        <v>27</v>
      </c>
      <c r="T127" t="s" s="16">
        <v>26</v>
      </c>
      <c r="U127" t="s" s="16">
        <v>27</v>
      </c>
      <c r="V127" t="s" s="16">
        <v>38</v>
      </c>
    </row>
    <row r="128" ht="14.25" customHeight="1">
      <c r="A128" t="s" s="10">
        <v>182</v>
      </c>
      <c r="B128" t="s" s="10">
        <v>59</v>
      </c>
      <c r="C128" t="s" s="10">
        <v>24</v>
      </c>
      <c r="D128" s="11">
        <v>45223</v>
      </c>
      <c r="E128" t="s" s="12">
        <f>IF(D128&lt;20001,"pequeno porte I",IF(D128&lt;50000,"pequeno porte II",IF(D128&lt;100000,"médio porte",IF(D128&lt;900000,"grande porte","metrópole"))))</f>
        <v>34</v>
      </c>
      <c r="F128" s="13">
        <v>0.699</v>
      </c>
      <c r="G128" s="14">
        <v>0.47</v>
      </c>
      <c r="H128" s="14">
        <v>16553749.93</v>
      </c>
      <c r="I128" s="14">
        <f>H128/D128</f>
        <v>366.047142604427</v>
      </c>
      <c r="J128" s="14">
        <f>SUM(K128:N128)/4</f>
        <v>14362.3925</v>
      </c>
      <c r="K128" s="14">
        <v>14125.3</v>
      </c>
      <c r="L128" s="14">
        <v>13390.27</v>
      </c>
      <c r="M128" s="14">
        <v>14196</v>
      </c>
      <c r="N128" s="14">
        <v>15738</v>
      </c>
      <c r="O128" s="15">
        <v>6.75</v>
      </c>
      <c r="P128" s="15">
        <v>6.46</v>
      </c>
      <c r="Q128" s="15">
        <v>6.9</v>
      </c>
      <c r="R128" s="15">
        <v>7.06</v>
      </c>
      <c r="S128" t="s" s="16">
        <v>26</v>
      </c>
      <c r="T128" t="s" s="16">
        <v>26</v>
      </c>
      <c r="U128" t="s" s="16">
        <v>26</v>
      </c>
      <c r="V128" t="s" s="16">
        <v>26</v>
      </c>
    </row>
    <row r="129" ht="14.25" customHeight="1">
      <c r="A129" t="s" s="10">
        <v>183</v>
      </c>
      <c r="B129" t="s" s="10">
        <v>66</v>
      </c>
      <c r="C129" t="s" s="10">
        <v>33</v>
      </c>
      <c r="D129" s="11">
        <v>105729</v>
      </c>
      <c r="E129" t="s" s="12">
        <f>IF(D129&lt;20001,"pequeno porte I",IF(D129&lt;50000,"pequeno porte II",IF(D129&lt;100000,"médio porte",IF(D129&lt;900000,"grande porte","metrópole"))))</f>
        <v>44</v>
      </c>
      <c r="F129" s="13">
        <v>0.757</v>
      </c>
      <c r="G129" s="14">
        <v>0.57</v>
      </c>
      <c r="H129" s="14">
        <v>83394628.12</v>
      </c>
      <c r="I129" s="14">
        <f>H129/D129</f>
        <v>788.7583172072</v>
      </c>
      <c r="J129" s="14">
        <f>SUM(K129:N129)/4</f>
        <v>46038.21</v>
      </c>
      <c r="K129" s="14">
        <v>37772.42</v>
      </c>
      <c r="L129" s="14">
        <v>41620.42</v>
      </c>
      <c r="M129" s="14">
        <v>46149</v>
      </c>
      <c r="N129" s="14">
        <v>58611</v>
      </c>
      <c r="O129" s="15">
        <v>6.98</v>
      </c>
      <c r="P129" s="15">
        <v>7.59</v>
      </c>
      <c r="Q129" s="15">
        <v>7.41</v>
      </c>
      <c r="R129" s="15">
        <v>7.31</v>
      </c>
      <c r="S129" t="s" s="16">
        <v>27</v>
      </c>
      <c r="T129" t="s" s="16">
        <v>38</v>
      </c>
      <c r="U129" t="s" s="16">
        <v>38</v>
      </c>
      <c r="V129" t="s" s="16">
        <v>38</v>
      </c>
    </row>
    <row r="130" ht="14.25" customHeight="1">
      <c r="A130" t="s" s="10">
        <v>184</v>
      </c>
      <c r="B130" t="s" s="10">
        <v>57</v>
      </c>
      <c r="C130" t="s" s="10">
        <v>24</v>
      </c>
      <c r="D130" s="11">
        <v>2924</v>
      </c>
      <c r="E130" t="s" s="12">
        <f>IF(D130&lt;20001,"pequeno porte I",IF(D130&lt;50000,"pequeno porte II",IF(D130&lt;100000,"médio porte",IF(D130&lt;900000,"grande porte","metrópole"))))</f>
        <v>25</v>
      </c>
      <c r="F130" s="13">
        <v>0.6889999999999999</v>
      </c>
      <c r="G130" s="14">
        <v>0.42</v>
      </c>
      <c r="H130" s="14">
        <v>2829978.25</v>
      </c>
      <c r="I130" s="14">
        <f>H130/D130</f>
        <v>967.844818741450</v>
      </c>
      <c r="J130" s="14">
        <f>SUM(K130:N130)/4</f>
        <v>16740.63</v>
      </c>
      <c r="K130" s="14">
        <v>12293.34</v>
      </c>
      <c r="L130" s="14">
        <v>15168.18</v>
      </c>
      <c r="M130" s="14">
        <v>17006</v>
      </c>
      <c r="N130" s="14">
        <v>22495</v>
      </c>
      <c r="O130" s="15">
        <v>8.02</v>
      </c>
      <c r="P130" s="15">
        <v>7.95</v>
      </c>
      <c r="Q130" s="15">
        <v>8.550000000000001</v>
      </c>
      <c r="R130" s="15">
        <v>8.32</v>
      </c>
      <c r="S130" t="s" s="16">
        <v>26</v>
      </c>
      <c r="T130" t="s" s="16">
        <v>26</v>
      </c>
      <c r="U130" t="s" s="16">
        <v>26</v>
      </c>
      <c r="V130" t="s" s="16">
        <v>27</v>
      </c>
    </row>
    <row r="131" ht="14.25" customHeight="1">
      <c r="A131" t="s" s="10">
        <v>185</v>
      </c>
      <c r="B131" t="s" s="10">
        <v>59</v>
      </c>
      <c r="C131" t="s" s="10">
        <v>24</v>
      </c>
      <c r="D131" s="11">
        <v>2123</v>
      </c>
      <c r="E131" t="s" s="12">
        <f>IF(D131&lt;20001,"pequeno porte I",IF(D131&lt;50000,"pequeno porte II",IF(D131&lt;100000,"médio porte",IF(D131&lt;900000,"grande porte","metrópole"))))</f>
        <v>25</v>
      </c>
      <c r="F131" s="13">
        <v>0.649</v>
      </c>
      <c r="G131" s="14">
        <v>0.45</v>
      </c>
      <c r="H131" s="14">
        <v>2179067.52</v>
      </c>
      <c r="I131" s="14">
        <f>H131/D131</f>
        <v>1026.409571361280</v>
      </c>
      <c r="J131" s="14">
        <f>SUM(K131:N131)/4</f>
        <v>11506.34</v>
      </c>
      <c r="K131" s="14">
        <v>10246.42</v>
      </c>
      <c r="L131" s="14">
        <v>10585.94</v>
      </c>
      <c r="M131" s="14">
        <v>11768</v>
      </c>
      <c r="N131" s="14">
        <v>13425</v>
      </c>
      <c r="O131" s="15">
        <v>6.25</v>
      </c>
      <c r="P131" s="15">
        <v>6.98</v>
      </c>
      <c r="Q131" s="15">
        <v>7.24</v>
      </c>
      <c r="R131" s="15">
        <v>7.86</v>
      </c>
      <c r="S131" t="s" s="16">
        <v>27</v>
      </c>
      <c r="T131" t="s" s="16">
        <v>27</v>
      </c>
      <c r="U131" t="s" s="16">
        <v>27</v>
      </c>
      <c r="V131" t="s" s="16">
        <v>27</v>
      </c>
    </row>
    <row r="132" ht="14.25" customHeight="1">
      <c r="A132" t="s" s="10">
        <v>186</v>
      </c>
      <c r="B132" t="s" s="10">
        <v>41</v>
      </c>
      <c r="C132" t="s" s="10">
        <v>33</v>
      </c>
      <c r="D132" s="11">
        <v>7159</v>
      </c>
      <c r="E132" t="s" s="12">
        <f>IF(D132&lt;20001,"pequeno porte I",IF(D132&lt;50000,"pequeno porte II",IF(D132&lt;100000,"médio porte",IF(D132&lt;900000,"grande porte","metrópole"))))</f>
        <v>25</v>
      </c>
      <c r="F132" s="13">
        <v>0.706</v>
      </c>
      <c r="G132" s="14">
        <v>0.49</v>
      </c>
      <c r="H132" s="14">
        <v>6221245.15</v>
      </c>
      <c r="I132" s="14">
        <f>H132/D132</f>
        <v>869.010357591842</v>
      </c>
      <c r="J132" s="14">
        <f>SUM(K132:N132)/4</f>
        <v>28528.07</v>
      </c>
      <c r="K132" s="14">
        <v>21932.17</v>
      </c>
      <c r="L132" s="14">
        <v>28443.11</v>
      </c>
      <c r="M132" s="14">
        <v>28515</v>
      </c>
      <c r="N132" s="14">
        <v>35222</v>
      </c>
      <c r="O132" s="15">
        <v>7.68</v>
      </c>
      <c r="P132" s="15">
        <v>7.64</v>
      </c>
      <c r="Q132" s="15">
        <v>8.449999999999999</v>
      </c>
      <c r="R132" s="15">
        <v>8.25</v>
      </c>
      <c r="S132" t="s" s="16">
        <v>27</v>
      </c>
      <c r="T132" t="s" s="16">
        <v>42</v>
      </c>
      <c r="U132" t="s" s="16">
        <v>26</v>
      </c>
      <c r="V132" t="s" s="16">
        <v>26</v>
      </c>
    </row>
    <row r="133" ht="14.25" customHeight="1">
      <c r="A133" t="s" s="10">
        <v>187</v>
      </c>
      <c r="B133" t="s" s="10">
        <v>74</v>
      </c>
      <c r="C133" t="s" s="10">
        <v>71</v>
      </c>
      <c r="D133" s="11">
        <v>19620</v>
      </c>
      <c r="E133" t="s" s="12">
        <f>IF(D133&lt;20001,"pequeno porte I",IF(D133&lt;50000,"pequeno porte II",IF(D133&lt;100000,"médio porte",IF(D133&lt;900000,"grande porte","metrópole"))))</f>
        <v>25</v>
      </c>
      <c r="F133" s="13">
        <v>0.743</v>
      </c>
      <c r="G133" s="14">
        <v>0.66</v>
      </c>
      <c r="H133" s="14">
        <v>12849765.33</v>
      </c>
      <c r="I133" s="14">
        <f>H133/D133</f>
        <v>654.931974006116</v>
      </c>
      <c r="J133" s="14">
        <f>SUM(K133:N133)/4</f>
        <v>24898.3025</v>
      </c>
      <c r="K133" s="14">
        <v>21181.34</v>
      </c>
      <c r="L133" s="14">
        <v>22218.87</v>
      </c>
      <c r="M133" s="14">
        <v>23959</v>
      </c>
      <c r="N133" s="14">
        <v>32234</v>
      </c>
      <c r="O133" s="15">
        <v>7.15</v>
      </c>
      <c r="P133" s="15">
        <v>7.7</v>
      </c>
      <c r="Q133" s="15">
        <v>7.39</v>
      </c>
      <c r="R133" s="15">
        <v>7.1</v>
      </c>
      <c r="S133" t="s" s="16">
        <v>27</v>
      </c>
      <c r="T133" t="s" s="16">
        <v>26</v>
      </c>
      <c r="U133" t="s" s="16">
        <v>38</v>
      </c>
      <c r="V133" t="s" s="16">
        <v>38</v>
      </c>
    </row>
    <row r="134" ht="14.25" customHeight="1">
      <c r="A134" t="s" s="10">
        <v>188</v>
      </c>
      <c r="B134" t="s" s="10">
        <v>94</v>
      </c>
      <c r="C134" t="s" s="10">
        <v>33</v>
      </c>
      <c r="D134" s="11">
        <v>1390</v>
      </c>
      <c r="E134" t="s" s="12">
        <f>IF(D134&lt;20001,"pequeno porte I",IF(D134&lt;50000,"pequeno porte II",IF(D134&lt;100000,"médio porte",IF(D134&lt;900000,"grande porte","metrópole"))))</f>
        <v>25</v>
      </c>
      <c r="F134" s="13">
        <v>0.74</v>
      </c>
      <c r="G134" s="14">
        <v>0.52</v>
      </c>
      <c r="H134" s="14">
        <v>3003241.83</v>
      </c>
      <c r="I134" s="14">
        <f>H134/D134</f>
        <v>2160.605633093530</v>
      </c>
      <c r="J134" s="14">
        <f>SUM(K134:N134)/4</f>
        <v>25353.8525</v>
      </c>
      <c r="K134" s="14">
        <v>23333.57</v>
      </c>
      <c r="L134" s="14">
        <v>26050.84</v>
      </c>
      <c r="M134" s="14">
        <v>25332</v>
      </c>
      <c r="N134" s="14">
        <v>26699</v>
      </c>
      <c r="O134" s="15">
        <v>7.71</v>
      </c>
      <c r="P134" s="15">
        <v>7.27</v>
      </c>
      <c r="Q134" s="15">
        <v>7.72</v>
      </c>
      <c r="R134" s="15">
        <v>5.76</v>
      </c>
      <c r="S134" t="s" s="16">
        <v>42</v>
      </c>
      <c r="T134" t="s" s="16">
        <v>42</v>
      </c>
      <c r="U134" t="s" s="16">
        <v>38</v>
      </c>
      <c r="V134" t="s" s="16">
        <v>27</v>
      </c>
    </row>
    <row r="135" ht="14.25" customHeight="1">
      <c r="A135" t="s" s="10">
        <v>189</v>
      </c>
      <c r="B135" t="s" s="10">
        <v>23</v>
      </c>
      <c r="C135" t="s" s="10">
        <v>24</v>
      </c>
      <c r="D135" s="11">
        <v>8745</v>
      </c>
      <c r="E135" t="s" s="12">
        <f>IF(D135&lt;20001,"pequeno porte I",IF(D135&lt;50000,"pequeno porte II",IF(D135&lt;100000,"médio porte",IF(D135&lt;900000,"grande porte","metrópole"))))</f>
        <v>25</v>
      </c>
      <c r="F135" s="13">
        <v>0.659</v>
      </c>
      <c r="G135" s="14">
        <v>0.45</v>
      </c>
      <c r="H135" s="14">
        <v>5460644.49</v>
      </c>
      <c r="I135" s="14">
        <f>H135/D135</f>
        <v>624.430473413379</v>
      </c>
      <c r="J135" s="14">
        <f>SUM(K135:N135)/4</f>
        <v>27430.905</v>
      </c>
      <c r="K135" s="14">
        <v>19890.26</v>
      </c>
      <c r="L135" s="14">
        <v>23784.36</v>
      </c>
      <c r="M135" s="14">
        <v>29507</v>
      </c>
      <c r="N135" s="14">
        <v>36542</v>
      </c>
      <c r="O135" s="15">
        <v>7.91</v>
      </c>
      <c r="P135" s="15">
        <v>7.25</v>
      </c>
      <c r="Q135" s="15">
        <v>7.4</v>
      </c>
      <c r="R135" s="15">
        <v>7.18</v>
      </c>
      <c r="S135" t="s" s="16">
        <v>42</v>
      </c>
      <c r="T135" t="s" s="16">
        <v>27</v>
      </c>
      <c r="U135" t="s" s="16">
        <v>27</v>
      </c>
      <c r="V135" t="s" s="16">
        <v>27</v>
      </c>
    </row>
    <row r="136" ht="14.25" customHeight="1">
      <c r="A136" t="s" s="10">
        <v>190</v>
      </c>
      <c r="B136" t="s" s="10">
        <v>29</v>
      </c>
      <c r="C136" t="s" s="10">
        <v>30</v>
      </c>
      <c r="D136" s="11">
        <v>209129</v>
      </c>
      <c r="E136" t="s" s="12">
        <f>IF(D136&lt;20001,"pequeno porte I",IF(D136&lt;50000,"pequeno porte II",IF(D136&lt;100000,"médio porte",IF(D136&lt;900000,"grande porte","metrópole"))))</f>
        <v>44</v>
      </c>
      <c r="F136" s="13">
        <v>0.701</v>
      </c>
      <c r="G136" s="14">
        <v>0.51</v>
      </c>
      <c r="H136" s="14">
        <v>74945928.83</v>
      </c>
      <c r="I136" s="14">
        <f>H136/D136</f>
        <v>358.371764939344</v>
      </c>
      <c r="J136" s="14">
        <f>SUM(K136:N136)/4</f>
        <v>18415.81</v>
      </c>
      <c r="K136" s="14">
        <v>16190.13</v>
      </c>
      <c r="L136" s="14">
        <v>17471.11</v>
      </c>
      <c r="M136" s="14">
        <v>17452</v>
      </c>
      <c r="N136" s="14">
        <v>22550</v>
      </c>
      <c r="O136" s="15">
        <v>4.96</v>
      </c>
      <c r="P136" s="15">
        <v>4.61</v>
      </c>
      <c r="Q136" s="15">
        <v>4.55</v>
      </c>
      <c r="R136" s="15">
        <v>4.25</v>
      </c>
      <c r="S136" t="s" s="16">
        <v>27</v>
      </c>
      <c r="T136" t="s" s="16">
        <v>26</v>
      </c>
      <c r="U136" t="s" s="16">
        <v>27</v>
      </c>
      <c r="V136" t="s" s="16">
        <v>27</v>
      </c>
    </row>
    <row r="137" ht="14.25" customHeight="1">
      <c r="A137" t="s" s="10">
        <v>191</v>
      </c>
      <c r="B137" t="s" s="10">
        <v>41</v>
      </c>
      <c r="C137" t="s" s="10">
        <v>33</v>
      </c>
      <c r="D137" s="11">
        <v>2561</v>
      </c>
      <c r="E137" t="s" s="12">
        <f>IF(D137&lt;20001,"pequeno porte I",IF(D137&lt;50000,"pequeno porte II",IF(D137&lt;100000,"médio porte",IF(D137&lt;900000,"grande porte","metrópole"))))</f>
        <v>25</v>
      </c>
      <c r="F137" s="13">
        <v>0.745</v>
      </c>
      <c r="G137" s="14">
        <v>0.68</v>
      </c>
      <c r="H137" s="14">
        <v>2975845.04</v>
      </c>
      <c r="I137" s="14">
        <f>H137/D137</f>
        <v>1161.985568137450</v>
      </c>
      <c r="J137" s="14">
        <f>SUM(K137:N137)/4</f>
        <v>22754.7325</v>
      </c>
      <c r="K137" s="14">
        <v>16498.5</v>
      </c>
      <c r="L137" s="14">
        <v>23085.43</v>
      </c>
      <c r="M137" s="14">
        <v>21190</v>
      </c>
      <c r="N137" s="14">
        <v>30245</v>
      </c>
      <c r="O137" s="15">
        <v>8.77</v>
      </c>
      <c r="P137" s="15">
        <v>9.279999999999999</v>
      </c>
      <c r="Q137" s="15">
        <v>8.880000000000001</v>
      </c>
      <c r="R137" s="15">
        <v>8.01</v>
      </c>
      <c r="S137" t="s" s="16">
        <v>38</v>
      </c>
      <c r="T137" t="s" s="16">
        <v>26</v>
      </c>
      <c r="U137" t="s" s="16">
        <v>27</v>
      </c>
      <c r="V137" t="s" s="16">
        <v>27</v>
      </c>
    </row>
    <row r="138" ht="14.25" customHeight="1">
      <c r="A138" t="s" s="10">
        <v>192</v>
      </c>
      <c r="B138" t="s" s="10">
        <v>53</v>
      </c>
      <c r="C138" t="s" s="10">
        <v>30</v>
      </c>
      <c r="D138" s="11">
        <v>8124</v>
      </c>
      <c r="E138" t="s" s="12">
        <f>IF(D138&lt;20001,"pequeno porte I",IF(D138&lt;50000,"pequeno porte II",IF(D138&lt;100000,"médio porte",IF(D138&lt;900000,"grande porte","metrópole"))))</f>
        <v>25</v>
      </c>
      <c r="F138" s="13">
        <v>0.626</v>
      </c>
      <c r="G138" s="14">
        <v>0.55</v>
      </c>
      <c r="H138" s="14">
        <v>5880640.49</v>
      </c>
      <c r="I138" s="14">
        <f>H138/D138</f>
        <v>723.860227720335</v>
      </c>
      <c r="J138" s="14">
        <f>SUM(K138:N138)/4</f>
        <v>9361.469999999999</v>
      </c>
      <c r="K138" s="14">
        <v>9086.139999999999</v>
      </c>
      <c r="L138" s="14">
        <v>9424.74</v>
      </c>
      <c r="M138" s="14">
        <v>9382</v>
      </c>
      <c r="N138" s="14">
        <v>9553</v>
      </c>
      <c r="O138" s="15">
        <v>7.13</v>
      </c>
      <c r="P138" s="15">
        <v>7.36</v>
      </c>
      <c r="Q138" s="15">
        <v>7.48</v>
      </c>
      <c r="R138" s="15">
        <v>7.32</v>
      </c>
      <c r="S138" t="s" s="16">
        <v>42</v>
      </c>
      <c r="T138" t="s" s="16">
        <v>42</v>
      </c>
      <c r="U138" t="s" s="16">
        <v>26</v>
      </c>
      <c r="V138" t="s" s="16">
        <v>42</v>
      </c>
    </row>
    <row r="139" ht="14.25" customHeight="1">
      <c r="A139" t="s" s="10">
        <v>193</v>
      </c>
      <c r="B139" t="s" s="10">
        <v>48</v>
      </c>
      <c r="C139" t="s" s="10">
        <v>49</v>
      </c>
      <c r="D139" s="11">
        <v>10700</v>
      </c>
      <c r="E139" t="s" s="12">
        <f>IF(D139&lt;20001,"pequeno porte I",IF(D139&lt;50000,"pequeno porte II",IF(D139&lt;100000,"médio porte",IF(D139&lt;900000,"grande porte","metrópole"))))</f>
        <v>25</v>
      </c>
      <c r="F139" s="13">
        <v>0.6909999999999999</v>
      </c>
      <c r="G139" s="14">
        <v>0.49</v>
      </c>
      <c r="H139" s="14">
        <v>7801528.7</v>
      </c>
      <c r="I139" s="14">
        <f>H139/D139</f>
        <v>729.114831775701</v>
      </c>
      <c r="J139" s="14">
        <f>SUM(K139:N139)/4</f>
        <v>19988.5075</v>
      </c>
      <c r="K139" s="14">
        <v>15345.7</v>
      </c>
      <c r="L139" s="14">
        <v>17278.33</v>
      </c>
      <c r="M139" s="14">
        <v>19956</v>
      </c>
      <c r="N139" s="14">
        <v>27374</v>
      </c>
      <c r="O139" s="15">
        <v>6.33</v>
      </c>
      <c r="P139" s="15">
        <v>6.77</v>
      </c>
      <c r="Q139" s="15">
        <v>7.83</v>
      </c>
      <c r="R139" s="15">
        <v>7.68</v>
      </c>
      <c r="S139" t="s" s="16">
        <v>35</v>
      </c>
      <c r="T139" t="s" s="16">
        <v>26</v>
      </c>
      <c r="U139" t="s" s="16">
        <v>27</v>
      </c>
      <c r="V139" t="s" s="16">
        <v>26</v>
      </c>
    </row>
    <row r="140" ht="14.25" customHeight="1">
      <c r="A140" t="s" s="10">
        <v>194</v>
      </c>
      <c r="B140" t="s" s="10">
        <v>41</v>
      </c>
      <c r="C140" t="s" s="10">
        <v>33</v>
      </c>
      <c r="D140" s="11">
        <v>2758</v>
      </c>
      <c r="E140" t="s" s="12">
        <f>IF(D140&lt;20001,"pequeno porte I",IF(D140&lt;50000,"pequeno porte II",IF(D140&lt;100000,"médio porte",IF(D140&lt;900000,"grande porte","metrópole"))))</f>
        <v>25</v>
      </c>
      <c r="F140" s="13">
        <v>0.699</v>
      </c>
      <c r="G140" s="14">
        <v>0.47</v>
      </c>
      <c r="H140" s="14">
        <v>3491324.58</v>
      </c>
      <c r="I140" s="14">
        <f>H140/D140</f>
        <v>1265.889985496740</v>
      </c>
      <c r="J140" s="14">
        <f>SUM(K140:N140)/4</f>
        <v>18945.8875</v>
      </c>
      <c r="K140" s="14">
        <v>17217.03</v>
      </c>
      <c r="L140" s="14">
        <v>17083.52</v>
      </c>
      <c r="M140" s="14">
        <v>18871</v>
      </c>
      <c r="N140" s="14">
        <v>22612</v>
      </c>
      <c r="O140" s="15">
        <v>8.470000000000001</v>
      </c>
      <c r="P140" s="15">
        <v>8.99</v>
      </c>
      <c r="Q140" s="15">
        <v>8.800000000000001</v>
      </c>
      <c r="R140" s="15">
        <v>8.85</v>
      </c>
      <c r="S140" t="s" s="16">
        <v>27</v>
      </c>
      <c r="T140" t="s" s="16">
        <v>27</v>
      </c>
      <c r="U140" t="s" s="16">
        <v>42</v>
      </c>
      <c r="V140" t="s" s="16">
        <v>27</v>
      </c>
    </row>
    <row r="141" ht="14.25" customHeight="1">
      <c r="A141" t="s" s="10">
        <v>195</v>
      </c>
      <c r="B141" t="s" s="10">
        <v>74</v>
      </c>
      <c r="C141" t="s" s="10">
        <v>71</v>
      </c>
      <c r="D141" s="11">
        <v>4042</v>
      </c>
      <c r="E141" t="s" s="12">
        <f>IF(D141&lt;20001,"pequeno porte I",IF(D141&lt;50000,"pequeno porte II",IF(D141&lt;100000,"médio porte",IF(D141&lt;900000,"grande porte","metrópole"))))</f>
        <v>25</v>
      </c>
      <c r="F141" s="13">
        <v>0.679</v>
      </c>
      <c r="G141" s="14">
        <v>0.42</v>
      </c>
      <c r="H141" s="14">
        <v>4517718.11</v>
      </c>
      <c r="I141" s="14">
        <f>H141/D141</f>
        <v>1117.693743196440</v>
      </c>
      <c r="J141" s="14">
        <f>SUM(K141:N141)/4</f>
        <v>23085.315</v>
      </c>
      <c r="K141" s="14">
        <v>17407.26</v>
      </c>
      <c r="L141" s="14">
        <v>21738</v>
      </c>
      <c r="M141" s="14">
        <v>22460</v>
      </c>
      <c r="N141" s="14">
        <v>30736</v>
      </c>
      <c r="O141" s="15">
        <v>8.300000000000001</v>
      </c>
      <c r="P141" s="15">
        <v>8.31</v>
      </c>
      <c r="Q141" s="15">
        <v>8.859999999999999</v>
      </c>
      <c r="R141" s="15">
        <v>9.48</v>
      </c>
      <c r="S141" t="s" s="16">
        <v>42</v>
      </c>
      <c r="T141" t="s" s="16">
        <v>27</v>
      </c>
      <c r="U141" t="s" s="16">
        <v>26</v>
      </c>
      <c r="V141" t="s" s="16">
        <v>27</v>
      </c>
    </row>
    <row r="142" ht="14.25" customHeight="1">
      <c r="A142" t="s" s="10">
        <v>196</v>
      </c>
      <c r="B142" t="s" s="10">
        <v>66</v>
      </c>
      <c r="C142" t="s" s="10">
        <v>33</v>
      </c>
      <c r="D142" s="11">
        <v>10304</v>
      </c>
      <c r="E142" t="s" s="12">
        <f>IF(D142&lt;20001,"pequeno porte I",IF(D142&lt;50000,"pequeno porte II",IF(D142&lt;100000,"médio porte",IF(D142&lt;900000,"grande porte","metrópole"))))</f>
        <v>25</v>
      </c>
      <c r="F142" s="13">
        <v>0.677</v>
      </c>
      <c r="G142" s="14">
        <v>0.42</v>
      </c>
      <c r="H142" s="14">
        <v>7346119.5</v>
      </c>
      <c r="I142" s="14">
        <f>H142/D142</f>
        <v>712.938616071429</v>
      </c>
      <c r="J142" s="14">
        <f>SUM(K142:N142)/4</f>
        <v>15055.6575</v>
      </c>
      <c r="K142" s="14">
        <v>14161.29</v>
      </c>
      <c r="L142" s="14">
        <v>14248.34</v>
      </c>
      <c r="M142" s="14">
        <v>16350</v>
      </c>
      <c r="N142" s="14">
        <v>15463</v>
      </c>
      <c r="O142" s="15">
        <v>5.8</v>
      </c>
      <c r="P142" s="15">
        <v>5.16</v>
      </c>
      <c r="Q142" s="15">
        <v>5.11</v>
      </c>
      <c r="R142" s="15">
        <v>7.1</v>
      </c>
      <c r="S142" t="s" s="16">
        <v>42</v>
      </c>
      <c r="T142" t="s" s="16">
        <v>26</v>
      </c>
      <c r="U142" t="s" s="16">
        <v>38</v>
      </c>
      <c r="V142" t="s" s="16">
        <v>27</v>
      </c>
    </row>
    <row r="143" ht="14.25" customHeight="1">
      <c r="A143" t="s" s="10">
        <v>197</v>
      </c>
      <c r="B143" t="s" s="10">
        <v>29</v>
      </c>
      <c r="C143" t="s" s="10">
        <v>30</v>
      </c>
      <c r="D143" s="11">
        <v>2614</v>
      </c>
      <c r="E143" t="s" s="12">
        <f>IF(D143&lt;20001,"pequeno porte I",IF(D143&lt;50000,"pequeno porte II",IF(D143&lt;100000,"médio porte",IF(D143&lt;900000,"grande porte","metrópole"))))</f>
        <v>25</v>
      </c>
      <c r="F143" s="13">
        <v>0.665</v>
      </c>
      <c r="G143" s="14">
        <v>0.59</v>
      </c>
      <c r="H143" s="14">
        <v>3217911.63</v>
      </c>
      <c r="I143" s="14">
        <f>H143/D143</f>
        <v>1231.029697781180</v>
      </c>
      <c r="J143" s="14">
        <f>SUM(K143:N143)/4</f>
        <v>30370.7025</v>
      </c>
      <c r="K143" s="14">
        <v>17122.93</v>
      </c>
      <c r="L143" s="14">
        <v>15274.88</v>
      </c>
      <c r="M143" s="14">
        <v>21908</v>
      </c>
      <c r="N143" s="14">
        <v>67177</v>
      </c>
      <c r="O143" s="15">
        <v>7.21</v>
      </c>
      <c r="P143" s="15">
        <v>7.46</v>
      </c>
      <c r="Q143" s="15">
        <v>6.32</v>
      </c>
      <c r="R143" s="15">
        <v>7.55</v>
      </c>
      <c r="S143" t="s" s="16">
        <v>42</v>
      </c>
      <c r="T143" t="s" s="16">
        <v>26</v>
      </c>
      <c r="U143" t="s" s="16">
        <v>27</v>
      </c>
      <c r="V143" t="s" s="16">
        <v>38</v>
      </c>
    </row>
    <row r="144" ht="14.25" customHeight="1">
      <c r="A144" t="s" s="10">
        <v>198</v>
      </c>
      <c r="B144" t="s" s="10">
        <v>48</v>
      </c>
      <c r="C144" t="s" s="10">
        <v>49</v>
      </c>
      <c r="D144" s="11">
        <v>27075</v>
      </c>
      <c r="E144" t="s" s="12">
        <f>IF(D144&lt;20001,"pequeno porte I",IF(D144&lt;50000,"pequeno porte II",IF(D144&lt;100000,"médio porte",IF(D144&lt;900000,"grande porte","metrópole"))))</f>
        <v>34</v>
      </c>
      <c r="F144" s="13">
        <v>0.707</v>
      </c>
      <c r="G144" s="14">
        <v>0.55</v>
      </c>
      <c r="H144" s="14">
        <v>24064755.35</v>
      </c>
      <c r="I144" s="14">
        <f>H144/D144</f>
        <v>888.818295475531</v>
      </c>
      <c r="J144" s="14">
        <f>SUM(K144:N144)/4</f>
        <v>32627.8125</v>
      </c>
      <c r="K144" s="14">
        <v>28920.82</v>
      </c>
      <c r="L144" s="14">
        <v>32202.43</v>
      </c>
      <c r="M144" s="14">
        <v>35258</v>
      </c>
      <c r="N144" s="14">
        <v>34130</v>
      </c>
      <c r="O144" s="15">
        <v>6.18</v>
      </c>
      <c r="P144" s="15">
        <v>5.5</v>
      </c>
      <c r="Q144" s="15">
        <v>5.78</v>
      </c>
      <c r="R144" s="15">
        <v>6.2</v>
      </c>
      <c r="S144" t="s" s="16">
        <v>26</v>
      </c>
      <c r="T144" t="s" s="16">
        <v>26</v>
      </c>
      <c r="U144" t="s" s="16">
        <v>26</v>
      </c>
      <c r="V144" t="s" s="16">
        <v>26</v>
      </c>
    </row>
    <row r="145" ht="14.25" customHeight="1">
      <c r="A145" t="s" s="10">
        <v>199</v>
      </c>
      <c r="B145" t="s" s="10">
        <v>66</v>
      </c>
      <c r="C145" t="s" s="10">
        <v>33</v>
      </c>
      <c r="D145" s="11">
        <v>70081</v>
      </c>
      <c r="E145" t="s" s="12">
        <f>IF(D145&lt;20001,"pequeno porte I",IF(D145&lt;50000,"pequeno porte II",IF(D145&lt;100000,"médio porte",IF(D145&lt;900000,"grande porte","metrópole"))))</f>
        <v>100</v>
      </c>
      <c r="F145" s="13">
        <v>0.718</v>
      </c>
      <c r="G145" s="14">
        <v>0.5600000000000001</v>
      </c>
      <c r="H145" s="14">
        <v>55030001.51</v>
      </c>
      <c r="I145" s="14">
        <f>H145/D145</f>
        <v>785.234250510124</v>
      </c>
      <c r="J145" s="14">
        <f>SUM(K145:N145)/4</f>
        <v>36691.8625</v>
      </c>
      <c r="K145" s="14">
        <v>32394.61</v>
      </c>
      <c r="L145" s="14">
        <v>36703.84</v>
      </c>
      <c r="M145" s="14">
        <v>39248</v>
      </c>
      <c r="N145" s="14">
        <v>38421</v>
      </c>
      <c r="O145" s="15">
        <v>5.99</v>
      </c>
      <c r="P145" s="15">
        <v>6.88</v>
      </c>
      <c r="Q145" s="15">
        <v>7.6</v>
      </c>
      <c r="R145" s="15">
        <v>7.74</v>
      </c>
      <c r="S145" t="s" s="16">
        <v>27</v>
      </c>
      <c r="T145" t="s" s="16">
        <v>27</v>
      </c>
      <c r="U145" t="s" s="16">
        <v>27</v>
      </c>
      <c r="V145" t="s" s="16">
        <v>26</v>
      </c>
    </row>
    <row r="146" ht="14.25" customHeight="1">
      <c r="A146" t="s" s="10">
        <v>200</v>
      </c>
      <c r="B146" t="s" s="10">
        <v>57</v>
      </c>
      <c r="C146" t="s" s="10">
        <v>24</v>
      </c>
      <c r="D146" s="11">
        <v>1685</v>
      </c>
      <c r="E146" t="s" s="12">
        <f>IF(D146&lt;20001,"pequeno porte I",IF(D146&lt;50000,"pequeno porte II",IF(D146&lt;100000,"médio porte",IF(D146&lt;900000,"grande porte","metrópole"))))</f>
        <v>25</v>
      </c>
      <c r="F146" s="13">
        <v>0.696</v>
      </c>
      <c r="G146" s="14">
        <v>0.43</v>
      </c>
      <c r="H146" s="14">
        <v>2893058.6</v>
      </c>
      <c r="I146" s="14">
        <f>H146/D146</f>
        <v>1716.948724035610</v>
      </c>
      <c r="J146" s="14">
        <f>SUM(K146:N146)/4</f>
        <v>22319.735</v>
      </c>
      <c r="K146" s="14">
        <v>17745.86</v>
      </c>
      <c r="L146" s="14">
        <v>20486.08</v>
      </c>
      <c r="M146" s="14">
        <v>22425</v>
      </c>
      <c r="N146" s="14">
        <v>28622</v>
      </c>
      <c r="O146" s="15">
        <v>7.89</v>
      </c>
      <c r="P146" s="15">
        <v>7.75</v>
      </c>
      <c r="Q146" s="15">
        <v>6.57</v>
      </c>
      <c r="R146" s="15">
        <v>7.99</v>
      </c>
      <c r="S146" t="s" s="16">
        <v>27</v>
      </c>
      <c r="T146" t="s" s="16">
        <v>27</v>
      </c>
      <c r="U146" t="s" s="16">
        <v>27</v>
      </c>
      <c r="V146" t="s" s="16">
        <v>27</v>
      </c>
    </row>
    <row r="147" ht="14.25" customHeight="1">
      <c r="A147" t="s" s="10">
        <v>201</v>
      </c>
      <c r="B147" t="s" s="10">
        <v>51</v>
      </c>
      <c r="C147" t="s" s="10">
        <v>49</v>
      </c>
      <c r="D147" s="11">
        <v>6692</v>
      </c>
      <c r="E147" t="s" s="12">
        <f>IF(D147&lt;20001,"pequeno porte I",IF(D147&lt;50000,"pequeno porte II",IF(D147&lt;100000,"médio porte",IF(D147&lt;900000,"grande porte","metrópole"))))</f>
        <v>25</v>
      </c>
      <c r="F147" s="13">
        <v>0.615</v>
      </c>
      <c r="G147" s="14">
        <v>0.61</v>
      </c>
      <c r="H147" s="14">
        <v>5785280.5</v>
      </c>
      <c r="I147" s="14">
        <f>H147/D147</f>
        <v>864.506948595338</v>
      </c>
      <c r="J147" s="14">
        <f>SUM(K147:N147)/4</f>
        <v>9938.174999999999</v>
      </c>
      <c r="K147" s="14">
        <v>8961.290000000001</v>
      </c>
      <c r="L147" s="14">
        <v>9732.41</v>
      </c>
      <c r="M147" s="14">
        <v>9645</v>
      </c>
      <c r="N147" s="14">
        <v>11414</v>
      </c>
      <c r="O147" s="15">
        <v>5.98</v>
      </c>
      <c r="P147" s="15">
        <v>6.79</v>
      </c>
      <c r="Q147" s="15">
        <v>6.88</v>
      </c>
      <c r="R147" s="15">
        <v>8.199999999999999</v>
      </c>
      <c r="S147" t="s" s="16">
        <v>35</v>
      </c>
      <c r="T147" t="s" s="16">
        <v>42</v>
      </c>
      <c r="U147" t="s" s="16">
        <v>26</v>
      </c>
      <c r="V147" t="s" s="16">
        <v>26</v>
      </c>
    </row>
    <row r="148" ht="14.25" customHeight="1">
      <c r="A148" t="s" s="10">
        <v>202</v>
      </c>
      <c r="B148" t="s" s="10">
        <v>70</v>
      </c>
      <c r="C148" t="s" s="10">
        <v>71</v>
      </c>
      <c r="D148" s="11">
        <v>8756</v>
      </c>
      <c r="E148" t="s" s="12">
        <f>IF(D148&lt;20001,"pequeno porte I",IF(D148&lt;50000,"pequeno porte II",IF(D148&lt;100000,"médio porte",IF(D148&lt;900000,"grande porte","metrópole"))))</f>
        <v>25</v>
      </c>
      <c r="F148" s="13">
        <v>0.707</v>
      </c>
      <c r="G148" s="14">
        <v>0.5</v>
      </c>
      <c r="H148" s="14">
        <v>7661567.24</v>
      </c>
      <c r="I148" s="14">
        <f>H148/D148</f>
        <v>875.007679305619</v>
      </c>
      <c r="J148" s="14">
        <f>SUM(K148:N148)/4</f>
        <v>39069.6875</v>
      </c>
      <c r="K148" s="14">
        <v>30771.31</v>
      </c>
      <c r="L148" s="14">
        <v>34807.44</v>
      </c>
      <c r="M148" s="14">
        <v>36431</v>
      </c>
      <c r="N148" s="14">
        <v>54269</v>
      </c>
      <c r="O148" s="15">
        <v>7.86</v>
      </c>
      <c r="P148" s="15">
        <v>8.16</v>
      </c>
      <c r="Q148" s="15">
        <v>8.880000000000001</v>
      </c>
      <c r="R148" s="15">
        <v>7.83</v>
      </c>
      <c r="S148" t="s" s="16">
        <v>27</v>
      </c>
      <c r="T148" t="s" s="16">
        <v>27</v>
      </c>
      <c r="U148" t="s" s="16">
        <v>27</v>
      </c>
      <c r="V148" t="s" s="16">
        <v>35</v>
      </c>
    </row>
    <row r="149" ht="14.25" customHeight="1">
      <c r="A149" t="s" s="10">
        <v>203</v>
      </c>
      <c r="B149" t="s" s="10">
        <v>66</v>
      </c>
      <c r="C149" t="s" s="10">
        <v>33</v>
      </c>
      <c r="D149" s="11">
        <v>12521</v>
      </c>
      <c r="E149" t="s" s="12">
        <f>IF(D149&lt;20001,"pequeno porte I",IF(D149&lt;50000,"pequeno porte II",IF(D149&lt;100000,"médio porte",IF(D149&lt;900000,"grande porte","metrópole"))))</f>
        <v>25</v>
      </c>
      <c r="F149" s="13">
        <v>0.733</v>
      </c>
      <c r="G149" s="14">
        <v>0.48</v>
      </c>
      <c r="H149" s="14">
        <v>9121586.539999999</v>
      </c>
      <c r="I149" s="14">
        <f>H149/D149</f>
        <v>728.503038095999</v>
      </c>
      <c r="J149" s="14">
        <f>SUM(K149:N149)/4</f>
        <v>60928.935</v>
      </c>
      <c r="K149" s="14">
        <v>49593.91</v>
      </c>
      <c r="L149" s="14">
        <v>59010.83</v>
      </c>
      <c r="M149" s="14">
        <v>59494</v>
      </c>
      <c r="N149" s="14">
        <v>75617</v>
      </c>
      <c r="O149" s="15">
        <v>7.14</v>
      </c>
      <c r="P149" s="15">
        <v>6.63</v>
      </c>
      <c r="Q149" s="15">
        <v>7.82</v>
      </c>
      <c r="R149" s="15">
        <v>6.74</v>
      </c>
      <c r="S149" t="s" s="16">
        <v>26</v>
      </c>
      <c r="T149" t="s" s="16">
        <v>26</v>
      </c>
      <c r="U149" t="s" s="16">
        <v>27</v>
      </c>
      <c r="V149" t="s" s="16">
        <v>26</v>
      </c>
    </row>
    <row r="150" ht="14.25" customHeight="1">
      <c r="A150" t="s" s="10">
        <v>204</v>
      </c>
      <c r="B150" t="s" s="10">
        <v>48</v>
      </c>
      <c r="C150" t="s" s="10">
        <v>49</v>
      </c>
      <c r="D150" s="11">
        <v>3779</v>
      </c>
      <c r="E150" t="s" s="12">
        <f>IF(D150&lt;20001,"pequeno porte I",IF(D150&lt;50000,"pequeno porte II",IF(D150&lt;100000,"médio porte",IF(D150&lt;900000,"grande porte","metrópole"))))</f>
        <v>25</v>
      </c>
      <c r="F150" s="13">
        <v>0.613</v>
      </c>
      <c r="G150" s="14">
        <v>0.57</v>
      </c>
      <c r="H150" s="14">
        <v>3640460.17</v>
      </c>
      <c r="I150" s="14">
        <f>H150/D150</f>
        <v>963.339552791744</v>
      </c>
      <c r="J150" s="14">
        <f>SUM(K150:N150)/4</f>
        <v>14958.655</v>
      </c>
      <c r="K150" s="14">
        <v>11939.17</v>
      </c>
      <c r="L150" s="14">
        <v>13920.45</v>
      </c>
      <c r="M150" s="14">
        <v>15682</v>
      </c>
      <c r="N150" s="14">
        <v>18293</v>
      </c>
      <c r="O150" s="15">
        <v>7.22</v>
      </c>
      <c r="P150" s="15">
        <v>6.74</v>
      </c>
      <c r="Q150" s="15">
        <v>7.29</v>
      </c>
      <c r="R150" s="15">
        <v>7.31</v>
      </c>
      <c r="S150" t="s" s="16">
        <v>27</v>
      </c>
      <c r="T150" t="s" s="16">
        <v>38</v>
      </c>
      <c r="U150" t="s" s="16">
        <v>38</v>
      </c>
      <c r="V150" t="s" s="16">
        <v>38</v>
      </c>
    </row>
    <row r="151" ht="14.25" customHeight="1">
      <c r="A151" t="s" s="10">
        <v>205</v>
      </c>
      <c r="B151" t="s" s="10">
        <v>41</v>
      </c>
      <c r="C151" t="s" s="10">
        <v>33</v>
      </c>
      <c r="D151" s="11">
        <v>51351</v>
      </c>
      <c r="E151" t="s" s="12">
        <f>IF(D151&lt;20001,"pequeno porte I",IF(D151&lt;50000,"pequeno porte II",IF(D151&lt;100000,"médio porte",IF(D151&lt;900000,"grande porte","metrópole"))))</f>
        <v>100</v>
      </c>
      <c r="F151" s="13">
        <v>0.734</v>
      </c>
      <c r="G151" s="14">
        <v>0.5</v>
      </c>
      <c r="H151" s="14">
        <v>21285682.68</v>
      </c>
      <c r="I151" s="14">
        <f>H151/D151</f>
        <v>414.513498860782</v>
      </c>
      <c r="J151" s="14">
        <f>SUM(K151:N151)/4</f>
        <v>29075.8475</v>
      </c>
      <c r="K151" s="14">
        <v>25229.07</v>
      </c>
      <c r="L151" s="14">
        <v>27621.32</v>
      </c>
      <c r="M151" s="14">
        <v>29978</v>
      </c>
      <c r="N151" s="14">
        <v>33475</v>
      </c>
      <c r="O151" s="15">
        <v>8.02</v>
      </c>
      <c r="P151" s="15">
        <v>7.67</v>
      </c>
      <c r="Q151" s="15">
        <v>8.119999999999999</v>
      </c>
      <c r="R151" s="15">
        <v>8.07</v>
      </c>
      <c r="S151" t="s" s="16">
        <v>26</v>
      </c>
      <c r="T151" t="s" s="16">
        <v>26</v>
      </c>
      <c r="U151" t="s" s="16">
        <v>27</v>
      </c>
      <c r="V151" t="s" s="16">
        <v>27</v>
      </c>
    </row>
    <row r="152" ht="14.25" customHeight="1">
      <c r="A152" t="s" s="10">
        <v>206</v>
      </c>
      <c r="B152" t="s" s="10">
        <v>81</v>
      </c>
      <c r="C152" t="s" s="10">
        <v>24</v>
      </c>
      <c r="D152" s="11">
        <v>2456</v>
      </c>
      <c r="E152" t="s" s="12">
        <f>IF(D152&lt;20001,"pequeno porte I",IF(D152&lt;50000,"pequeno porte II",IF(D152&lt;100000,"médio porte",IF(D152&lt;900000,"grande porte","metrópole"))))</f>
        <v>25</v>
      </c>
      <c r="F152" s="13">
        <v>0.695</v>
      </c>
      <c r="G152" s="14">
        <v>0.42</v>
      </c>
      <c r="H152" s="14">
        <v>3111228.33</v>
      </c>
      <c r="I152" s="14">
        <f>H152/D152</f>
        <v>1266.786779315960</v>
      </c>
      <c r="J152" s="14">
        <f>SUM(K152:N152)/4</f>
        <v>16753.155</v>
      </c>
      <c r="K152" s="14">
        <v>13735.73</v>
      </c>
      <c r="L152" s="14">
        <v>15196.89</v>
      </c>
      <c r="M152" s="14">
        <v>17211</v>
      </c>
      <c r="N152" s="14">
        <v>20869</v>
      </c>
      <c r="O152" s="15">
        <v>8.15</v>
      </c>
      <c r="P152" s="15">
        <v>8.66</v>
      </c>
      <c r="Q152" s="15">
        <v>9.44</v>
      </c>
      <c r="R152" s="15">
        <v>8.98</v>
      </c>
      <c r="S152" t="s" s="16">
        <v>42</v>
      </c>
      <c r="T152" t="s" s="16">
        <v>26</v>
      </c>
      <c r="U152" t="s" s="16">
        <v>38</v>
      </c>
      <c r="V152" t="s" s="16">
        <v>38</v>
      </c>
    </row>
    <row r="153" ht="14.25" customHeight="1">
      <c r="A153" t="s" s="10">
        <v>207</v>
      </c>
      <c r="B153" t="s" s="10">
        <v>37</v>
      </c>
      <c r="C153" t="s" s="10">
        <v>24</v>
      </c>
      <c r="D153" s="11">
        <v>4654</v>
      </c>
      <c r="E153" t="s" s="12">
        <f>IF(D153&lt;20001,"pequeno porte I",IF(D153&lt;50000,"pequeno porte II",IF(D153&lt;100000,"médio porte",IF(D153&lt;900000,"grande porte","metrópole"))))</f>
        <v>25</v>
      </c>
      <c r="F153" s="13">
        <v>0.706</v>
      </c>
      <c r="G153" s="14">
        <v>0.51</v>
      </c>
      <c r="H153" s="14">
        <v>4740674.3</v>
      </c>
      <c r="I153" s="14">
        <f>H153/D153</f>
        <v>1018.6236140954</v>
      </c>
      <c r="J153" s="14">
        <f>SUM(K153:N153)/4</f>
        <v>18891.62</v>
      </c>
      <c r="K153" s="14">
        <v>15220.2</v>
      </c>
      <c r="L153" s="14">
        <v>16565.28</v>
      </c>
      <c r="M153" s="14">
        <v>17888</v>
      </c>
      <c r="N153" s="14">
        <v>25893</v>
      </c>
      <c r="O153" s="15">
        <v>8.630000000000001</v>
      </c>
      <c r="P153" s="15">
        <v>7.75</v>
      </c>
      <c r="Q153" s="15">
        <v>9.460000000000001</v>
      </c>
      <c r="R153" s="15">
        <v>8.83</v>
      </c>
      <c r="S153" t="s" s="16">
        <v>26</v>
      </c>
      <c r="T153" t="s" s="16">
        <v>26</v>
      </c>
      <c r="U153" t="s" s="16">
        <v>35</v>
      </c>
      <c r="V153" t="s" s="16">
        <v>26</v>
      </c>
    </row>
    <row r="154" ht="14.25" customHeight="1">
      <c r="A154" t="s" s="10">
        <v>208</v>
      </c>
      <c r="B154" t="s" s="10">
        <v>127</v>
      </c>
      <c r="C154" t="s" s="10">
        <v>71</v>
      </c>
      <c r="D154" s="11">
        <v>14750</v>
      </c>
      <c r="E154" t="s" s="12">
        <f>IF(D154&lt;20001,"pequeno porte I",IF(D154&lt;50000,"pequeno porte II",IF(D154&lt;100000,"médio porte",IF(D154&lt;900000,"grande porte","metrópole"))))</f>
        <v>25</v>
      </c>
      <c r="F154" s="13">
        <v>0.6830000000000001</v>
      </c>
      <c r="G154" s="14">
        <v>0.44</v>
      </c>
      <c r="H154" s="14">
        <v>14918692.31</v>
      </c>
      <c r="I154" s="14">
        <f>H154/D154</f>
        <v>1011.436766779660</v>
      </c>
      <c r="J154" s="14">
        <f>SUM(K154:N154)/4</f>
        <v>38670.7625</v>
      </c>
      <c r="K154" s="14">
        <v>32120.47</v>
      </c>
      <c r="L154" s="14">
        <v>30713.58</v>
      </c>
      <c r="M154" s="14">
        <v>34244</v>
      </c>
      <c r="N154" s="14">
        <v>57605</v>
      </c>
      <c r="O154" s="15">
        <v>6.62</v>
      </c>
      <c r="P154" s="15">
        <v>6.56</v>
      </c>
      <c r="Q154" s="15">
        <v>6.54</v>
      </c>
      <c r="R154" s="15">
        <v>6.55</v>
      </c>
      <c r="S154" t="s" s="16">
        <v>27</v>
      </c>
      <c r="T154" t="s" s="16">
        <v>42</v>
      </c>
      <c r="U154" t="s" s="16">
        <v>38</v>
      </c>
      <c r="V154" t="s" s="16">
        <v>38</v>
      </c>
    </row>
    <row r="155" ht="14.25" customHeight="1">
      <c r="A155" t="s" s="10">
        <v>209</v>
      </c>
      <c r="B155" t="s" s="10">
        <v>127</v>
      </c>
      <c r="C155" t="s" s="10">
        <v>71</v>
      </c>
      <c r="D155" s="11">
        <v>6189</v>
      </c>
      <c r="E155" t="s" s="12">
        <f>IF(D155&lt;20001,"pequeno porte I",IF(D155&lt;50000,"pequeno porte II",IF(D155&lt;100000,"médio porte",IF(D155&lt;900000,"grande porte","metrópole"))))</f>
        <v>25</v>
      </c>
      <c r="F155" s="13">
        <v>0.634</v>
      </c>
      <c r="G155" s="14">
        <v>0.48</v>
      </c>
      <c r="H155" s="14">
        <v>4875794.45</v>
      </c>
      <c r="I155" s="14">
        <f>H155/D155</f>
        <v>787.816198093392</v>
      </c>
      <c r="J155" s="14">
        <f>SUM(K155:N155)/4</f>
        <v>20055.4275</v>
      </c>
      <c r="K155" s="14">
        <v>15428.91</v>
      </c>
      <c r="L155" s="14">
        <v>18190.8</v>
      </c>
      <c r="M155" s="14">
        <v>19101</v>
      </c>
      <c r="N155" s="14">
        <v>27501</v>
      </c>
      <c r="O155" s="15">
        <v>6.83</v>
      </c>
      <c r="P155" s="15">
        <v>8.460000000000001</v>
      </c>
      <c r="Q155" s="15">
        <v>8.82</v>
      </c>
      <c r="R155" s="15">
        <v>8.65</v>
      </c>
      <c r="S155" t="s" s="16">
        <v>27</v>
      </c>
      <c r="T155" t="s" s="16">
        <v>27</v>
      </c>
      <c r="U155" t="s" s="16">
        <v>38</v>
      </c>
      <c r="V155" t="s" s="16">
        <v>27</v>
      </c>
    </row>
    <row r="156" ht="14.25" customHeight="1">
      <c r="A156" t="s" s="10">
        <v>210</v>
      </c>
      <c r="B156" t="s" s="10">
        <v>48</v>
      </c>
      <c r="C156" t="s" s="10">
        <v>49</v>
      </c>
      <c r="D156" s="11">
        <v>3564</v>
      </c>
      <c r="E156" t="s" s="12">
        <f>IF(D156&lt;20001,"pequeno porte I",IF(D156&lt;50000,"pequeno porte II",IF(D156&lt;100000,"médio porte",IF(D156&lt;900000,"grande porte","metrópole"))))</f>
        <v>25</v>
      </c>
      <c r="F156" s="13">
        <v>0.68</v>
      </c>
      <c r="G156" s="14">
        <v>0.55</v>
      </c>
      <c r="H156" s="14">
        <v>5051390.6</v>
      </c>
      <c r="I156" s="14">
        <f>H156/D156</f>
        <v>1417.3374298541</v>
      </c>
      <c r="J156" s="14">
        <f>SUM(K156:N156)/4</f>
        <v>16000.8725</v>
      </c>
      <c r="K156" s="14">
        <v>13156.7</v>
      </c>
      <c r="L156" s="14">
        <v>15122.79</v>
      </c>
      <c r="M156" s="14">
        <v>16136</v>
      </c>
      <c r="N156" s="14">
        <v>19588</v>
      </c>
      <c r="O156" s="15">
        <v>7.03</v>
      </c>
      <c r="P156" s="15">
        <v>7.44</v>
      </c>
      <c r="Q156" s="15">
        <v>8.74</v>
      </c>
      <c r="R156" s="15">
        <v>8.880000000000001</v>
      </c>
      <c r="S156" t="s" s="16">
        <v>26</v>
      </c>
      <c r="T156" t="s" s="16">
        <v>42</v>
      </c>
      <c r="U156" t="s" s="16">
        <v>26</v>
      </c>
      <c r="V156" t="s" s="16">
        <v>26</v>
      </c>
    </row>
    <row r="157" ht="14.25" customHeight="1">
      <c r="A157" t="s" s="10">
        <v>211</v>
      </c>
      <c r="B157" t="s" s="10">
        <v>37</v>
      </c>
      <c r="C157" t="s" s="10">
        <v>24</v>
      </c>
      <c r="D157" s="11">
        <v>8189</v>
      </c>
      <c r="E157" t="s" s="12">
        <f>IF(D157&lt;20001,"pequeno porte I",IF(D157&lt;50000,"pequeno porte II",IF(D157&lt;100000,"médio porte",IF(D157&lt;900000,"grande porte","metrópole"))))</f>
        <v>25</v>
      </c>
      <c r="F157" s="13">
        <v>0.71</v>
      </c>
      <c r="G157" s="14">
        <v>0.5</v>
      </c>
      <c r="H157" s="14">
        <v>5237490.47</v>
      </c>
      <c r="I157" s="14">
        <f>H157/D157</f>
        <v>639.5763182317741</v>
      </c>
      <c r="J157" s="14">
        <f>SUM(K157:N157)/4</f>
        <v>20474.3025</v>
      </c>
      <c r="K157" s="14">
        <v>16427.65</v>
      </c>
      <c r="L157" s="14">
        <v>19143.56</v>
      </c>
      <c r="M157" s="14">
        <v>19632</v>
      </c>
      <c r="N157" s="14">
        <v>26694</v>
      </c>
      <c r="O157" s="15">
        <v>7.7</v>
      </c>
      <c r="P157" s="15">
        <v>7.22</v>
      </c>
      <c r="Q157" s="15">
        <v>8.289999999999999</v>
      </c>
      <c r="R157" s="15">
        <v>7.98</v>
      </c>
      <c r="S157" t="s" s="16">
        <v>42</v>
      </c>
      <c r="T157" t="s" s="16">
        <v>26</v>
      </c>
      <c r="U157" t="s" s="16">
        <v>26</v>
      </c>
      <c r="V157" t="s" s="16">
        <v>27</v>
      </c>
    </row>
    <row r="158" ht="14.25" customHeight="1">
      <c r="A158" t="s" s="10">
        <v>212</v>
      </c>
      <c r="B158" t="s" s="10">
        <v>23</v>
      </c>
      <c r="C158" t="s" s="10">
        <v>24</v>
      </c>
      <c r="D158" s="11">
        <v>31932</v>
      </c>
      <c r="E158" t="s" s="12">
        <f>IF(D158&lt;20001,"pequeno porte I",IF(D158&lt;50000,"pequeno porte II",IF(D158&lt;100000,"médio porte",IF(D158&lt;900000,"grande porte","metrópole"))))</f>
        <v>34</v>
      </c>
      <c r="F158" s="13">
        <v>0.721</v>
      </c>
      <c r="G158" s="14">
        <v>0.43</v>
      </c>
      <c r="H158" s="14">
        <v>28721265.36</v>
      </c>
      <c r="I158" s="14">
        <f>H158/D158</f>
        <v>899.4508756106731</v>
      </c>
      <c r="J158" s="14">
        <f>SUM(K158:N158)/4</f>
        <v>25431.06</v>
      </c>
      <c r="K158" s="14">
        <v>22358.46</v>
      </c>
      <c r="L158" s="14">
        <v>23208.78</v>
      </c>
      <c r="M158" s="14">
        <v>24914</v>
      </c>
      <c r="N158" s="14">
        <v>31243</v>
      </c>
      <c r="O158" s="15">
        <v>8.699999999999999</v>
      </c>
      <c r="P158" s="15">
        <v>8.65</v>
      </c>
      <c r="Q158" s="15">
        <v>8.73</v>
      </c>
      <c r="R158" s="15">
        <v>8.33</v>
      </c>
      <c r="S158" t="s" s="16">
        <v>27</v>
      </c>
      <c r="T158" t="s" s="16">
        <v>35</v>
      </c>
      <c r="U158" t="s" s="16">
        <v>38</v>
      </c>
      <c r="V158" t="s" s="16">
        <v>38</v>
      </c>
    </row>
    <row r="159" ht="14.25" customHeight="1">
      <c r="A159" t="s" s="10">
        <v>213</v>
      </c>
      <c r="B159" t="s" s="10">
        <v>48</v>
      </c>
      <c r="C159" t="s" s="10">
        <v>49</v>
      </c>
      <c r="D159" s="11">
        <v>34964</v>
      </c>
      <c r="E159" t="s" s="12">
        <f>IF(D159&lt;20001,"pequeno porte I",IF(D159&lt;50000,"pequeno porte II",IF(D159&lt;100000,"médio porte",IF(D159&lt;900000,"grande porte","metrópole"))))</f>
        <v>34</v>
      </c>
      <c r="F159" s="13">
        <v>0.715</v>
      </c>
      <c r="G159" s="14">
        <v>0.54</v>
      </c>
      <c r="H159" s="14">
        <v>18186385.41</v>
      </c>
      <c r="I159" s="14">
        <f>H159/D159</f>
        <v>520.146019048164</v>
      </c>
      <c r="J159" s="14">
        <f>SUM(K159:N159)/4</f>
        <v>22580.3675</v>
      </c>
      <c r="K159" s="14">
        <v>22871.71</v>
      </c>
      <c r="L159" s="14">
        <v>20463.76</v>
      </c>
      <c r="M159" s="14">
        <v>24042</v>
      </c>
      <c r="N159" s="14">
        <v>22944</v>
      </c>
      <c r="O159" s="15">
        <v>7.28</v>
      </c>
      <c r="P159" s="15">
        <v>6.85</v>
      </c>
      <c r="Q159" s="15">
        <v>6.59</v>
      </c>
      <c r="R159" s="15">
        <v>6.83</v>
      </c>
      <c r="S159" t="s" s="16">
        <v>27</v>
      </c>
      <c r="T159" t="s" s="16">
        <v>26</v>
      </c>
      <c r="U159" t="s" s="16">
        <v>42</v>
      </c>
      <c r="V159" t="s" s="16">
        <v>38</v>
      </c>
    </row>
    <row r="160" ht="14.25" customHeight="1">
      <c r="A160" t="s" s="10">
        <v>214</v>
      </c>
      <c r="B160" t="s" s="10">
        <v>81</v>
      </c>
      <c r="C160" t="s" s="10">
        <v>24</v>
      </c>
      <c r="D160" s="11">
        <v>2337</v>
      </c>
      <c r="E160" t="s" s="12">
        <f>IF(D160&lt;20001,"pequeno porte I",IF(D160&lt;50000,"pequeno porte II",IF(D160&lt;100000,"médio porte",IF(D160&lt;900000,"grande porte","metrópole"))))</f>
        <v>25</v>
      </c>
      <c r="F160" s="13">
        <v>0.678</v>
      </c>
      <c r="G160" s="14">
        <v>0.37</v>
      </c>
      <c r="H160" s="14">
        <v>3257002.99</v>
      </c>
      <c r="I160" s="14">
        <f>H160/D160</f>
        <v>1393.668373983740</v>
      </c>
      <c r="J160" s="14">
        <f>SUM(K160:N160)/4</f>
        <v>15602.8525</v>
      </c>
      <c r="K160" s="14">
        <v>13658.65</v>
      </c>
      <c r="L160" s="14">
        <v>15139.76</v>
      </c>
      <c r="M160" s="14">
        <v>15980</v>
      </c>
      <c r="N160" s="14">
        <v>17633</v>
      </c>
      <c r="O160" s="15">
        <v>6.1</v>
      </c>
      <c r="P160" s="15">
        <v>7.73</v>
      </c>
      <c r="Q160" s="15">
        <v>8.25</v>
      </c>
      <c r="R160" s="15">
        <v>9.01</v>
      </c>
      <c r="S160" t="s" s="16">
        <v>38</v>
      </c>
      <c r="T160" t="s" s="16">
        <v>38</v>
      </c>
      <c r="U160" t="s" s="16">
        <v>38</v>
      </c>
      <c r="V160" t="s" s="16">
        <v>38</v>
      </c>
    </row>
    <row r="161" ht="14.25" customHeight="1">
      <c r="A161" t="s" s="10">
        <v>215</v>
      </c>
      <c r="B161" t="s" s="10">
        <v>61</v>
      </c>
      <c r="C161" t="s" s="10">
        <v>33</v>
      </c>
      <c r="D161" s="11">
        <v>2101</v>
      </c>
      <c r="E161" t="s" s="12">
        <f>IF(D161&lt;20001,"pequeno porte I",IF(D161&lt;50000,"pequeno porte II",IF(D161&lt;100000,"médio porte",IF(D161&lt;900000,"grande porte","metrópole"))))</f>
        <v>25</v>
      </c>
      <c r="F161" s="13">
        <v>0.747</v>
      </c>
      <c r="G161" s="14">
        <v>0.44</v>
      </c>
      <c r="H161" s="14">
        <v>3095348.44</v>
      </c>
      <c r="I161" s="14">
        <f>H161/D161</f>
        <v>1473.273888624460</v>
      </c>
      <c r="J161" s="14">
        <f>SUM(K161:N161)/4</f>
        <v>21768.8175</v>
      </c>
      <c r="K161" s="14">
        <v>16485.72</v>
      </c>
      <c r="L161" s="14">
        <v>22072.55</v>
      </c>
      <c r="M161" s="14">
        <v>22375</v>
      </c>
      <c r="N161" s="14">
        <v>26142</v>
      </c>
      <c r="O161" s="15">
        <v>6.36</v>
      </c>
      <c r="P161" s="15">
        <v>6.88</v>
      </c>
      <c r="Q161" s="15">
        <v>7.78</v>
      </c>
      <c r="R161" s="15">
        <v>7.35</v>
      </c>
      <c r="S161" t="s" s="16">
        <v>26</v>
      </c>
      <c r="T161" t="s" s="16">
        <v>27</v>
      </c>
      <c r="U161" t="s" s="16">
        <v>27</v>
      </c>
      <c r="V161" t="s" s="16">
        <v>38</v>
      </c>
    </row>
    <row r="162" ht="14.25" customHeight="1">
      <c r="A162" t="s" s="10">
        <v>216</v>
      </c>
      <c r="B162" t="s" s="10">
        <v>127</v>
      </c>
      <c r="C162" t="s" s="10">
        <v>71</v>
      </c>
      <c r="D162" s="11">
        <v>12815</v>
      </c>
      <c r="E162" t="s" s="12">
        <f>IF(D162&lt;20001,"pequeno porte I",IF(D162&lt;50000,"pequeno porte II",IF(D162&lt;100000,"médio porte",IF(D162&lt;900000,"grande porte","metrópole"))))</f>
        <v>25</v>
      </c>
      <c r="F162" s="13">
        <v>0.643</v>
      </c>
      <c r="G162" s="14">
        <v>0.5</v>
      </c>
      <c r="H162" s="14">
        <v>10317622.25</v>
      </c>
      <c r="I162" s="14">
        <f>H162/D162</f>
        <v>805.120737417089</v>
      </c>
      <c r="J162" s="14">
        <f>SUM(K162:N162)/4</f>
        <v>29413.8425</v>
      </c>
      <c r="K162" s="14">
        <v>23231.26</v>
      </c>
      <c r="L162" s="14">
        <v>29242.11</v>
      </c>
      <c r="M162" s="14">
        <v>27856</v>
      </c>
      <c r="N162" s="14">
        <v>37326</v>
      </c>
      <c r="O162" s="15">
        <v>6.87</v>
      </c>
      <c r="P162" s="15">
        <v>8.07</v>
      </c>
      <c r="Q162" s="15">
        <v>7.84</v>
      </c>
      <c r="R162" s="15">
        <v>8.140000000000001</v>
      </c>
      <c r="S162" t="s" s="16">
        <v>42</v>
      </c>
      <c r="T162" t="s" s="16">
        <v>62</v>
      </c>
      <c r="U162" t="s" s="16">
        <v>27</v>
      </c>
      <c r="V162" t="s" s="16">
        <v>27</v>
      </c>
    </row>
    <row r="163" ht="14.25" customHeight="1">
      <c r="A163" t="s" s="10">
        <v>217</v>
      </c>
      <c r="B163" t="s" s="10">
        <v>81</v>
      </c>
      <c r="C163" t="s" s="10">
        <v>24</v>
      </c>
      <c r="D163" s="11">
        <v>8310</v>
      </c>
      <c r="E163" t="s" s="12">
        <f>IF(D163&lt;20001,"pequeno porte I",IF(D163&lt;50000,"pequeno porte II",IF(D163&lt;100000,"médio porte",IF(D163&lt;900000,"grande porte","metrópole"))))</f>
        <v>25</v>
      </c>
      <c r="F163" s="13">
        <v>0.681</v>
      </c>
      <c r="G163" s="14">
        <v>0.49</v>
      </c>
      <c r="H163" s="14">
        <v>3681437.51</v>
      </c>
      <c r="I163" s="14">
        <f>H163/D163</f>
        <v>443.012937424789</v>
      </c>
      <c r="J163" s="14">
        <f>SUM(K163:N163)/4</f>
        <v>13787.215</v>
      </c>
      <c r="K163" s="14">
        <v>11964.31</v>
      </c>
      <c r="L163" s="14">
        <v>14062.55</v>
      </c>
      <c r="M163" s="14">
        <v>14323</v>
      </c>
      <c r="N163" s="14">
        <v>14799</v>
      </c>
      <c r="O163" s="15">
        <v>4.8</v>
      </c>
      <c r="P163" s="15">
        <v>5.97</v>
      </c>
      <c r="Q163" s="15">
        <v>6.41</v>
      </c>
      <c r="R163" s="15">
        <v>6.82</v>
      </c>
      <c r="S163" t="s" s="16">
        <v>35</v>
      </c>
      <c r="T163" t="s" s="16">
        <v>27</v>
      </c>
      <c r="U163" t="s" s="16">
        <v>27</v>
      </c>
      <c r="V163" t="s" s="16">
        <v>27</v>
      </c>
    </row>
    <row r="164" ht="14.25" customHeight="1">
      <c r="A164" t="s" s="10">
        <v>218</v>
      </c>
      <c r="B164" t="s" s="10">
        <v>48</v>
      </c>
      <c r="C164" t="s" s="10">
        <v>49</v>
      </c>
      <c r="D164" s="11">
        <v>3010</v>
      </c>
      <c r="E164" t="s" s="12">
        <f>IF(D164&lt;20001,"pequeno porte I",IF(D164&lt;50000,"pequeno porte II",IF(D164&lt;100000,"médio porte",IF(D164&lt;900000,"grande porte","metrópole"))))</f>
        <v>25</v>
      </c>
      <c r="F164" s="13">
        <v>0.655</v>
      </c>
      <c r="G164" s="14">
        <v>0.4</v>
      </c>
      <c r="H164" s="14">
        <v>2901777.85</v>
      </c>
      <c r="I164" s="14">
        <f>H164/D164</f>
        <v>964.0457973421931</v>
      </c>
      <c r="J164" s="14">
        <f>SUM(K164:N164)/4</f>
        <v>13714.775</v>
      </c>
      <c r="K164" s="14">
        <v>11561.93</v>
      </c>
      <c r="L164" s="14">
        <v>11949.17</v>
      </c>
      <c r="M164" s="14">
        <v>14068</v>
      </c>
      <c r="N164" s="14">
        <v>17280</v>
      </c>
      <c r="O164" s="15">
        <v>7.23</v>
      </c>
      <c r="P164" s="15">
        <v>5.82</v>
      </c>
      <c r="Q164" s="15">
        <v>7.53</v>
      </c>
      <c r="R164" s="15">
        <v>6.79</v>
      </c>
      <c r="S164" t="s" s="16">
        <v>27</v>
      </c>
      <c r="T164" t="s" s="16">
        <v>27</v>
      </c>
      <c r="U164" t="s" s="16">
        <v>26</v>
      </c>
      <c r="V164" t="s" s="16">
        <v>42</v>
      </c>
    </row>
    <row r="165" ht="14.25" customHeight="1">
      <c r="A165" t="s" s="10">
        <v>219</v>
      </c>
      <c r="B165" t="s" s="10">
        <v>51</v>
      </c>
      <c r="C165" t="s" s="10">
        <v>49</v>
      </c>
      <c r="D165" s="11">
        <v>3076</v>
      </c>
      <c r="E165" t="s" s="12">
        <f>IF(D165&lt;20001,"pequeno porte I",IF(D165&lt;50000,"pequeno porte II",IF(D165&lt;100000,"médio porte",IF(D165&lt;900000,"grande porte","metrópole"))))</f>
        <v>25</v>
      </c>
      <c r="F165" s="13">
        <v>0.634</v>
      </c>
      <c r="G165" s="14">
        <v>0.46</v>
      </c>
      <c r="H165" s="14">
        <v>3911617.65</v>
      </c>
      <c r="I165" s="14">
        <f>H165/D165</f>
        <v>1271.657233420030</v>
      </c>
      <c r="J165" s="14">
        <f>SUM(K165:N165)/4</f>
        <v>13586.68</v>
      </c>
      <c r="K165" s="14">
        <v>10322.81</v>
      </c>
      <c r="L165" s="14">
        <v>13277.91</v>
      </c>
      <c r="M165" s="14">
        <v>13668</v>
      </c>
      <c r="N165" s="14">
        <v>17078</v>
      </c>
      <c r="O165" s="15">
        <v>5.68</v>
      </c>
      <c r="P165" s="15">
        <v>7.06</v>
      </c>
      <c r="Q165" s="15">
        <v>7.92</v>
      </c>
      <c r="R165" s="15">
        <v>7.71</v>
      </c>
      <c r="S165" t="s" s="16">
        <v>42</v>
      </c>
      <c r="T165" t="s" s="16">
        <v>42</v>
      </c>
      <c r="U165" t="s" s="16">
        <v>35</v>
      </c>
      <c r="V165" t="s" s="16">
        <v>42</v>
      </c>
    </row>
    <row r="166" ht="14.25" customHeight="1">
      <c r="A166" t="s" s="10">
        <v>220</v>
      </c>
      <c r="B166" t="s" s="10">
        <v>59</v>
      </c>
      <c r="C166" t="s" s="10">
        <v>24</v>
      </c>
      <c r="D166" s="11">
        <v>9481</v>
      </c>
      <c r="E166" t="s" s="12">
        <f>IF(D166&lt;20001,"pequeno porte I",IF(D166&lt;50000,"pequeno porte II",IF(D166&lt;100000,"médio porte",IF(D166&lt;900000,"grande porte","metrópole"))))</f>
        <v>25</v>
      </c>
      <c r="F166" s="13">
        <v>0.718</v>
      </c>
      <c r="G166" s="14">
        <v>0.43</v>
      </c>
      <c r="H166" s="14">
        <v>6536584.51</v>
      </c>
      <c r="I166" s="14">
        <f>H166/D166</f>
        <v>689.440408184791</v>
      </c>
      <c r="J166" s="14">
        <f>SUM(K166:N166)/4</f>
        <v>17032.23</v>
      </c>
      <c r="K166" s="14">
        <v>14907.77</v>
      </c>
      <c r="L166" s="14">
        <v>17486.15</v>
      </c>
      <c r="M166" s="14">
        <v>18864</v>
      </c>
      <c r="N166" s="14">
        <v>16871</v>
      </c>
      <c r="O166" s="15">
        <v>7.75</v>
      </c>
      <c r="P166" s="15">
        <v>8.25</v>
      </c>
      <c r="Q166" s="15">
        <v>8.279999999999999</v>
      </c>
      <c r="R166" s="15">
        <v>7.93</v>
      </c>
      <c r="S166" t="s" s="16">
        <v>26</v>
      </c>
      <c r="T166" t="s" s="16">
        <v>42</v>
      </c>
      <c r="U166" t="s" s="16">
        <v>26</v>
      </c>
      <c r="V166" t="s" s="16">
        <v>26</v>
      </c>
    </row>
    <row r="167" ht="14.25" customHeight="1">
      <c r="A167" t="s" s="10">
        <v>221</v>
      </c>
      <c r="B167" t="s" s="10">
        <v>57</v>
      </c>
      <c r="C167" t="s" s="10">
        <v>24</v>
      </c>
      <c r="D167" s="11">
        <v>3527</v>
      </c>
      <c r="E167" t="s" s="12">
        <f>IF(D167&lt;20001,"pequeno porte I",IF(D167&lt;50000,"pequeno porte II",IF(D167&lt;100000,"médio porte",IF(D167&lt;900000,"grande porte","metrópole"))))</f>
        <v>25</v>
      </c>
      <c r="F167" s="13">
        <v>0.699</v>
      </c>
      <c r="G167" s="14">
        <v>0.44</v>
      </c>
      <c r="H167" s="14">
        <v>4741823.1</v>
      </c>
      <c r="I167" s="14">
        <f>H167/D167</f>
        <v>1344.435242415650</v>
      </c>
      <c r="J167" s="14">
        <f>SUM(K167:N167)/4</f>
        <v>19680.0875</v>
      </c>
      <c r="K167" s="14">
        <v>16856.77</v>
      </c>
      <c r="L167" s="14">
        <v>17902.58</v>
      </c>
      <c r="M167" s="14">
        <v>18792</v>
      </c>
      <c r="N167" s="14">
        <v>25169</v>
      </c>
      <c r="O167" s="15">
        <v>8.369999999999999</v>
      </c>
      <c r="P167" s="15">
        <v>8.34</v>
      </c>
      <c r="Q167" s="15">
        <v>8.949999999999999</v>
      </c>
      <c r="R167" s="15">
        <v>9.51</v>
      </c>
      <c r="S167" t="s" s="16">
        <v>42</v>
      </c>
      <c r="T167" t="s" s="16">
        <v>27</v>
      </c>
      <c r="U167" t="s" s="16">
        <v>26</v>
      </c>
      <c r="V167" t="s" s="16">
        <v>27</v>
      </c>
    </row>
    <row r="168" ht="14.25" customHeight="1">
      <c r="A168" t="s" s="10">
        <v>222</v>
      </c>
      <c r="B168" t="s" s="10">
        <v>29</v>
      </c>
      <c r="C168" t="s" s="10">
        <v>30</v>
      </c>
      <c r="D168" s="11">
        <v>103804</v>
      </c>
      <c r="E168" t="s" s="12">
        <f>IF(D168&lt;20001,"pequeno porte I",IF(D168&lt;50000,"pequeno porte II",IF(D168&lt;100000,"médio porte",IF(D168&lt;900000,"grande porte","metrópole"))))</f>
        <v>44</v>
      </c>
      <c r="F168" s="13">
        <v>0.6840000000000001</v>
      </c>
      <c r="G168" s="14">
        <v>0.49</v>
      </c>
      <c r="H168" s="14">
        <v>25626899.35</v>
      </c>
      <c r="I168" s="14">
        <f>H168/D168</f>
        <v>246.877763380987</v>
      </c>
      <c r="J168" s="14">
        <f>SUM(K168:N168)/4</f>
        <v>8051.95</v>
      </c>
      <c r="K168" s="14">
        <v>7170.36</v>
      </c>
      <c r="L168" s="14">
        <v>7501.44</v>
      </c>
      <c r="M168" s="14">
        <v>8403</v>
      </c>
      <c r="N168" s="14">
        <v>9133</v>
      </c>
      <c r="O168" s="15">
        <v>4.4</v>
      </c>
      <c r="P168" s="15">
        <v>4.35</v>
      </c>
      <c r="Q168" s="15">
        <v>3.79</v>
      </c>
      <c r="R168" s="15">
        <v>4.82</v>
      </c>
      <c r="S168" t="s" s="16">
        <v>42</v>
      </c>
      <c r="T168" t="s" s="16">
        <v>26</v>
      </c>
      <c r="U168" t="s" s="16">
        <v>26</v>
      </c>
      <c r="V168" t="s" s="16">
        <v>26</v>
      </c>
    </row>
    <row r="169" ht="14.25" customHeight="1">
      <c r="A169" t="s" s="10">
        <v>223</v>
      </c>
      <c r="B169" t="s" s="10">
        <v>127</v>
      </c>
      <c r="C169" t="s" s="10">
        <v>71</v>
      </c>
      <c r="D169" s="11">
        <v>3716</v>
      </c>
      <c r="E169" t="s" s="12">
        <f>IF(D169&lt;20001,"pequeno porte I",IF(D169&lt;50000,"pequeno porte II",IF(D169&lt;100000,"médio porte",IF(D169&lt;900000,"grande porte","metrópole"))))</f>
        <v>25</v>
      </c>
      <c r="F169" s="13">
        <v>0.658</v>
      </c>
      <c r="G169" s="14">
        <v>0.51</v>
      </c>
      <c r="H169" s="14">
        <v>3117247.35</v>
      </c>
      <c r="I169" s="14">
        <f>H169/D169</f>
        <v>838.871730355221</v>
      </c>
      <c r="J169" s="14">
        <f>SUM(K169:N169)/4</f>
        <v>20171.0675</v>
      </c>
      <c r="K169" s="14">
        <v>15281.8</v>
      </c>
      <c r="L169" s="14">
        <v>16866.47</v>
      </c>
      <c r="M169" s="14">
        <v>23336</v>
      </c>
      <c r="N169" s="14">
        <v>25200</v>
      </c>
      <c r="O169" s="15">
        <v>6.87</v>
      </c>
      <c r="P169" s="15">
        <v>6</v>
      </c>
      <c r="Q169" s="15">
        <v>6.33</v>
      </c>
      <c r="R169" s="15">
        <v>6.3</v>
      </c>
      <c r="S169" t="s" s="16">
        <v>27</v>
      </c>
      <c r="T169" t="s" s="16">
        <v>42</v>
      </c>
      <c r="U169" t="s" s="16">
        <v>27</v>
      </c>
      <c r="V169" t="s" s="16">
        <v>42</v>
      </c>
    </row>
    <row r="170" ht="14.25" customHeight="1">
      <c r="A170" t="s" s="10">
        <v>224</v>
      </c>
      <c r="B170" t="s" s="10">
        <v>125</v>
      </c>
      <c r="C170" t="s" s="10">
        <v>33</v>
      </c>
      <c r="D170" s="11">
        <v>16399</v>
      </c>
      <c r="E170" t="s" s="12">
        <f>IF(D170&lt;20001,"pequeno porte I",IF(D170&lt;50000,"pequeno porte II",IF(D170&lt;100000,"médio porte",IF(D170&lt;900000,"grande porte","metrópole"))))</f>
        <v>25</v>
      </c>
      <c r="F170" s="13">
        <v>0.715</v>
      </c>
      <c r="G170" s="14">
        <v>0.51</v>
      </c>
      <c r="H170" s="14">
        <v>9103486.779999999</v>
      </c>
      <c r="I170" s="14">
        <f>H170/D170</f>
        <v>555.124506372340</v>
      </c>
      <c r="J170" s="14">
        <f>SUM(K170:N170)/4</f>
        <v>32307.4625</v>
      </c>
      <c r="K170" s="14">
        <v>24751.11</v>
      </c>
      <c r="L170" s="14">
        <v>30023.74</v>
      </c>
      <c r="M170" s="14">
        <v>33461</v>
      </c>
      <c r="N170" s="14">
        <v>40994</v>
      </c>
      <c r="O170" s="15">
        <v>7.93</v>
      </c>
      <c r="P170" s="15">
        <v>7.59</v>
      </c>
      <c r="Q170" s="15">
        <v>7.81</v>
      </c>
      <c r="R170" s="15">
        <v>7.69</v>
      </c>
      <c r="S170" t="s" s="16">
        <v>38</v>
      </c>
      <c r="T170" t="s" s="16">
        <v>27</v>
      </c>
      <c r="U170" t="s" s="16">
        <v>38</v>
      </c>
      <c r="V170" t="s" s="16">
        <v>38</v>
      </c>
    </row>
    <row r="171" ht="14.25" customHeight="1">
      <c r="A171" t="s" s="10">
        <v>225</v>
      </c>
      <c r="B171" t="s" s="10">
        <v>59</v>
      </c>
      <c r="C171" t="s" s="10">
        <v>24</v>
      </c>
      <c r="D171" s="11">
        <v>4057</v>
      </c>
      <c r="E171" t="s" s="12">
        <f>IF(D171&lt;20001,"pequeno porte I",IF(D171&lt;50000,"pequeno porte II",IF(D171&lt;100000,"médio porte",IF(D171&lt;900000,"grande porte","metrópole"))))</f>
        <v>25</v>
      </c>
      <c r="F171" s="13">
        <v>0.719</v>
      </c>
      <c r="G171" s="14">
        <v>0.49</v>
      </c>
      <c r="H171" s="14">
        <v>4714315.58</v>
      </c>
      <c r="I171" s="14">
        <f>H171/D171</f>
        <v>1162.020108454520</v>
      </c>
      <c r="J171" s="14">
        <f>SUM(K171:N171)/4</f>
        <v>28474.7425</v>
      </c>
      <c r="K171" s="14">
        <v>21463.01</v>
      </c>
      <c r="L171" s="14">
        <v>21971.96</v>
      </c>
      <c r="M171" s="14">
        <v>28878</v>
      </c>
      <c r="N171" s="14">
        <v>41586</v>
      </c>
      <c r="O171" s="15">
        <v>6.92</v>
      </c>
      <c r="P171" s="15">
        <v>6.82</v>
      </c>
      <c r="Q171" s="15">
        <v>7.4</v>
      </c>
      <c r="R171" s="15">
        <v>7.65</v>
      </c>
      <c r="S171" t="s" s="16">
        <v>38</v>
      </c>
      <c r="T171" t="s" s="16">
        <v>26</v>
      </c>
      <c r="U171" t="s" s="16">
        <v>38</v>
      </c>
      <c r="V171" t="s" s="16">
        <v>27</v>
      </c>
    </row>
    <row r="172" ht="14.25" customHeight="1">
      <c r="A172" t="s" s="10">
        <v>226</v>
      </c>
      <c r="B172" t="s" s="10">
        <v>61</v>
      </c>
      <c r="C172" t="s" s="10">
        <v>33</v>
      </c>
      <c r="D172" s="11">
        <v>7200</v>
      </c>
      <c r="E172" t="s" s="12">
        <f>IF(D172&lt;20001,"pequeno porte I",IF(D172&lt;50000,"pequeno porte II",IF(D172&lt;100000,"médio porte",IF(D172&lt;900000,"grande porte","metrópole"))))</f>
        <v>25</v>
      </c>
      <c r="F172" s="13">
        <v>0.747</v>
      </c>
      <c r="G172" s="14">
        <v>0.45</v>
      </c>
      <c r="H172" s="14">
        <v>9516875.050000001</v>
      </c>
      <c r="I172" s="14">
        <f>H172/D172</f>
        <v>1321.788201388890</v>
      </c>
      <c r="J172" s="14">
        <f>SUM(K172:N172)/4</f>
        <v>88386.274999999994</v>
      </c>
      <c r="K172" s="14">
        <v>53419.21</v>
      </c>
      <c r="L172" s="14">
        <v>95794.89</v>
      </c>
      <c r="M172" s="14">
        <v>116335</v>
      </c>
      <c r="N172" s="14">
        <v>87996</v>
      </c>
      <c r="O172" s="15">
        <v>6.45</v>
      </c>
      <c r="P172" s="15">
        <v>7.12</v>
      </c>
      <c r="Q172" s="15">
        <v>8.94</v>
      </c>
      <c r="R172" s="15">
        <v>9.44</v>
      </c>
      <c r="S172" t="s" s="16">
        <v>27</v>
      </c>
      <c r="T172" t="s" s="16">
        <v>27</v>
      </c>
      <c r="U172" t="s" s="16">
        <v>26</v>
      </c>
      <c r="V172" t="s" s="16">
        <v>27</v>
      </c>
    </row>
    <row r="173" ht="14.25" customHeight="1">
      <c r="A173" t="s" s="10">
        <v>227</v>
      </c>
      <c r="B173" t="s" s="10">
        <v>29</v>
      </c>
      <c r="C173" t="s" s="10">
        <v>30</v>
      </c>
      <c r="D173" s="11">
        <v>34967</v>
      </c>
      <c r="E173" t="s" s="12">
        <f>IF(D173&lt;20001,"pequeno porte I",IF(D173&lt;50000,"pequeno porte II",IF(D173&lt;100000,"médio porte",IF(D173&lt;900000,"grande porte","metrópole"))))</f>
        <v>34</v>
      </c>
      <c r="F173" s="13">
        <v>0.651</v>
      </c>
      <c r="G173" s="14">
        <v>0.57</v>
      </c>
      <c r="H173" s="14">
        <v>17557675.12</v>
      </c>
      <c r="I173" s="14">
        <f>H173/D173</f>
        <v>502.121289215546</v>
      </c>
      <c r="J173" s="14">
        <f>SUM(K173:N173)/4</f>
        <v>16399.56</v>
      </c>
      <c r="K173" s="14">
        <v>12658.99</v>
      </c>
      <c r="L173" s="14">
        <v>15678.25</v>
      </c>
      <c r="M173" s="14">
        <v>15252</v>
      </c>
      <c r="N173" s="14">
        <v>22009</v>
      </c>
      <c r="O173" s="15">
        <v>6.9</v>
      </c>
      <c r="P173" s="15">
        <v>6.34</v>
      </c>
      <c r="Q173" s="15">
        <v>7.03</v>
      </c>
      <c r="R173" s="15">
        <v>6.88</v>
      </c>
      <c r="S173" t="s" s="16">
        <v>26</v>
      </c>
      <c r="T173" t="s" s="16">
        <v>26</v>
      </c>
      <c r="U173" t="s" s="16">
        <v>27</v>
      </c>
      <c r="V173" t="s" s="16">
        <v>26</v>
      </c>
    </row>
    <row r="174" ht="14.25" customHeight="1">
      <c r="A174" t="s" s="10">
        <v>228</v>
      </c>
      <c r="B174" t="s" s="10">
        <v>66</v>
      </c>
      <c r="C174" t="s" s="10">
        <v>33</v>
      </c>
      <c r="D174" s="11">
        <v>3132</v>
      </c>
      <c r="E174" t="s" s="12">
        <f>IF(D174&lt;20001,"pequeno porte I",IF(D174&lt;50000,"pequeno porte II",IF(D174&lt;100000,"médio porte",IF(D174&lt;900000,"grande porte","metrópole"))))</f>
        <v>25</v>
      </c>
      <c r="F174" s="13">
        <v>0.713</v>
      </c>
      <c r="G174" s="14">
        <v>0.39</v>
      </c>
      <c r="H174" s="14">
        <v>3478746.61</v>
      </c>
      <c r="I174" s="14">
        <f>H174/D174</f>
        <v>1110.710922733080</v>
      </c>
      <c r="J174" s="14">
        <f>SUM(K174:N174)/4</f>
        <v>28193.4</v>
      </c>
      <c r="K174" s="14">
        <v>23965.22</v>
      </c>
      <c r="L174" s="14">
        <v>28429.38</v>
      </c>
      <c r="M174" s="14">
        <v>26533</v>
      </c>
      <c r="N174" s="14">
        <v>33846</v>
      </c>
      <c r="O174" s="15">
        <v>6.3</v>
      </c>
      <c r="P174" s="15">
        <v>8.43</v>
      </c>
      <c r="Q174" s="15">
        <v>9.18</v>
      </c>
      <c r="R174" s="15">
        <v>8.77</v>
      </c>
      <c r="S174" t="s" s="16">
        <v>42</v>
      </c>
      <c r="T174" t="s" s="16">
        <v>26</v>
      </c>
      <c r="U174" t="s" s="16">
        <v>26</v>
      </c>
      <c r="V174" t="s" s="16">
        <v>38</v>
      </c>
    </row>
    <row r="175" ht="14.25" customHeight="1">
      <c r="A175" t="s" s="10">
        <v>229</v>
      </c>
      <c r="B175" t="s" s="10">
        <v>32</v>
      </c>
      <c r="C175" t="s" s="10">
        <v>33</v>
      </c>
      <c r="D175" s="11">
        <v>31858</v>
      </c>
      <c r="E175" t="s" s="12">
        <f>IF(D175&lt;20001,"pequeno porte I",IF(D175&lt;50000,"pequeno porte II",IF(D175&lt;100000,"médio porte",IF(D175&lt;900000,"grande porte","metrópole"))))</f>
        <v>34</v>
      </c>
      <c r="F175" s="13">
        <v>0.698</v>
      </c>
      <c r="G175" s="14">
        <v>0.45</v>
      </c>
      <c r="H175" s="14">
        <v>20304848.78</v>
      </c>
      <c r="I175" s="14">
        <f>H175/D175</f>
        <v>637.354786238935</v>
      </c>
      <c r="J175" s="14">
        <f>SUM(K175:N175)/4</f>
        <v>36004.56</v>
      </c>
      <c r="K175" s="14">
        <v>29795.31</v>
      </c>
      <c r="L175" s="14">
        <v>30667.93</v>
      </c>
      <c r="M175" s="14">
        <v>35537</v>
      </c>
      <c r="N175" s="14">
        <v>48018</v>
      </c>
      <c r="O175" s="15">
        <v>7.11</v>
      </c>
      <c r="P175" s="15">
        <v>5.4</v>
      </c>
      <c r="Q175" s="15">
        <v>6.81</v>
      </c>
      <c r="R175" s="15">
        <v>7.52</v>
      </c>
      <c r="S175" t="s" s="16">
        <v>27</v>
      </c>
      <c r="T175" t="s" s="16">
        <v>27</v>
      </c>
      <c r="U175" t="s" s="16">
        <v>27</v>
      </c>
      <c r="V175" t="s" s="16">
        <v>38</v>
      </c>
    </row>
    <row r="176" ht="14.25" customHeight="1">
      <c r="A176" t="s" s="10">
        <v>230</v>
      </c>
      <c r="B176" t="s" s="10">
        <v>125</v>
      </c>
      <c r="C176" t="s" s="10">
        <v>33</v>
      </c>
      <c r="D176" s="11">
        <v>2259</v>
      </c>
      <c r="E176" t="s" s="12">
        <f>IF(D176&lt;20001,"pequeno porte I",IF(D176&lt;50000,"pequeno porte II",IF(D176&lt;100000,"médio porte",IF(D176&lt;900000,"grande porte","metrópole"))))</f>
        <v>25</v>
      </c>
      <c r="F176" s="13">
        <v>0.73</v>
      </c>
      <c r="G176" s="14">
        <v>0.58</v>
      </c>
      <c r="H176" s="14">
        <v>3963759.7</v>
      </c>
      <c r="I176" s="14">
        <f>H176/D176</f>
        <v>1754.652368304560</v>
      </c>
      <c r="J176" s="14">
        <f>SUM(K176:N176)/4</f>
        <v>14566.4075</v>
      </c>
      <c r="K176" s="14">
        <v>11581.3</v>
      </c>
      <c r="L176" s="14">
        <v>12224.33</v>
      </c>
      <c r="M176" s="14">
        <v>16428</v>
      </c>
      <c r="N176" s="14">
        <v>18032</v>
      </c>
      <c r="O176" s="15">
        <v>9.01</v>
      </c>
      <c r="P176" s="15">
        <v>9.630000000000001</v>
      </c>
      <c r="Q176" s="15">
        <v>9.15</v>
      </c>
      <c r="R176" s="15">
        <v>8.25</v>
      </c>
      <c r="S176" t="s" s="16">
        <v>42</v>
      </c>
      <c r="T176" t="s" s="16">
        <v>62</v>
      </c>
      <c r="U176" t="s" s="16">
        <v>26</v>
      </c>
      <c r="V176" t="s" s="16">
        <v>42</v>
      </c>
    </row>
    <row r="177" ht="14.25" customHeight="1">
      <c r="A177" t="s" s="10">
        <v>231</v>
      </c>
      <c r="B177" t="s" s="10">
        <v>32</v>
      </c>
      <c r="C177" t="s" s="10">
        <v>33</v>
      </c>
      <c r="D177" s="11">
        <v>3851</v>
      </c>
      <c r="E177" t="s" s="12">
        <f>IF(D177&lt;20001,"pequeno porte I",IF(D177&lt;50000,"pequeno porte II",IF(D177&lt;100000,"médio porte",IF(D177&lt;900000,"grande porte","metrópole"))))</f>
        <v>25</v>
      </c>
      <c r="F177" s="13">
        <v>0.722</v>
      </c>
      <c r="G177" s="14">
        <v>0.53</v>
      </c>
      <c r="H177" s="14">
        <v>4176983.44</v>
      </c>
      <c r="I177" s="14">
        <f>H177/D177</f>
        <v>1084.649036613870</v>
      </c>
      <c r="J177" s="14">
        <f>SUM(K177:N177)/4</f>
        <v>32745.815</v>
      </c>
      <c r="K177" s="14">
        <v>15151.81</v>
      </c>
      <c r="L177" s="14">
        <v>31401.45</v>
      </c>
      <c r="M177" s="14">
        <v>40021</v>
      </c>
      <c r="N177" s="14">
        <v>44409</v>
      </c>
      <c r="O177" s="15">
        <v>7.6</v>
      </c>
      <c r="P177" s="15">
        <v>8.77</v>
      </c>
      <c r="Q177" s="15">
        <v>9.17</v>
      </c>
      <c r="R177" s="15">
        <v>8.74</v>
      </c>
      <c r="S177" t="s" s="16">
        <v>27</v>
      </c>
      <c r="T177" t="s" s="16">
        <v>42</v>
      </c>
      <c r="U177" t="s" s="16">
        <v>27</v>
      </c>
      <c r="V177" t="s" s="16">
        <v>27</v>
      </c>
    </row>
    <row r="178" ht="14.25" customHeight="1">
      <c r="A178" t="s" s="10">
        <v>232</v>
      </c>
      <c r="B178" t="s" s="10">
        <v>41</v>
      </c>
      <c r="C178" t="s" s="10">
        <v>33</v>
      </c>
      <c r="D178" s="11">
        <v>2455</v>
      </c>
      <c r="E178" t="s" s="12">
        <f>IF(D178&lt;20001,"pequeno porte I",IF(D178&lt;50000,"pequeno porte II",IF(D178&lt;100000,"médio porte",IF(D178&lt;900000,"grande porte","metrópole"))))</f>
        <v>25</v>
      </c>
      <c r="F178" s="13">
        <v>0.6860000000000001</v>
      </c>
      <c r="G178" s="14">
        <v>0.44</v>
      </c>
      <c r="H178" s="14">
        <v>3589205.73</v>
      </c>
      <c r="I178" s="14">
        <f>H178/D178</f>
        <v>1461.998260692460</v>
      </c>
      <c r="J178" s="14">
        <f>SUM(K178:N178)/4</f>
        <v>30503.055</v>
      </c>
      <c r="K178" s="14">
        <v>22784.43</v>
      </c>
      <c r="L178" s="14">
        <v>30242.79</v>
      </c>
      <c r="M178" s="14">
        <v>33256</v>
      </c>
      <c r="N178" s="14">
        <v>35729</v>
      </c>
      <c r="O178" s="15">
        <v>6.22</v>
      </c>
      <c r="P178" s="15">
        <v>7.88</v>
      </c>
      <c r="Q178" s="15">
        <v>7.18</v>
      </c>
      <c r="R178" s="15">
        <v>9.75</v>
      </c>
      <c r="S178" t="s" s="16">
        <v>27</v>
      </c>
      <c r="T178" t="s" s="16">
        <v>26</v>
      </c>
      <c r="U178" t="s" s="16">
        <v>27</v>
      </c>
      <c r="V178" t="s" s="16">
        <v>38</v>
      </c>
    </row>
    <row r="179" ht="14.25" customHeight="1">
      <c r="A179" t="s" s="10">
        <v>233</v>
      </c>
      <c r="B179" t="s" s="10">
        <v>94</v>
      </c>
      <c r="C179" t="s" s="10">
        <v>33</v>
      </c>
      <c r="D179" s="11">
        <v>7607</v>
      </c>
      <c r="E179" t="s" s="12">
        <f>IF(D179&lt;20001,"pequeno porte I",IF(D179&lt;50000,"pequeno porte II",IF(D179&lt;100000,"médio porte",IF(D179&lt;900000,"grande porte","metrópole"))))</f>
        <v>25</v>
      </c>
      <c r="F179" s="13">
        <v>0.711</v>
      </c>
      <c r="G179" s="14">
        <v>0.44</v>
      </c>
      <c r="H179" s="14">
        <v>9268271.939999999</v>
      </c>
      <c r="I179" s="14">
        <f>H179/D179</f>
        <v>1218.387266990930</v>
      </c>
      <c r="J179" s="14">
        <f>SUM(K179:N179)/4</f>
        <v>17995.1525</v>
      </c>
      <c r="K179" s="14">
        <v>14789.68</v>
      </c>
      <c r="L179" s="14">
        <v>18278.93</v>
      </c>
      <c r="M179" s="14">
        <v>18570</v>
      </c>
      <c r="N179" s="14">
        <v>20342</v>
      </c>
      <c r="O179" s="15">
        <v>8.039999999999999</v>
      </c>
      <c r="P179" s="15">
        <v>8.01</v>
      </c>
      <c r="Q179" s="15">
        <v>8.359999999999999</v>
      </c>
      <c r="R179" s="15">
        <v>8.99</v>
      </c>
      <c r="S179" t="s" s="16">
        <v>26</v>
      </c>
      <c r="T179" t="s" s="16">
        <v>26</v>
      </c>
      <c r="U179" t="s" s="16">
        <v>42</v>
      </c>
      <c r="V179" t="s" s="16">
        <v>27</v>
      </c>
    </row>
    <row r="180" ht="14.25" customHeight="1">
      <c r="A180" t="s" s="10">
        <v>234</v>
      </c>
      <c r="B180" t="s" s="10">
        <v>32</v>
      </c>
      <c r="C180" t="s" s="10">
        <v>33</v>
      </c>
      <c r="D180" s="11">
        <v>10659</v>
      </c>
      <c r="E180" t="s" s="12">
        <f>IF(D180&lt;20001,"pequeno porte I",IF(D180&lt;50000,"pequeno porte II",IF(D180&lt;100000,"médio porte",IF(D180&lt;900000,"grande porte","metrópole"))))</f>
        <v>25</v>
      </c>
      <c r="F180" s="13">
        <v>0.672</v>
      </c>
      <c r="G180" s="14">
        <v>0.48</v>
      </c>
      <c r="H180" s="14">
        <v>13610964.58</v>
      </c>
      <c r="I180" s="14">
        <f>H180/D180</f>
        <v>1276.9457341214</v>
      </c>
      <c r="J180" s="14">
        <f>SUM(K180:N180)/4</f>
        <v>80219.664999999994</v>
      </c>
      <c r="K180" s="14">
        <v>55746.39</v>
      </c>
      <c r="L180" s="14">
        <v>72605.27</v>
      </c>
      <c r="M180" s="14">
        <v>81939</v>
      </c>
      <c r="N180" s="14">
        <v>110588</v>
      </c>
      <c r="O180" s="15">
        <v>7.62</v>
      </c>
      <c r="P180" s="15">
        <v>8.02</v>
      </c>
      <c r="Q180" s="15">
        <v>8.779999999999999</v>
      </c>
      <c r="R180" s="15">
        <v>8.789999999999999</v>
      </c>
      <c r="S180" t="s" s="16">
        <v>26</v>
      </c>
      <c r="T180" t="s" s="16">
        <v>35</v>
      </c>
      <c r="U180" t="s" s="16">
        <v>26</v>
      </c>
      <c r="V180" t="s" s="16">
        <v>38</v>
      </c>
    </row>
    <row r="181" ht="14.25" customHeight="1">
      <c r="A181" t="s" s="10">
        <v>235</v>
      </c>
      <c r="B181" t="s" s="10">
        <v>66</v>
      </c>
      <c r="C181" t="s" s="10">
        <v>33</v>
      </c>
      <c r="D181" s="11">
        <v>2964</v>
      </c>
      <c r="E181" t="s" s="12">
        <f>IF(D181&lt;20001,"pequeno porte I",IF(D181&lt;50000,"pequeno porte II",IF(D181&lt;100000,"médio porte",IF(D181&lt;900000,"grande porte","metrópole"))))</f>
        <v>25</v>
      </c>
      <c r="F181" s="13">
        <v>0.676</v>
      </c>
      <c r="G181" s="14">
        <v>0.5</v>
      </c>
      <c r="H181" s="14">
        <v>5273021.97</v>
      </c>
      <c r="I181" s="14">
        <f>H181/D181</f>
        <v>1779.022257085020</v>
      </c>
      <c r="J181" s="14">
        <f>SUM(K181:N181)/4</f>
        <v>123628.8</v>
      </c>
      <c r="K181" s="14">
        <v>100665.54</v>
      </c>
      <c r="L181" s="14">
        <v>134919.66</v>
      </c>
      <c r="M181" s="14">
        <v>107357</v>
      </c>
      <c r="N181" s="14">
        <v>151573</v>
      </c>
      <c r="O181" s="15">
        <v>6.46</v>
      </c>
      <c r="P181" s="15">
        <v>6.13</v>
      </c>
      <c r="Q181" s="15">
        <v>7.37</v>
      </c>
      <c r="R181" s="15">
        <v>7.36</v>
      </c>
      <c r="S181" t="s" s="16">
        <v>35</v>
      </c>
      <c r="T181" t="s" s="16">
        <v>26</v>
      </c>
      <c r="U181" t="s" s="16">
        <v>26</v>
      </c>
      <c r="V181" t="s" s="16">
        <v>27</v>
      </c>
    </row>
    <row r="182" ht="14.25" customHeight="1">
      <c r="A182" t="s" s="10">
        <v>236</v>
      </c>
      <c r="B182" t="s" s="10">
        <v>59</v>
      </c>
      <c r="C182" t="s" s="10">
        <v>24</v>
      </c>
      <c r="D182" s="11">
        <v>9573</v>
      </c>
      <c r="E182" t="s" s="12">
        <f>IF(D182&lt;20001,"pequeno porte I",IF(D182&lt;50000,"pequeno porte II",IF(D182&lt;100000,"médio porte",IF(D182&lt;900000,"grande porte","metrópole"))))</f>
        <v>25</v>
      </c>
      <c r="F182" s="13">
        <v>0.712</v>
      </c>
      <c r="G182" s="14">
        <v>0.42</v>
      </c>
      <c r="H182" s="14">
        <v>5518828.09</v>
      </c>
      <c r="I182" s="14">
        <f>H182/D182</f>
        <v>576.499330408440</v>
      </c>
      <c r="J182" s="14">
        <f>SUM(K182:N182)/4</f>
        <v>13636.2</v>
      </c>
      <c r="K182" s="14">
        <v>11683.92</v>
      </c>
      <c r="L182" s="14">
        <v>12732.88</v>
      </c>
      <c r="M182" s="14">
        <v>14366</v>
      </c>
      <c r="N182" s="14">
        <v>15762</v>
      </c>
      <c r="O182" s="15">
        <v>7.45</v>
      </c>
      <c r="P182" s="15">
        <v>7.75</v>
      </c>
      <c r="Q182" s="15">
        <v>8.73</v>
      </c>
      <c r="R182" s="15">
        <v>7.96</v>
      </c>
      <c r="S182" t="s" s="16">
        <v>27</v>
      </c>
      <c r="T182" t="s" s="16">
        <v>42</v>
      </c>
      <c r="U182" t="s" s="16">
        <v>35</v>
      </c>
      <c r="V182" t="s" s="16">
        <v>27</v>
      </c>
    </row>
    <row r="183" ht="14.25" customHeight="1">
      <c r="A183" t="s" s="10">
        <v>237</v>
      </c>
      <c r="B183" t="s" s="10">
        <v>81</v>
      </c>
      <c r="C183" t="s" s="10">
        <v>24</v>
      </c>
      <c r="D183" s="11">
        <v>2328</v>
      </c>
      <c r="E183" t="s" s="12">
        <f>IF(D183&lt;20001,"pequeno porte I",IF(D183&lt;50000,"pequeno porte II",IF(D183&lt;100000,"médio porte",IF(D183&lt;900000,"grande porte","metrópole"))))</f>
        <v>25</v>
      </c>
      <c r="F183" s="13">
        <v>0.6840000000000001</v>
      </c>
      <c r="G183" s="14">
        <v>0.54</v>
      </c>
      <c r="H183" s="14">
        <v>4393366.2</v>
      </c>
      <c r="I183" s="14">
        <f>H183/D183</f>
        <v>1887.184793814430</v>
      </c>
      <c r="J183" s="14">
        <f>SUM(K183:N183)/4</f>
        <v>65553.6825</v>
      </c>
      <c r="K183" s="14">
        <v>42473.68</v>
      </c>
      <c r="L183" s="14">
        <v>60385.05</v>
      </c>
      <c r="M183" s="14">
        <v>86654</v>
      </c>
      <c r="N183" s="14">
        <v>72702</v>
      </c>
      <c r="O183" s="15">
        <v>5.15</v>
      </c>
      <c r="P183" s="15">
        <v>6.8</v>
      </c>
      <c r="Q183" s="15">
        <v>7.77</v>
      </c>
      <c r="R183" s="15">
        <v>6.08</v>
      </c>
      <c r="S183" t="s" s="16">
        <v>27</v>
      </c>
      <c r="T183" t="s" s="16">
        <v>27</v>
      </c>
      <c r="U183" t="s" s="16">
        <v>27</v>
      </c>
      <c r="V183" t="s" s="16">
        <v>38</v>
      </c>
    </row>
    <row r="184" ht="14.25" customHeight="1">
      <c r="A184" t="s" s="10">
        <v>238</v>
      </c>
      <c r="B184" t="s" s="10">
        <v>41</v>
      </c>
      <c r="C184" t="s" s="10">
        <v>33</v>
      </c>
      <c r="D184" s="11">
        <v>24883</v>
      </c>
      <c r="E184" t="s" s="12">
        <f>IF(D184&lt;20001,"pequeno porte I",IF(D184&lt;50000,"pequeno porte II",IF(D184&lt;100000,"médio porte",IF(D184&lt;900000,"grande porte","metrópole"))))</f>
        <v>34</v>
      </c>
      <c r="F184" s="13">
        <v>0.721</v>
      </c>
      <c r="G184" s="14">
        <v>0.48</v>
      </c>
      <c r="H184" s="14">
        <v>16221281.62</v>
      </c>
      <c r="I184" s="14">
        <f>H184/D184</f>
        <v>651.902166941285</v>
      </c>
      <c r="J184" s="14">
        <f>SUM(K184:N184)/4</f>
        <v>33261.94</v>
      </c>
      <c r="K184" s="14">
        <v>26472.52</v>
      </c>
      <c r="L184" s="14">
        <v>29862.24</v>
      </c>
      <c r="M184" s="14">
        <v>32400</v>
      </c>
      <c r="N184" s="14">
        <v>44313</v>
      </c>
      <c r="O184" s="15">
        <v>7.85</v>
      </c>
      <c r="P184" s="15">
        <v>7.39</v>
      </c>
      <c r="Q184" s="15">
        <v>7.79</v>
      </c>
      <c r="R184" s="15">
        <v>8.859999999999999</v>
      </c>
      <c r="S184" t="s" s="16">
        <v>35</v>
      </c>
      <c r="T184" t="s" s="16">
        <v>26</v>
      </c>
      <c r="U184" t="s" s="16">
        <v>27</v>
      </c>
      <c r="V184" t="s" s="16">
        <v>27</v>
      </c>
    </row>
    <row r="185" ht="14.25" customHeight="1">
      <c r="A185" t="s" s="10">
        <v>239</v>
      </c>
      <c r="B185" t="s" s="10">
        <v>70</v>
      </c>
      <c r="C185" t="s" s="10">
        <v>71</v>
      </c>
      <c r="D185" s="11">
        <v>11712</v>
      </c>
      <c r="E185" t="s" s="12">
        <f>IF(D185&lt;20001,"pequeno porte I",IF(D185&lt;50000,"pequeno porte II",IF(D185&lt;100000,"médio porte",IF(D185&lt;900000,"grande porte","metrópole"))))</f>
        <v>25</v>
      </c>
      <c r="F185" s="13">
        <v>0.721</v>
      </c>
      <c r="G185" s="14">
        <v>0.5</v>
      </c>
      <c r="H185" s="14">
        <v>8651252.460000001</v>
      </c>
      <c r="I185" s="14">
        <f>H185/D185</f>
        <v>738.665681352459</v>
      </c>
      <c r="J185" s="14">
        <f>SUM(K185:N185)/4</f>
        <v>34971.795</v>
      </c>
      <c r="K185" s="14">
        <v>26689.74</v>
      </c>
      <c r="L185" s="14">
        <v>31821.44</v>
      </c>
      <c r="M185" s="14">
        <v>36039</v>
      </c>
      <c r="N185" s="14">
        <v>45337</v>
      </c>
      <c r="O185" s="15">
        <v>7.84</v>
      </c>
      <c r="P185" s="15">
        <v>7.52</v>
      </c>
      <c r="Q185" s="15">
        <v>8.460000000000001</v>
      </c>
      <c r="R185" s="15">
        <v>7.61</v>
      </c>
      <c r="S185" t="s" s="16">
        <v>27</v>
      </c>
      <c r="T185" t="s" s="16">
        <v>42</v>
      </c>
      <c r="U185" t="s" s="16">
        <v>26</v>
      </c>
      <c r="V185" t="s" s="16">
        <v>26</v>
      </c>
    </row>
    <row r="186" ht="14.25" customHeight="1">
      <c r="A186" t="s" s="10">
        <v>240</v>
      </c>
      <c r="B186" t="s" s="10">
        <v>29</v>
      </c>
      <c r="C186" t="s" s="10">
        <v>30</v>
      </c>
      <c r="D186" s="11">
        <v>26690</v>
      </c>
      <c r="E186" t="s" s="12">
        <f>IF(D186&lt;20001,"pequeno porte I",IF(D186&lt;50000,"pequeno porte II",IF(D186&lt;100000,"médio porte",IF(D186&lt;900000,"grande porte","metrópole"))))</f>
        <v>34</v>
      </c>
      <c r="F186" s="13">
        <v>0.6929999999999999</v>
      </c>
      <c r="G186" s="14">
        <v>0.5</v>
      </c>
      <c r="H186" s="14">
        <v>8958035.640000001</v>
      </c>
      <c r="I186" s="14">
        <f>H186/D186</f>
        <v>335.632657924316</v>
      </c>
      <c r="J186" s="14">
        <f>SUM(K186:N186)/4</f>
        <v>17625.09</v>
      </c>
      <c r="K186" s="14">
        <v>16422.19</v>
      </c>
      <c r="L186" s="14">
        <v>14120.17</v>
      </c>
      <c r="M186" s="14">
        <v>18116</v>
      </c>
      <c r="N186" s="14">
        <v>21842</v>
      </c>
      <c r="O186" s="15">
        <v>7.05</v>
      </c>
      <c r="P186" s="15">
        <v>7.92</v>
      </c>
      <c r="Q186" s="15">
        <v>7.81</v>
      </c>
      <c r="R186" s="15">
        <v>7.52</v>
      </c>
      <c r="S186" t="s" s="16">
        <v>27</v>
      </c>
      <c r="T186" t="s" s="16">
        <v>26</v>
      </c>
      <c r="U186" t="s" s="16">
        <v>27</v>
      </c>
      <c r="V186" t="s" s="16">
        <v>42</v>
      </c>
    </row>
    <row r="187" ht="14.25" customHeight="1">
      <c r="A187" t="s" s="10">
        <v>241</v>
      </c>
      <c r="B187" t="s" s="10">
        <v>125</v>
      </c>
      <c r="C187" t="s" s="10">
        <v>33</v>
      </c>
      <c r="D187" s="11">
        <v>32373</v>
      </c>
      <c r="E187" t="s" s="12">
        <f>IF(D187&lt;20001,"pequeno porte I",IF(D187&lt;50000,"pequeno porte II",IF(D187&lt;100000,"médio porte",IF(D187&lt;900000,"grande porte","metrópole"))))</f>
        <v>34</v>
      </c>
      <c r="F187" s="13">
        <v>0.744</v>
      </c>
      <c r="G187" s="14">
        <v>0.47</v>
      </c>
      <c r="H187" s="14">
        <v>19207190.77</v>
      </c>
      <c r="I187" s="14">
        <f>H187/D187</f>
        <v>593.308954066660</v>
      </c>
      <c r="J187" s="14">
        <f>SUM(K187:N187)/4</f>
        <v>27458.515</v>
      </c>
      <c r="K187" s="14">
        <v>21904.46</v>
      </c>
      <c r="L187" s="14">
        <v>25487.6</v>
      </c>
      <c r="M187" s="14">
        <v>28706</v>
      </c>
      <c r="N187" s="14">
        <v>33736</v>
      </c>
      <c r="O187" s="15">
        <v>6.24</v>
      </c>
      <c r="P187" s="15">
        <v>6.19</v>
      </c>
      <c r="Q187" s="15">
        <v>6.86</v>
      </c>
      <c r="R187" s="15">
        <v>6.74</v>
      </c>
      <c r="S187" t="s" s="16">
        <v>27</v>
      </c>
      <c r="T187" t="s" s="16">
        <v>27</v>
      </c>
      <c r="U187" t="s" s="16">
        <v>27</v>
      </c>
      <c r="V187" t="s" s="16">
        <v>26</v>
      </c>
    </row>
    <row r="188" ht="14.25" customHeight="1">
      <c r="A188" t="s" s="10">
        <v>242</v>
      </c>
      <c r="B188" t="s" s="10">
        <v>29</v>
      </c>
      <c r="C188" t="s" s="10">
        <v>30</v>
      </c>
      <c r="D188" s="11">
        <v>105031</v>
      </c>
      <c r="E188" t="s" s="12">
        <f>IF(D188&lt;20001,"pequeno porte I",IF(D188&lt;50000,"pequeno porte II",IF(D188&lt;100000,"médio porte",IF(D188&lt;900000,"grande porte","metrópole"))))</f>
        <v>44</v>
      </c>
      <c r="F188" s="13">
        <v>0.669</v>
      </c>
      <c r="G188" s="14">
        <v>0.45</v>
      </c>
      <c r="H188" s="14">
        <v>45511599.82</v>
      </c>
      <c r="I188" s="14">
        <f>H188/D188</f>
        <v>433.315876455523</v>
      </c>
      <c r="J188" s="14">
        <f>SUM(K188:N188)/4</f>
        <v>11848.6975</v>
      </c>
      <c r="K188" s="14">
        <v>10236.65</v>
      </c>
      <c r="L188" s="14">
        <v>10896.14</v>
      </c>
      <c r="M188" s="14">
        <v>12177</v>
      </c>
      <c r="N188" s="14">
        <v>14085</v>
      </c>
      <c r="O188" s="15">
        <v>6.51</v>
      </c>
      <c r="P188" s="15">
        <v>6.97</v>
      </c>
      <c r="Q188" s="15">
        <v>6.8</v>
      </c>
      <c r="R188" s="15">
        <v>6.98</v>
      </c>
      <c r="S188" t="s" s="16">
        <v>27</v>
      </c>
      <c r="T188" t="s" s="16">
        <v>42</v>
      </c>
      <c r="U188" t="s" s="16">
        <v>35</v>
      </c>
      <c r="V188" t="s" s="16">
        <v>27</v>
      </c>
    </row>
    <row r="189" ht="14.25" customHeight="1">
      <c r="A189" t="s" s="10">
        <v>243</v>
      </c>
      <c r="B189" t="s" s="10">
        <v>41</v>
      </c>
      <c r="C189" t="s" s="10">
        <v>33</v>
      </c>
      <c r="D189" s="11">
        <v>18309</v>
      </c>
      <c r="E189" t="s" s="12">
        <f>IF(D189&lt;20001,"pequeno porte I",IF(D189&lt;50000,"pequeno porte II",IF(D189&lt;100000,"médio porte",IF(D189&lt;900000,"grande porte","metrópole"))))</f>
        <v>25</v>
      </c>
      <c r="F189" s="13">
        <v>0.6870000000000001</v>
      </c>
      <c r="G189" s="14">
        <v>0.55</v>
      </c>
      <c r="H189" s="14">
        <v>9484857.810000001</v>
      </c>
      <c r="I189" s="14">
        <f>H189/D189</f>
        <v>518.043465508766</v>
      </c>
      <c r="J189" s="14">
        <f>SUM(K189:N189)/4</f>
        <v>27108.8475</v>
      </c>
      <c r="K189" s="14">
        <v>22934.52</v>
      </c>
      <c r="L189" s="14">
        <v>24999.87</v>
      </c>
      <c r="M189" s="14">
        <v>27501</v>
      </c>
      <c r="N189" s="14">
        <v>33000</v>
      </c>
      <c r="O189" s="15">
        <v>6.84</v>
      </c>
      <c r="P189" s="15">
        <v>6.56</v>
      </c>
      <c r="Q189" s="15">
        <v>7.62</v>
      </c>
      <c r="R189" s="15">
        <v>8.140000000000001</v>
      </c>
      <c r="S189" t="s" s="16">
        <v>27</v>
      </c>
      <c r="T189" t="s" s="16">
        <v>27</v>
      </c>
      <c r="U189" t="s" s="16">
        <v>27</v>
      </c>
      <c r="V189" t="s" s="16">
        <v>27</v>
      </c>
    </row>
    <row r="190" ht="14.25" customHeight="1">
      <c r="A190" t="s" s="10">
        <v>244</v>
      </c>
      <c r="B190" t="s" s="10">
        <v>48</v>
      </c>
      <c r="C190" t="s" s="10">
        <v>49</v>
      </c>
      <c r="D190" s="11">
        <v>44317</v>
      </c>
      <c r="E190" t="s" s="12">
        <f>IF(D190&lt;20001,"pequeno porte I",IF(D190&lt;50000,"pequeno porte II",IF(D190&lt;100000,"médio porte",IF(D190&lt;900000,"grande porte","metrópole"))))</f>
        <v>34</v>
      </c>
      <c r="F190" s="13">
        <v>0.727</v>
      </c>
      <c r="G190" s="14">
        <v>0.57</v>
      </c>
      <c r="H190" s="14">
        <v>30017695.56</v>
      </c>
      <c r="I190" s="14">
        <f>H190/D190</f>
        <v>677.340423765147</v>
      </c>
      <c r="J190" s="14">
        <f>SUM(K190:N190)/4</f>
        <v>20032.69</v>
      </c>
      <c r="K190" s="14">
        <v>18262.03</v>
      </c>
      <c r="L190" s="14">
        <v>18775.73</v>
      </c>
      <c r="M190" s="14">
        <v>20812</v>
      </c>
      <c r="N190" s="14">
        <v>22281</v>
      </c>
      <c r="O190" s="15">
        <v>6.23</v>
      </c>
      <c r="P190" s="15">
        <v>6.22</v>
      </c>
      <c r="Q190" s="15">
        <v>6.91</v>
      </c>
      <c r="R190" s="15">
        <v>7.65</v>
      </c>
      <c r="S190" t="s" s="16">
        <v>27</v>
      </c>
      <c r="T190" t="s" s="16">
        <v>26</v>
      </c>
      <c r="U190" t="s" s="16">
        <v>26</v>
      </c>
      <c r="V190" t="s" s="16">
        <v>26</v>
      </c>
    </row>
    <row r="191" ht="14.25" customHeight="1">
      <c r="A191" t="s" s="10">
        <v>245</v>
      </c>
      <c r="B191" t="s" s="10">
        <v>41</v>
      </c>
      <c r="C191" t="s" s="10">
        <v>33</v>
      </c>
      <c r="D191" s="11">
        <v>4070</v>
      </c>
      <c r="E191" t="s" s="12">
        <f>IF(D191&lt;20001,"pequeno porte I",IF(D191&lt;50000,"pequeno porte II",IF(D191&lt;100000,"médio porte",IF(D191&lt;900000,"grande porte","metrópole"))))</f>
        <v>25</v>
      </c>
      <c r="F191" s="13">
        <v>0.6840000000000001</v>
      </c>
      <c r="G191" s="14">
        <v>0.41</v>
      </c>
      <c r="H191" s="14">
        <v>3714416.63</v>
      </c>
      <c r="I191" s="14">
        <f>H191/D191</f>
        <v>912.633078624079</v>
      </c>
      <c r="J191" s="14">
        <f>SUM(K191:N191)/4</f>
        <v>52954.2025</v>
      </c>
      <c r="K191" s="14">
        <v>46433.54</v>
      </c>
      <c r="L191" s="14">
        <v>61808.27</v>
      </c>
      <c r="M191" s="14">
        <v>49981</v>
      </c>
      <c r="N191" s="14">
        <v>53594</v>
      </c>
      <c r="O191" s="15">
        <v>7.23</v>
      </c>
      <c r="P191" s="15">
        <v>7.26</v>
      </c>
      <c r="Q191" s="15">
        <v>9.300000000000001</v>
      </c>
      <c r="R191" s="15">
        <v>8.01</v>
      </c>
      <c r="S191" t="s" s="16">
        <v>42</v>
      </c>
      <c r="T191" t="s" s="16">
        <v>26</v>
      </c>
      <c r="U191" t="s" s="16">
        <v>27</v>
      </c>
      <c r="V191" t="s" s="16">
        <v>38</v>
      </c>
    </row>
    <row r="192" ht="14.25" customHeight="1">
      <c r="A192" t="s" s="10">
        <v>246</v>
      </c>
      <c r="B192" t="s" s="10">
        <v>66</v>
      </c>
      <c r="C192" t="s" s="10">
        <v>33</v>
      </c>
      <c r="D192" s="11">
        <v>3280</v>
      </c>
      <c r="E192" t="s" s="12">
        <f>IF(D192&lt;20001,"pequeno porte I",IF(D192&lt;50000,"pequeno porte II",IF(D192&lt;100000,"médio porte",IF(D192&lt;900000,"grande porte","metrópole"))))</f>
        <v>25</v>
      </c>
      <c r="F192" s="13">
        <v>0.654</v>
      </c>
      <c r="G192" s="14">
        <v>0.4</v>
      </c>
      <c r="H192" s="14">
        <v>5208856.69</v>
      </c>
      <c r="I192" s="14">
        <f>H192/D192</f>
        <v>1588.066064024390</v>
      </c>
      <c r="J192" s="14">
        <f>SUM(K192:N192)/4</f>
        <v>50414.0525</v>
      </c>
      <c r="K192" s="14">
        <v>39385.74</v>
      </c>
      <c r="L192" s="14">
        <v>51122.47</v>
      </c>
      <c r="M192" s="14">
        <v>53969</v>
      </c>
      <c r="N192" s="14">
        <v>57179</v>
      </c>
      <c r="O192" s="15">
        <v>8.300000000000001</v>
      </c>
      <c r="P192" s="15">
        <v>7.92</v>
      </c>
      <c r="Q192" s="15">
        <v>8.06</v>
      </c>
      <c r="R192" s="15">
        <v>8.529999999999999</v>
      </c>
      <c r="S192" t="s" s="16">
        <v>27</v>
      </c>
      <c r="T192" t="s" s="16">
        <v>42</v>
      </c>
      <c r="U192" t="s" s="16">
        <v>42</v>
      </c>
      <c r="V192" t="s" s="16">
        <v>27</v>
      </c>
    </row>
    <row r="193" ht="14.25" customHeight="1">
      <c r="A193" t="s" s="10">
        <v>247</v>
      </c>
      <c r="B193" t="s" s="10">
        <v>53</v>
      </c>
      <c r="C193" t="s" s="10">
        <v>30</v>
      </c>
      <c r="D193" s="11">
        <v>34914</v>
      </c>
      <c r="E193" t="s" s="12">
        <f>IF(D193&lt;20001,"pequeno porte I",IF(D193&lt;50000,"pequeno porte II",IF(D193&lt;100000,"médio porte",IF(D193&lt;900000,"grande porte","metrópole"))))</f>
        <v>34</v>
      </c>
      <c r="F193" s="13">
        <v>0.659</v>
      </c>
      <c r="G193" s="14">
        <v>0.55</v>
      </c>
      <c r="H193" s="14">
        <v>21272738.95</v>
      </c>
      <c r="I193" s="14">
        <f>H193/D193</f>
        <v>609.289653147734</v>
      </c>
      <c r="J193" s="14">
        <f>SUM(K193:N193)/4</f>
        <v>13782.1225</v>
      </c>
      <c r="K193" s="14">
        <v>12436.66</v>
      </c>
      <c r="L193" s="14">
        <v>13190.83</v>
      </c>
      <c r="M193" s="14">
        <v>13965</v>
      </c>
      <c r="N193" s="14">
        <v>15536</v>
      </c>
      <c r="O193" s="15">
        <v>5.68</v>
      </c>
      <c r="P193" s="15">
        <v>5.56</v>
      </c>
      <c r="Q193" s="15">
        <v>6.62</v>
      </c>
      <c r="R193" s="15">
        <v>7.41</v>
      </c>
      <c r="S193" t="s" s="16">
        <v>42</v>
      </c>
      <c r="T193" t="s" s="16">
        <v>42</v>
      </c>
      <c r="U193" t="s" s="16">
        <v>35</v>
      </c>
      <c r="V193" t="s" s="16">
        <v>42</v>
      </c>
    </row>
    <row r="194" ht="14.25" customHeight="1">
      <c r="A194" t="s" s="10">
        <v>248</v>
      </c>
      <c r="B194" t="s" s="10">
        <v>41</v>
      </c>
      <c r="C194" t="s" s="10">
        <v>33</v>
      </c>
      <c r="D194" s="11">
        <v>3649</v>
      </c>
      <c r="E194" t="s" s="12">
        <f>IF(D194&lt;20001,"pequeno porte I",IF(D194&lt;50000,"pequeno porte II",IF(D194&lt;100000,"médio porte",IF(D194&lt;900000,"grande porte","metrópole"))))</f>
        <v>25</v>
      </c>
      <c r="F194" s="13">
        <v>0.6840000000000001</v>
      </c>
      <c r="G194" s="14">
        <v>0.44</v>
      </c>
      <c r="H194" s="14">
        <v>3339470.85</v>
      </c>
      <c r="I194" s="14">
        <f>H194/D194</f>
        <v>915.174253220060</v>
      </c>
      <c r="J194" s="14">
        <f>SUM(K194:N194)/4</f>
        <v>17687.4775</v>
      </c>
      <c r="K194" s="14">
        <v>17737.09</v>
      </c>
      <c r="L194" s="14">
        <v>14953.82</v>
      </c>
      <c r="M194" s="14">
        <v>18188</v>
      </c>
      <c r="N194" s="14">
        <v>19871</v>
      </c>
      <c r="O194" s="15">
        <v>7.36</v>
      </c>
      <c r="P194" s="15">
        <v>6.1</v>
      </c>
      <c r="Q194" s="15">
        <v>7.34</v>
      </c>
      <c r="R194" s="15">
        <v>6.38</v>
      </c>
      <c r="S194" t="s" s="16">
        <v>27</v>
      </c>
      <c r="T194" t="s" s="16">
        <v>27</v>
      </c>
      <c r="U194" t="s" s="16">
        <v>27</v>
      </c>
      <c r="V194" t="s" s="16">
        <v>27</v>
      </c>
    </row>
    <row r="195" ht="14.25" customHeight="1">
      <c r="A195" t="s" s="10">
        <v>249</v>
      </c>
      <c r="B195" t="s" s="10">
        <v>94</v>
      </c>
      <c r="C195" t="s" s="10">
        <v>33</v>
      </c>
      <c r="D195" s="11">
        <v>48447</v>
      </c>
      <c r="E195" t="s" s="12">
        <f>IF(D195&lt;20001,"pequeno porte I",IF(D195&lt;50000,"pequeno porte II",IF(D195&lt;100000,"médio porte",IF(D195&lt;900000,"grande porte","metrópole"))))</f>
        <v>34</v>
      </c>
      <c r="F195" s="13">
        <v>0.74</v>
      </c>
      <c r="G195" s="14">
        <v>0.48</v>
      </c>
      <c r="H195" s="14">
        <v>30352106.32</v>
      </c>
      <c r="I195" s="14">
        <f>H195/D195</f>
        <v>626.501255392491</v>
      </c>
      <c r="J195" s="14">
        <f>SUM(K195:N195)/4</f>
        <v>33677.7275</v>
      </c>
      <c r="K195" s="14">
        <v>28478.89</v>
      </c>
      <c r="L195" s="14">
        <v>33075.02</v>
      </c>
      <c r="M195" s="14">
        <v>34104</v>
      </c>
      <c r="N195" s="14">
        <v>39053</v>
      </c>
      <c r="O195" s="15">
        <v>6.35</v>
      </c>
      <c r="P195" s="15">
        <v>7.48</v>
      </c>
      <c r="Q195" s="15">
        <v>7.72</v>
      </c>
      <c r="R195" s="15">
        <v>7.8</v>
      </c>
      <c r="S195" t="s" s="16">
        <v>26</v>
      </c>
      <c r="T195" t="s" s="16">
        <v>26</v>
      </c>
      <c r="U195" t="s" s="16">
        <v>27</v>
      </c>
      <c r="V195" t="s" s="16">
        <v>26</v>
      </c>
    </row>
    <row r="196" ht="14.25" customHeight="1">
      <c r="A196" t="s" s="10">
        <v>250</v>
      </c>
      <c r="B196" t="s" s="10">
        <v>81</v>
      </c>
      <c r="C196" t="s" s="10">
        <v>24</v>
      </c>
      <c r="D196" s="11">
        <v>12165</v>
      </c>
      <c r="E196" t="s" s="12">
        <f>IF(D196&lt;20001,"pequeno porte I",IF(D196&lt;50000,"pequeno porte II",IF(D196&lt;100000,"médio porte",IF(D196&lt;900000,"grande porte","metrópole"))))</f>
        <v>25</v>
      </c>
      <c r="F196" s="13">
        <v>0.727</v>
      </c>
      <c r="G196" s="14">
        <v>0.45</v>
      </c>
      <c r="H196" s="14">
        <v>5810655.31</v>
      </c>
      <c r="I196" s="14">
        <f>H196/D196</f>
        <v>477.653539662968</v>
      </c>
      <c r="J196" s="14">
        <f>SUM(K196:N196)/4</f>
        <v>19462.375</v>
      </c>
      <c r="K196" s="14">
        <v>14873.91</v>
      </c>
      <c r="L196" s="14">
        <v>17329.59</v>
      </c>
      <c r="M196" s="14">
        <v>20226</v>
      </c>
      <c r="N196" s="14">
        <v>25420</v>
      </c>
      <c r="O196" s="15">
        <v>7.29</v>
      </c>
      <c r="P196" s="15">
        <v>8</v>
      </c>
      <c r="Q196" s="15">
        <v>8.67</v>
      </c>
      <c r="R196" s="15">
        <v>8.130000000000001</v>
      </c>
      <c r="S196" t="s" s="16">
        <v>27</v>
      </c>
      <c r="T196" t="s" s="16">
        <v>26</v>
      </c>
      <c r="U196" t="s" s="16">
        <v>27</v>
      </c>
      <c r="V196" t="s" s="16">
        <v>27</v>
      </c>
    </row>
    <row r="197" ht="14.25" customHeight="1">
      <c r="A197" t="s" s="10">
        <v>251</v>
      </c>
      <c r="B197" t="s" s="10">
        <v>81</v>
      </c>
      <c r="C197" t="s" s="10">
        <v>24</v>
      </c>
      <c r="D197" s="11">
        <v>3980</v>
      </c>
      <c r="E197" t="s" s="12">
        <f>IF(D197&lt;20001,"pequeno porte I",IF(D197&lt;50000,"pequeno porte II",IF(D197&lt;100000,"médio porte",IF(D197&lt;900000,"grande porte","metrópole"))))</f>
        <v>25</v>
      </c>
      <c r="F197" s="13">
        <v>0.6929999999999999</v>
      </c>
      <c r="G197" s="14">
        <v>0.42</v>
      </c>
      <c r="H197" s="14">
        <v>3896418.93</v>
      </c>
      <c r="I197" s="14">
        <f>H197/D197</f>
        <v>978.999731155779</v>
      </c>
      <c r="J197" s="14">
        <f>SUM(K197:N197)/4</f>
        <v>18963.3725</v>
      </c>
      <c r="K197" s="14">
        <v>22009.77</v>
      </c>
      <c r="L197" s="14">
        <v>18824.72</v>
      </c>
      <c r="M197" s="14">
        <v>19676</v>
      </c>
      <c r="N197" s="14">
        <v>15343</v>
      </c>
      <c r="O197" s="15">
        <v>6.82</v>
      </c>
      <c r="P197" s="15">
        <v>7.1</v>
      </c>
      <c r="Q197" s="15">
        <v>7.8</v>
      </c>
      <c r="R197" s="15">
        <v>7.96</v>
      </c>
      <c r="S197" t="s" s="16">
        <v>42</v>
      </c>
      <c r="T197" t="s" s="16">
        <v>27</v>
      </c>
      <c r="U197" t="s" s="16">
        <v>38</v>
      </c>
      <c r="V197" t="s" s="16">
        <v>38</v>
      </c>
    </row>
    <row r="198" ht="14.25" customHeight="1">
      <c r="A198" t="s" s="10">
        <v>252</v>
      </c>
      <c r="B198" t="s" s="10">
        <v>41</v>
      </c>
      <c r="C198" t="s" s="10">
        <v>33</v>
      </c>
      <c r="D198" s="11">
        <v>3864</v>
      </c>
      <c r="E198" t="s" s="12">
        <f>IF(D198&lt;20001,"pequeno porte I",IF(D198&lt;50000,"pequeno porte II",IF(D198&lt;100000,"médio porte",IF(D198&lt;900000,"grande porte","metrópole"))))</f>
        <v>25</v>
      </c>
      <c r="F198" s="13">
        <v>0.731</v>
      </c>
      <c r="G198" s="14">
        <v>0.47</v>
      </c>
      <c r="H198" s="14">
        <v>6720369.44</v>
      </c>
      <c r="I198" s="14">
        <f>H198/D198</f>
        <v>1739.226045548650</v>
      </c>
      <c r="J198" s="14">
        <f>SUM(K198:N198)/4</f>
        <v>67081.634999999995</v>
      </c>
      <c r="K198" s="14">
        <v>67331.86</v>
      </c>
      <c r="L198" s="14">
        <v>68261.679999999993</v>
      </c>
      <c r="M198" s="14">
        <v>74660</v>
      </c>
      <c r="N198" s="14">
        <v>58073</v>
      </c>
      <c r="O198" s="15">
        <v>7.12</v>
      </c>
      <c r="P198" s="15">
        <v>7.96</v>
      </c>
      <c r="Q198" s="15">
        <v>7.36</v>
      </c>
      <c r="R198" s="15">
        <v>7.4</v>
      </c>
      <c r="S198" t="s" s="16">
        <v>42</v>
      </c>
      <c r="T198" t="s" s="16">
        <v>42</v>
      </c>
      <c r="U198" t="s" s="16">
        <v>26</v>
      </c>
      <c r="V198" t="s" s="16">
        <v>38</v>
      </c>
    </row>
    <row r="199" ht="14.25" customHeight="1">
      <c r="A199" t="s" s="10">
        <v>253</v>
      </c>
      <c r="B199" t="s" s="10">
        <v>66</v>
      </c>
      <c r="C199" t="s" s="10">
        <v>33</v>
      </c>
      <c r="D199" s="11">
        <v>225696</v>
      </c>
      <c r="E199" t="s" s="12">
        <f>IF(D199&lt;20001,"pequeno porte I",IF(D199&lt;50000,"pequeno porte II",IF(D199&lt;100000,"médio porte",IF(D199&lt;900000,"grande porte","metrópole"))))</f>
        <v>44</v>
      </c>
      <c r="F199" s="13">
        <v>0.754</v>
      </c>
      <c r="G199" s="14">
        <v>0.5600000000000001</v>
      </c>
      <c r="H199" s="14">
        <v>191241168.39</v>
      </c>
      <c r="I199" s="14">
        <f>H199/D199</f>
        <v>847.339644433220</v>
      </c>
      <c r="J199" s="14">
        <f>SUM(K199:N199)/4</f>
        <v>41706.5675</v>
      </c>
      <c r="K199" s="14">
        <v>36565.56</v>
      </c>
      <c r="L199" s="14">
        <v>39288.71</v>
      </c>
      <c r="M199" s="14">
        <v>41815</v>
      </c>
      <c r="N199" s="14">
        <v>49157</v>
      </c>
      <c r="O199" s="15">
        <v>5.44</v>
      </c>
      <c r="P199" s="15">
        <v>5.17</v>
      </c>
      <c r="Q199" s="15">
        <v>5.26</v>
      </c>
      <c r="R199" s="15">
        <v>5.65</v>
      </c>
      <c r="S199" t="s" s="16">
        <v>42</v>
      </c>
      <c r="T199" t="s" s="16">
        <v>27</v>
      </c>
      <c r="U199" t="s" s="16">
        <v>27</v>
      </c>
      <c r="V199" t="s" s="16">
        <v>26</v>
      </c>
    </row>
    <row r="200" ht="14.25" customHeight="1">
      <c r="A200" t="s" s="10">
        <v>254</v>
      </c>
      <c r="B200" t="s" s="10">
        <v>81</v>
      </c>
      <c r="C200" t="s" s="10">
        <v>24</v>
      </c>
      <c r="D200" s="11">
        <v>19788</v>
      </c>
      <c r="E200" t="s" s="12">
        <f>IF(D200&lt;20001,"pequeno porte I",IF(D200&lt;50000,"pequeno porte II",IF(D200&lt;100000,"médio porte",IF(D200&lt;900000,"grande porte","metrópole"))))</f>
        <v>25</v>
      </c>
      <c r="F200" s="13">
        <v>0.719</v>
      </c>
      <c r="G200" s="14">
        <v>0.45</v>
      </c>
      <c r="H200" s="14">
        <v>15947100.72</v>
      </c>
      <c r="I200" s="14">
        <f>H200/D200</f>
        <v>805.897550030321</v>
      </c>
      <c r="J200" s="14">
        <f>SUM(K200:N200)/4</f>
        <v>21387.2025</v>
      </c>
      <c r="K200" s="14">
        <v>17239.96</v>
      </c>
      <c r="L200" s="14">
        <v>20751.85</v>
      </c>
      <c r="M200" s="14">
        <v>21818</v>
      </c>
      <c r="N200" s="14">
        <v>25739</v>
      </c>
      <c r="O200" s="15">
        <v>7.91</v>
      </c>
      <c r="P200" s="15">
        <v>8.33</v>
      </c>
      <c r="Q200" s="15">
        <v>9.06</v>
      </c>
      <c r="R200" s="15">
        <v>9.07</v>
      </c>
      <c r="S200" t="s" s="16">
        <v>27</v>
      </c>
      <c r="T200" t="s" s="16">
        <v>26</v>
      </c>
      <c r="U200" t="s" s="16">
        <v>27</v>
      </c>
      <c r="V200" t="s" s="16">
        <v>27</v>
      </c>
    </row>
    <row r="201" ht="14.25" customHeight="1">
      <c r="A201" t="s" s="10">
        <v>255</v>
      </c>
      <c r="B201" t="s" s="10">
        <v>37</v>
      </c>
      <c r="C201" t="s" s="10">
        <v>24</v>
      </c>
      <c r="D201" s="11">
        <v>7918</v>
      </c>
      <c r="E201" t="s" s="12">
        <f>IF(D201&lt;20001,"pequeno porte I",IF(D201&lt;50000,"pequeno porte II",IF(D201&lt;100000,"médio porte",IF(D201&lt;900000,"grande porte","metrópole"))))</f>
        <v>25</v>
      </c>
      <c r="F201" s="13">
        <v>0.736</v>
      </c>
      <c r="G201" s="14">
        <v>0.48</v>
      </c>
      <c r="H201" s="14">
        <v>5657778.87</v>
      </c>
      <c r="I201" s="14">
        <f>H201/D201</f>
        <v>714.546459964638</v>
      </c>
      <c r="J201" s="14">
        <f>SUM(K201:N201)/4</f>
        <v>18858.705</v>
      </c>
      <c r="K201" s="14">
        <v>16400.44</v>
      </c>
      <c r="L201" s="14">
        <v>16517.38</v>
      </c>
      <c r="M201" s="14">
        <v>17779</v>
      </c>
      <c r="N201" s="14">
        <v>24738</v>
      </c>
      <c r="O201" s="15">
        <v>7.6</v>
      </c>
      <c r="P201" s="15">
        <v>7.47</v>
      </c>
      <c r="Q201" s="15">
        <v>7.66</v>
      </c>
      <c r="R201" s="15">
        <v>8.25</v>
      </c>
      <c r="S201" t="s" s="16">
        <v>42</v>
      </c>
      <c r="T201" t="s" s="16">
        <v>27</v>
      </c>
      <c r="U201" t="s" s="16">
        <v>27</v>
      </c>
      <c r="V201" t="s" s="16">
        <v>38</v>
      </c>
    </row>
    <row r="202" ht="14.25" customHeight="1">
      <c r="A202" t="s" s="10">
        <v>256</v>
      </c>
      <c r="B202" t="s" s="10">
        <v>37</v>
      </c>
      <c r="C202" t="s" s="10">
        <v>24</v>
      </c>
      <c r="D202" s="11">
        <v>6149</v>
      </c>
      <c r="E202" t="s" s="12">
        <f>IF(D202&lt;20001,"pequeno porte I",IF(D202&lt;50000,"pequeno porte II",IF(D202&lt;100000,"médio porte",IF(D202&lt;900000,"grande porte","metrópole"))))</f>
        <v>25</v>
      </c>
      <c r="F202" s="13">
        <v>0.706</v>
      </c>
      <c r="G202" s="14">
        <v>0.39</v>
      </c>
      <c r="H202" s="14">
        <v>4490014.39</v>
      </c>
      <c r="I202" s="14">
        <f>H202/D202</f>
        <v>730.202372743536</v>
      </c>
      <c r="J202" s="14">
        <f>SUM(K202:N202)/4</f>
        <v>16233.855</v>
      </c>
      <c r="K202" s="14">
        <v>18248.78</v>
      </c>
      <c r="L202" s="14">
        <v>14794.64</v>
      </c>
      <c r="M202" s="14">
        <v>14457</v>
      </c>
      <c r="N202" s="14">
        <v>17435</v>
      </c>
      <c r="O202" s="15">
        <v>7.94</v>
      </c>
      <c r="P202" s="15">
        <v>7.62</v>
      </c>
      <c r="Q202" s="15">
        <v>8.24</v>
      </c>
      <c r="R202" s="15">
        <v>8.65</v>
      </c>
      <c r="S202" t="s" s="16">
        <v>27</v>
      </c>
      <c r="T202" t="s" s="16">
        <v>42</v>
      </c>
      <c r="U202" t="s" s="16">
        <v>27</v>
      </c>
      <c r="V202" t="s" s="16">
        <v>27</v>
      </c>
    </row>
    <row r="203" ht="14.25" customHeight="1">
      <c r="A203" t="s" s="10">
        <v>257</v>
      </c>
      <c r="B203" t="s" s="10">
        <v>125</v>
      </c>
      <c r="C203" t="s" s="10">
        <v>33</v>
      </c>
      <c r="D203" s="11">
        <v>3002</v>
      </c>
      <c r="E203" t="s" s="12">
        <f>IF(D203&lt;20001,"pequeno porte I",IF(D203&lt;50000,"pequeno porte II",IF(D203&lt;100000,"médio porte",IF(D203&lt;900000,"grande porte","metrópole"))))</f>
        <v>25</v>
      </c>
      <c r="F203" s="13">
        <v>0.6879999999999999</v>
      </c>
      <c r="G203" s="14">
        <v>0.49</v>
      </c>
      <c r="H203" s="14">
        <v>4528333.96</v>
      </c>
      <c r="I203" s="14">
        <f>H203/D203</f>
        <v>1508.439027315120</v>
      </c>
      <c r="J203" s="14">
        <f>SUM(K203:N203)/4</f>
        <v>42935.82</v>
      </c>
      <c r="K203" s="14">
        <v>31040.28</v>
      </c>
      <c r="L203" s="14">
        <v>34771</v>
      </c>
      <c r="M203" s="14">
        <v>45475</v>
      </c>
      <c r="N203" s="14">
        <v>60457</v>
      </c>
      <c r="O203" s="15">
        <v>7.36</v>
      </c>
      <c r="P203" s="15">
        <v>8.66</v>
      </c>
      <c r="Q203" s="15">
        <v>8.81</v>
      </c>
      <c r="R203" s="15">
        <v>8.970000000000001</v>
      </c>
      <c r="S203" t="s" s="16">
        <v>42</v>
      </c>
      <c r="T203" t="s" s="16">
        <v>26</v>
      </c>
      <c r="U203" t="s" s="16">
        <v>26</v>
      </c>
      <c r="V203" t="s" s="16">
        <v>27</v>
      </c>
    </row>
    <row r="204" ht="14.25" customHeight="1">
      <c r="A204" t="s" s="10">
        <v>258</v>
      </c>
      <c r="B204" t="s" s="10">
        <v>74</v>
      </c>
      <c r="C204" t="s" s="10">
        <v>71</v>
      </c>
      <c r="D204" s="11">
        <v>4951</v>
      </c>
      <c r="E204" t="s" s="12">
        <f>IF(D204&lt;20001,"pequeno porte I",IF(D204&lt;50000,"pequeno porte II",IF(D204&lt;100000,"médio porte",IF(D204&lt;900000,"grande porte","metrópole"))))</f>
        <v>25</v>
      </c>
      <c r="F204" s="13">
        <v>0.713</v>
      </c>
      <c r="G204" s="14">
        <v>0.49</v>
      </c>
      <c r="H204" s="14">
        <v>5233673.98</v>
      </c>
      <c r="I204" s="14">
        <f>H204/D204</f>
        <v>1057.094320339330</v>
      </c>
      <c r="J204" s="14">
        <f>SUM(K204:N204)/4</f>
        <v>44795.315</v>
      </c>
      <c r="K204" s="14">
        <v>39161.14</v>
      </c>
      <c r="L204" s="14">
        <v>39387.12</v>
      </c>
      <c r="M204" s="14">
        <v>54503</v>
      </c>
      <c r="N204" s="14">
        <v>46130</v>
      </c>
      <c r="O204" s="15">
        <v>7.33</v>
      </c>
      <c r="P204" s="15">
        <v>7.32</v>
      </c>
      <c r="Q204" s="15">
        <v>7.16</v>
      </c>
      <c r="R204" s="15">
        <v>7.59</v>
      </c>
      <c r="S204" t="s" s="16">
        <v>27</v>
      </c>
      <c r="T204" t="s" s="16">
        <v>38</v>
      </c>
      <c r="U204" t="s" s="16">
        <v>38</v>
      </c>
      <c r="V204" t="s" s="16">
        <v>38</v>
      </c>
    </row>
    <row r="205" ht="14.25" customHeight="1">
      <c r="A205" t="s" s="10">
        <v>259</v>
      </c>
      <c r="B205" t="s" s="10">
        <v>66</v>
      </c>
      <c r="C205" t="s" s="10">
        <v>33</v>
      </c>
      <c r="D205" s="11">
        <v>38492</v>
      </c>
      <c r="E205" t="s" s="12">
        <f>IF(D205&lt;20001,"pequeno porte I",IF(D205&lt;50000,"pequeno porte II",IF(D205&lt;100000,"médio porte",IF(D205&lt;900000,"grande porte","metrópole"))))</f>
        <v>34</v>
      </c>
      <c r="F205" s="13">
        <v>0.724</v>
      </c>
      <c r="G205" s="14">
        <v>0.53</v>
      </c>
      <c r="H205" s="14">
        <v>31267929.52</v>
      </c>
      <c r="I205" s="14">
        <f>H205/D205</f>
        <v>812.322807856178</v>
      </c>
      <c r="J205" s="14">
        <f>SUM(K205:N205)/4</f>
        <v>28727.3975</v>
      </c>
      <c r="K205" s="14">
        <v>24758.05</v>
      </c>
      <c r="L205" s="14">
        <v>26844.54</v>
      </c>
      <c r="M205" s="14">
        <v>28545</v>
      </c>
      <c r="N205" s="14">
        <v>34762</v>
      </c>
      <c r="O205" s="15">
        <v>8.43</v>
      </c>
      <c r="P205" s="15">
        <v>8.539999999999999</v>
      </c>
      <c r="Q205" s="15">
        <v>8.289999999999999</v>
      </c>
      <c r="R205" s="15">
        <v>7.9</v>
      </c>
      <c r="S205" t="s" s="16">
        <v>42</v>
      </c>
      <c r="T205" t="s" s="16">
        <v>35</v>
      </c>
      <c r="U205" t="s" s="16">
        <v>26</v>
      </c>
      <c r="V205" t="s" s="16">
        <v>38</v>
      </c>
    </row>
    <row r="206" ht="14.25" customHeight="1">
      <c r="A206" t="s" s="10">
        <v>260</v>
      </c>
      <c r="B206" t="s" s="10">
        <v>81</v>
      </c>
      <c r="C206" t="s" s="10">
        <v>24</v>
      </c>
      <c r="D206" s="11">
        <v>3538</v>
      </c>
      <c r="E206" t="s" s="12">
        <f>IF(D206&lt;20001,"pequeno porte I",IF(D206&lt;50000,"pequeno porte II",IF(D206&lt;100000,"médio porte",IF(D206&lt;900000,"grande porte","metrópole"))))</f>
        <v>25</v>
      </c>
      <c r="F206" s="13">
        <v>0.6830000000000001</v>
      </c>
      <c r="G206" s="14">
        <v>0.4</v>
      </c>
      <c r="H206" s="14">
        <v>3553268.89</v>
      </c>
      <c r="I206" s="14">
        <f>H206/D206</f>
        <v>1004.315684002260</v>
      </c>
      <c r="J206" s="14">
        <f>SUM(K206:N206)/4</f>
        <v>19777.09</v>
      </c>
      <c r="K206" s="14">
        <v>16845.39</v>
      </c>
      <c r="L206" s="14">
        <v>19788.97</v>
      </c>
      <c r="M206" s="14">
        <v>19360</v>
      </c>
      <c r="N206" s="14">
        <v>23114</v>
      </c>
      <c r="O206" s="15">
        <v>7.18</v>
      </c>
      <c r="P206" s="15">
        <v>7.7</v>
      </c>
      <c r="Q206" s="15">
        <v>7.5</v>
      </c>
      <c r="R206" s="15">
        <v>7.83</v>
      </c>
      <c r="S206" t="s" s="16">
        <v>42</v>
      </c>
      <c r="T206" t="s" s="16">
        <v>26</v>
      </c>
      <c r="U206" t="s" s="16">
        <v>26</v>
      </c>
      <c r="V206" t="s" s="16">
        <v>38</v>
      </c>
    </row>
    <row r="207" ht="14.25" customHeight="1">
      <c r="A207" t="s" s="10">
        <v>261</v>
      </c>
      <c r="B207" t="s" s="10">
        <v>66</v>
      </c>
      <c r="C207" t="s" s="10">
        <v>33</v>
      </c>
      <c r="D207" s="11">
        <v>5924</v>
      </c>
      <c r="E207" t="s" s="12">
        <f>IF(D207&lt;20001,"pequeno porte I",IF(D207&lt;50000,"pequeno porte II",IF(D207&lt;100000,"médio porte",IF(D207&lt;900000,"grande porte","metrópole"))))</f>
        <v>25</v>
      </c>
      <c r="F207" s="13">
        <v>0.714</v>
      </c>
      <c r="G207" s="14">
        <v>0.49</v>
      </c>
      <c r="H207" s="14">
        <v>4163958.24</v>
      </c>
      <c r="I207" s="14">
        <f>H207/D207</f>
        <v>702.896394328157</v>
      </c>
      <c r="J207" s="14">
        <f>SUM(K207:N207)/4</f>
        <v>16437.3375</v>
      </c>
      <c r="K207" s="14">
        <v>16686.6</v>
      </c>
      <c r="L207" s="14">
        <v>18525.75</v>
      </c>
      <c r="M207" s="14">
        <v>14722</v>
      </c>
      <c r="N207" s="14">
        <v>15815</v>
      </c>
      <c r="O207" s="15">
        <v>5.23</v>
      </c>
      <c r="P207" s="15">
        <v>5.53</v>
      </c>
      <c r="Q207" s="15">
        <v>5.87</v>
      </c>
      <c r="R207" s="15">
        <v>5.08</v>
      </c>
      <c r="S207" t="s" s="16">
        <v>26</v>
      </c>
      <c r="T207" t="s" s="16">
        <v>42</v>
      </c>
      <c r="U207" t="s" s="16">
        <v>38</v>
      </c>
      <c r="V207" t="s" s="16">
        <v>26</v>
      </c>
    </row>
    <row r="208" ht="14.25" customHeight="1">
      <c r="A208" t="s" s="10">
        <v>262</v>
      </c>
      <c r="B208" t="s" s="10">
        <v>81</v>
      </c>
      <c r="C208" t="s" s="10">
        <v>24</v>
      </c>
      <c r="D208" s="11">
        <v>2689</v>
      </c>
      <c r="E208" t="s" s="12">
        <f>IF(D208&lt;20001,"pequeno porte I",IF(D208&lt;50000,"pequeno porte II",IF(D208&lt;100000,"médio porte",IF(D208&lt;900000,"grande porte","metrópole"))))</f>
        <v>25</v>
      </c>
      <c r="F208" s="13">
        <v>0.634</v>
      </c>
      <c r="G208" s="14">
        <v>0.45</v>
      </c>
      <c r="H208" s="14">
        <v>2732522.61</v>
      </c>
      <c r="I208" s="14">
        <f>H208/D208</f>
        <v>1016.185425808850</v>
      </c>
      <c r="J208" s="14">
        <f>SUM(K208:N208)/4</f>
        <v>22020.115</v>
      </c>
      <c r="K208" s="14">
        <v>15569.11</v>
      </c>
      <c r="L208" s="14">
        <v>20572.35</v>
      </c>
      <c r="M208" s="14">
        <v>25329</v>
      </c>
      <c r="N208" s="14">
        <v>26610</v>
      </c>
      <c r="O208" s="15">
        <v>3.85</v>
      </c>
      <c r="P208" s="15">
        <v>6.58</v>
      </c>
      <c r="Q208" s="15">
        <v>5.93</v>
      </c>
      <c r="R208" s="15">
        <v>7.13</v>
      </c>
      <c r="S208" t="s" s="16">
        <v>42</v>
      </c>
      <c r="T208" t="s" s="16">
        <v>42</v>
      </c>
      <c r="U208" t="s" s="16">
        <v>27</v>
      </c>
      <c r="V208" t="s" s="16">
        <v>42</v>
      </c>
    </row>
    <row r="209" ht="14.25" customHeight="1">
      <c r="A209" t="s" s="10">
        <v>263</v>
      </c>
      <c r="B209" t="s" s="10">
        <v>59</v>
      </c>
      <c r="C209" t="s" s="10">
        <v>24</v>
      </c>
      <c r="D209" s="11">
        <v>2820</v>
      </c>
      <c r="E209" t="s" s="12">
        <f>IF(D209&lt;20001,"pequeno porte I",IF(D209&lt;50000,"pequeno porte II",IF(D209&lt;100000,"médio porte",IF(D209&lt;900000,"grande porte","metrópole"))))</f>
        <v>25</v>
      </c>
      <c r="F209" s="13">
        <v>0.701</v>
      </c>
      <c r="G209" s="14">
        <v>0.43</v>
      </c>
      <c r="H209" s="14">
        <v>3872582.25</v>
      </c>
      <c r="I209" s="14">
        <f>H209/D209</f>
        <v>1373.256117021280</v>
      </c>
      <c r="J209" s="14">
        <f>SUM(K209:N209)/4</f>
        <v>17273.6425</v>
      </c>
      <c r="K209" s="14">
        <v>14252.79</v>
      </c>
      <c r="L209" s="14">
        <v>15965.78</v>
      </c>
      <c r="M209" s="14">
        <v>17228</v>
      </c>
      <c r="N209" s="14">
        <v>21648</v>
      </c>
      <c r="O209" s="15">
        <v>7.75</v>
      </c>
      <c r="P209" s="15">
        <v>8.25</v>
      </c>
      <c r="Q209" s="15">
        <v>8.74</v>
      </c>
      <c r="R209" s="15">
        <v>9.289999999999999</v>
      </c>
      <c r="S209" t="s" s="16">
        <v>42</v>
      </c>
      <c r="T209" t="s" s="16">
        <v>27</v>
      </c>
      <c r="U209" t="s" s="16">
        <v>26</v>
      </c>
      <c r="V209" t="s" s="16">
        <v>27</v>
      </c>
    </row>
    <row r="210" ht="14.25" customHeight="1">
      <c r="A210" t="s" s="10">
        <v>264</v>
      </c>
      <c r="B210" t="s" s="10">
        <v>48</v>
      </c>
      <c r="C210" t="s" s="10">
        <v>49</v>
      </c>
      <c r="D210" s="11">
        <v>3293</v>
      </c>
      <c r="E210" t="s" s="12">
        <f>IF(D210&lt;20001,"pequeno porte I",IF(D210&lt;50000,"pequeno porte II",IF(D210&lt;100000,"médio porte",IF(D210&lt;900000,"grande porte","metrópole"))))</f>
        <v>25</v>
      </c>
      <c r="F210" s="13">
        <v>0.665</v>
      </c>
      <c r="G210" s="14">
        <v>0.53</v>
      </c>
      <c r="H210" s="14">
        <v>4232006.94</v>
      </c>
      <c r="I210" s="14">
        <f>H210/D210</f>
        <v>1285.152426358940</v>
      </c>
      <c r="J210" s="14">
        <f>SUM(K210:N210)/4</f>
        <v>16662.515</v>
      </c>
      <c r="K210" s="14">
        <v>13014.62</v>
      </c>
      <c r="L210" s="14">
        <v>14958.44</v>
      </c>
      <c r="M210" s="14">
        <v>17647</v>
      </c>
      <c r="N210" s="14">
        <v>21030</v>
      </c>
      <c r="O210" s="15">
        <v>6.88</v>
      </c>
      <c r="P210" s="15">
        <v>6.77</v>
      </c>
      <c r="Q210" s="15">
        <v>8.58</v>
      </c>
      <c r="R210" s="15">
        <v>8.800000000000001</v>
      </c>
      <c r="S210" t="s" s="16">
        <v>26</v>
      </c>
      <c r="T210" t="s" s="16">
        <v>27</v>
      </c>
      <c r="U210" t="s" s="16">
        <v>26</v>
      </c>
      <c r="V210" t="s" s="16">
        <v>38</v>
      </c>
    </row>
    <row r="211" ht="14.25" customHeight="1">
      <c r="A211" t="s" s="10">
        <v>265</v>
      </c>
      <c r="B211" t="s" s="10">
        <v>48</v>
      </c>
      <c r="C211" t="s" s="10">
        <v>49</v>
      </c>
      <c r="D211" s="11">
        <v>10645</v>
      </c>
      <c r="E211" t="s" s="12">
        <f>IF(D211&lt;20001,"pequeno porte I",IF(D211&lt;50000,"pequeno porte II",IF(D211&lt;100000,"médio porte",IF(D211&lt;900000,"grande porte","metrópole"))))</f>
        <v>25</v>
      </c>
      <c r="F211" s="13">
        <v>0.701</v>
      </c>
      <c r="G211" s="14">
        <v>0.52</v>
      </c>
      <c r="H211" s="14">
        <v>6152676.99</v>
      </c>
      <c r="I211" s="14">
        <f>H211/D211</f>
        <v>577.987504931893</v>
      </c>
      <c r="J211" s="14">
        <f>SUM(K211:N211)/4</f>
        <v>14229.0925</v>
      </c>
      <c r="K211" s="14">
        <v>11663.41</v>
      </c>
      <c r="L211" s="14">
        <v>13239.96</v>
      </c>
      <c r="M211" s="14">
        <v>14529</v>
      </c>
      <c r="N211" s="14">
        <v>17484</v>
      </c>
      <c r="O211" s="15">
        <v>6.64</v>
      </c>
      <c r="P211" s="15">
        <v>6.48</v>
      </c>
      <c r="Q211" s="15">
        <v>6.56</v>
      </c>
      <c r="R211" s="15">
        <v>7.35</v>
      </c>
      <c r="S211" t="s" s="16">
        <v>27</v>
      </c>
      <c r="T211" t="s" s="16">
        <v>42</v>
      </c>
      <c r="U211" t="s" s="16">
        <v>27</v>
      </c>
      <c r="V211" t="s" s="16">
        <v>42</v>
      </c>
    </row>
    <row r="212" ht="14.25" customHeight="1">
      <c r="A212" t="s" s="10">
        <v>266</v>
      </c>
      <c r="B212" t="s" s="10">
        <v>66</v>
      </c>
      <c r="C212" t="s" s="10">
        <v>33</v>
      </c>
      <c r="D212" s="11">
        <v>4267</v>
      </c>
      <c r="E212" t="s" s="12">
        <f>IF(D212&lt;20001,"pequeno porte I",IF(D212&lt;50000,"pequeno porte II",IF(D212&lt;100000,"médio porte",IF(D212&lt;900000,"grande porte","metrópole"))))</f>
        <v>25</v>
      </c>
      <c r="F212" s="13">
        <v>0.6909999999999999</v>
      </c>
      <c r="G212" s="14">
        <v>0.44</v>
      </c>
      <c r="H212" s="14">
        <v>4073568.51</v>
      </c>
      <c r="I212" s="14">
        <f>H212/D212</f>
        <v>954.6680360909299</v>
      </c>
      <c r="J212" s="14">
        <f>SUM(K212:N212)/4</f>
        <v>43004.725</v>
      </c>
      <c r="K212" s="14">
        <v>31985.39</v>
      </c>
      <c r="L212" s="14">
        <v>37196.51</v>
      </c>
      <c r="M212" s="14">
        <v>47390</v>
      </c>
      <c r="N212" s="14">
        <v>55447</v>
      </c>
      <c r="O212" s="15">
        <v>5.92</v>
      </c>
      <c r="P212" s="15">
        <v>6.55</v>
      </c>
      <c r="Q212" s="15">
        <v>7.58</v>
      </c>
      <c r="R212" s="15">
        <v>7.15</v>
      </c>
      <c r="S212" t="s" s="16">
        <v>27</v>
      </c>
      <c r="T212" t="s" s="16">
        <v>27</v>
      </c>
      <c r="U212" t="s" s="16">
        <v>27</v>
      </c>
      <c r="V212" t="s" s="16">
        <v>27</v>
      </c>
    </row>
    <row r="213" ht="14.25" customHeight="1">
      <c r="A213" t="s" s="10">
        <v>267</v>
      </c>
      <c r="B213" t="s" s="10">
        <v>23</v>
      </c>
      <c r="C213" t="s" s="10">
        <v>24</v>
      </c>
      <c r="D213" s="11">
        <v>7386</v>
      </c>
      <c r="E213" t="s" s="12">
        <f>IF(D213&lt;20001,"pequeno porte I",IF(D213&lt;50000,"pequeno porte II",IF(D213&lt;100000,"médio porte",IF(D213&lt;900000,"grande porte","metrópole"))))</f>
        <v>25</v>
      </c>
      <c r="F213" s="13">
        <v>0.723</v>
      </c>
      <c r="G213" s="14">
        <v>0.44</v>
      </c>
      <c r="H213" s="14">
        <v>4233314.21</v>
      </c>
      <c r="I213" s="14">
        <f>H213/D213</f>
        <v>573.153832927159</v>
      </c>
      <c r="J213" s="14">
        <f>SUM(K213:N213)/4</f>
        <v>22975.99</v>
      </c>
      <c r="K213" s="14">
        <v>25363.94</v>
      </c>
      <c r="L213" s="14">
        <v>22391.02</v>
      </c>
      <c r="M213" s="14">
        <v>21480</v>
      </c>
      <c r="N213" s="14">
        <v>22669</v>
      </c>
      <c r="O213" s="15">
        <v>7.21</v>
      </c>
      <c r="P213" s="15">
        <v>8.18</v>
      </c>
      <c r="Q213" s="15">
        <v>8.81</v>
      </c>
      <c r="R213" s="15">
        <v>8.550000000000001</v>
      </c>
      <c r="S213" t="s" s="16">
        <v>42</v>
      </c>
      <c r="T213" t="s" s="16">
        <v>27</v>
      </c>
      <c r="U213" t="s" s="16">
        <v>27</v>
      </c>
      <c r="V213" t="s" s="16">
        <v>38</v>
      </c>
    </row>
    <row r="214" ht="14.25" customHeight="1">
      <c r="A214" t="s" s="10">
        <v>268</v>
      </c>
      <c r="B214" t="s" s="10">
        <v>29</v>
      </c>
      <c r="C214" t="s" s="10">
        <v>30</v>
      </c>
      <c r="D214" s="11">
        <v>72127</v>
      </c>
      <c r="E214" t="s" s="12">
        <f>IF(D214&lt;20001,"pequeno porte I",IF(D214&lt;50000,"pequeno porte II",IF(D214&lt;100000,"médio porte",IF(D214&lt;900000,"grande porte","metrópole"))))</f>
        <v>100</v>
      </c>
      <c r="F214" s="13">
        <v>0.665</v>
      </c>
      <c r="G214" s="14">
        <v>0.47</v>
      </c>
      <c r="H214" s="14">
        <v>24243677.36</v>
      </c>
      <c r="I214" s="14">
        <f>H214/D214</f>
        <v>336.124854215481</v>
      </c>
      <c r="J214" s="14">
        <f>SUM(K214:N214)/4</f>
        <v>8804.389999999999</v>
      </c>
      <c r="K214" s="14">
        <v>7905.06</v>
      </c>
      <c r="L214" s="14">
        <v>8320.5</v>
      </c>
      <c r="M214" s="14">
        <v>9129</v>
      </c>
      <c r="N214" s="14">
        <v>9863</v>
      </c>
      <c r="O214" s="15">
        <v>5.9</v>
      </c>
      <c r="P214" s="15">
        <v>5.64</v>
      </c>
      <c r="Q214" s="15">
        <v>5.4</v>
      </c>
      <c r="R214" s="15">
        <v>5.53</v>
      </c>
      <c r="S214" t="s" s="16">
        <v>42</v>
      </c>
      <c r="T214" t="s" s="16">
        <v>62</v>
      </c>
      <c r="U214" t="s" s="16">
        <v>26</v>
      </c>
      <c r="V214" t="s" s="16">
        <v>35</v>
      </c>
    </row>
    <row r="215" ht="14.25" customHeight="1">
      <c r="A215" t="s" s="10">
        <v>269</v>
      </c>
      <c r="B215" t="s" s="10">
        <v>53</v>
      </c>
      <c r="C215" t="s" s="10">
        <v>30</v>
      </c>
      <c r="D215" s="11">
        <v>9711</v>
      </c>
      <c r="E215" t="s" s="12">
        <f>IF(D215&lt;20001,"pequeno porte I",IF(D215&lt;50000,"pequeno porte II",IF(D215&lt;100000,"médio porte",IF(D215&lt;900000,"grande porte","metrópole"))))</f>
        <v>25</v>
      </c>
      <c r="F215" s="13">
        <v>0.597</v>
      </c>
      <c r="G215" s="14">
        <v>0.62</v>
      </c>
      <c r="H215" s="14">
        <v>6506174.02</v>
      </c>
      <c r="I215" s="14">
        <f>H215/D215</f>
        <v>669.979818762228</v>
      </c>
      <c r="J215" s="14">
        <f>SUM(K215:N215)/4</f>
        <v>13684.2575</v>
      </c>
      <c r="K215" s="14">
        <v>10351.91</v>
      </c>
      <c r="L215" s="14">
        <v>11816.12</v>
      </c>
      <c r="M215" s="14">
        <v>12550</v>
      </c>
      <c r="N215" s="14">
        <v>20019</v>
      </c>
      <c r="O215" s="15">
        <v>6.13</v>
      </c>
      <c r="P215" s="15">
        <v>5.77</v>
      </c>
      <c r="Q215" s="15">
        <v>6.7</v>
      </c>
      <c r="R215" s="15">
        <v>6.99</v>
      </c>
      <c r="S215" t="s" s="16">
        <v>42</v>
      </c>
      <c r="T215" t="s" s="16">
        <v>42</v>
      </c>
      <c r="U215" t="s" s="16">
        <v>27</v>
      </c>
      <c r="V215" t="s" s="16">
        <v>26</v>
      </c>
    </row>
    <row r="216" ht="14.25" customHeight="1">
      <c r="A216" t="s" s="10">
        <v>270</v>
      </c>
      <c r="B216" t="s" s="10">
        <v>59</v>
      </c>
      <c r="C216" t="s" s="10">
        <v>24</v>
      </c>
      <c r="D216" s="11">
        <v>6378</v>
      </c>
      <c r="E216" t="s" s="12">
        <f>IF(D216&lt;20001,"pequeno porte I",IF(D216&lt;50000,"pequeno porte II",IF(D216&lt;100000,"médio porte",IF(D216&lt;900000,"grande porte","metrópole"))))</f>
        <v>25</v>
      </c>
      <c r="F216" s="13">
        <v>0.651</v>
      </c>
      <c r="G216" s="14">
        <v>0.47</v>
      </c>
      <c r="H216" s="14">
        <v>3984070.63</v>
      </c>
      <c r="I216" s="14">
        <f>H216/D216</f>
        <v>624.658298839762</v>
      </c>
      <c r="J216" s="14">
        <f>SUM(K216:N216)/4</f>
        <v>15584.3225</v>
      </c>
      <c r="K216" s="14">
        <v>14270.98</v>
      </c>
      <c r="L216" s="14">
        <v>14625.31</v>
      </c>
      <c r="M216" s="14">
        <v>16380</v>
      </c>
      <c r="N216" s="14">
        <v>17061</v>
      </c>
      <c r="O216" s="15">
        <v>6.57</v>
      </c>
      <c r="P216" s="15">
        <v>6.5</v>
      </c>
      <c r="Q216" s="15">
        <v>7.1</v>
      </c>
      <c r="R216" s="15">
        <v>6.62</v>
      </c>
      <c r="S216" t="s" s="16">
        <v>35</v>
      </c>
      <c r="T216" t="s" s="16">
        <v>42</v>
      </c>
      <c r="U216" t="s" s="16">
        <v>27</v>
      </c>
      <c r="V216" t="s" s="16">
        <v>26</v>
      </c>
    </row>
    <row r="217" ht="14.25" customHeight="1">
      <c r="A217" t="s" s="10">
        <v>271</v>
      </c>
      <c r="B217" t="s" s="10">
        <v>51</v>
      </c>
      <c r="C217" t="s" s="10">
        <v>49</v>
      </c>
      <c r="D217" s="11">
        <v>14041</v>
      </c>
      <c r="E217" t="s" s="12">
        <f>IF(D217&lt;20001,"pequeno porte I",IF(D217&lt;50000,"pequeno porte II",IF(D217&lt;100000,"médio porte",IF(D217&lt;900000,"grande porte","metrópole"))))</f>
        <v>25</v>
      </c>
      <c r="F217" s="13">
        <v>0.6850000000000001</v>
      </c>
      <c r="G217" s="14">
        <v>0.5</v>
      </c>
      <c r="H217" s="14">
        <v>7569152.85</v>
      </c>
      <c r="I217" s="14">
        <f>H217/D217</f>
        <v>539.075055195499</v>
      </c>
      <c r="J217" s="14">
        <f>SUM(K217:N217)/4</f>
        <v>23569.025</v>
      </c>
      <c r="K217" s="14">
        <v>17399.51</v>
      </c>
      <c r="L217" s="14">
        <v>23186.59</v>
      </c>
      <c r="M217" s="14">
        <v>21887</v>
      </c>
      <c r="N217" s="14">
        <v>31803</v>
      </c>
      <c r="O217" s="15">
        <v>7.55</v>
      </c>
      <c r="P217" s="15">
        <v>7.52</v>
      </c>
      <c r="Q217" s="15">
        <v>7.36</v>
      </c>
      <c r="R217" s="15">
        <v>7.94</v>
      </c>
      <c r="S217" t="s" s="16">
        <v>26</v>
      </c>
      <c r="T217" t="s" s="16">
        <v>26</v>
      </c>
      <c r="U217" t="s" s="16">
        <v>26</v>
      </c>
      <c r="V217" t="s" s="16">
        <v>35</v>
      </c>
    </row>
    <row r="218" ht="14.25" customHeight="1">
      <c r="A218" t="s" s="10">
        <v>272</v>
      </c>
      <c r="B218" t="s" s="10">
        <v>32</v>
      </c>
      <c r="C218" t="s" s="10">
        <v>33</v>
      </c>
      <c r="D218" s="11">
        <v>1774</v>
      </c>
      <c r="E218" t="s" s="12">
        <f>IF(D218&lt;20001,"pequeno porte I",IF(D218&lt;50000,"pequeno porte II",IF(D218&lt;100000,"médio porte",IF(D218&lt;900000,"grande porte","metrópole"))))</f>
        <v>25</v>
      </c>
      <c r="F218" s="13">
        <v>0.724</v>
      </c>
      <c r="G218" s="14">
        <v>0.54</v>
      </c>
      <c r="H218" s="14">
        <v>2181511.32</v>
      </c>
      <c r="I218" s="14">
        <f>H218/D218</f>
        <v>1229.713258173620</v>
      </c>
      <c r="J218" s="14">
        <f>SUM(K218:N218)/4</f>
        <v>35393.83</v>
      </c>
      <c r="K218" s="14">
        <v>25273.8</v>
      </c>
      <c r="L218" s="14">
        <v>29900.52</v>
      </c>
      <c r="M218" s="14">
        <v>36905</v>
      </c>
      <c r="N218" s="14">
        <v>49496</v>
      </c>
      <c r="O218" s="15">
        <v>6.91</v>
      </c>
      <c r="P218" s="15">
        <v>7.75</v>
      </c>
      <c r="Q218" s="15">
        <v>7.76</v>
      </c>
      <c r="R218" s="15">
        <v>7.77</v>
      </c>
      <c r="S218" t="s" s="16">
        <v>42</v>
      </c>
      <c r="T218" t="s" s="16">
        <v>38</v>
      </c>
      <c r="U218" t="s" s="16">
        <v>38</v>
      </c>
      <c r="V218" t="s" s="16">
        <v>27</v>
      </c>
    </row>
    <row r="219" ht="14.25" customHeight="1">
      <c r="A219" t="s" s="10">
        <v>273</v>
      </c>
      <c r="B219" t="s" s="10">
        <v>37</v>
      </c>
      <c r="C219" t="s" s="10">
        <v>24</v>
      </c>
      <c r="D219" s="11">
        <v>33852</v>
      </c>
      <c r="E219" t="s" s="12">
        <f>IF(D219&lt;20001,"pequeno porte I",IF(D219&lt;50000,"pequeno porte II",IF(D219&lt;100000,"médio porte",IF(D219&lt;900000,"grande porte","metrópole"))))</f>
        <v>34</v>
      </c>
      <c r="F219" s="13">
        <v>0.731</v>
      </c>
      <c r="G219" s="14">
        <v>0.49</v>
      </c>
      <c r="H219" s="14">
        <v>24805103.93</v>
      </c>
      <c r="I219" s="14">
        <f>H219/D219</f>
        <v>732.751504490134</v>
      </c>
      <c r="J219" s="14">
        <f>SUM(K219:N219)/4</f>
        <v>26286.79</v>
      </c>
      <c r="K219" s="14">
        <v>18884.16</v>
      </c>
      <c r="L219" s="14">
        <v>23906</v>
      </c>
      <c r="M219" s="14">
        <v>25256</v>
      </c>
      <c r="N219" s="14">
        <v>37101</v>
      </c>
      <c r="O219" s="15">
        <v>7.87</v>
      </c>
      <c r="P219" s="15">
        <v>6.91</v>
      </c>
      <c r="Q219" s="15">
        <v>8.029999999999999</v>
      </c>
      <c r="R219" s="15">
        <v>8.67</v>
      </c>
      <c r="S219" t="s" s="16">
        <v>38</v>
      </c>
      <c r="T219" t="s" s="16">
        <v>27</v>
      </c>
      <c r="U219" t="s" s="16">
        <v>26</v>
      </c>
      <c r="V219" t="s" s="16">
        <v>27</v>
      </c>
    </row>
    <row r="220" ht="14.25" customHeight="1">
      <c r="A220" t="s" s="10">
        <v>274</v>
      </c>
      <c r="B220" t="s" s="10">
        <v>81</v>
      </c>
      <c r="C220" t="s" s="10">
        <v>24</v>
      </c>
      <c r="D220" s="11">
        <v>4837</v>
      </c>
      <c r="E220" t="s" s="12">
        <f>IF(D220&lt;20001,"pequeno porte I",IF(D220&lt;50000,"pequeno porte II",IF(D220&lt;100000,"médio porte",IF(D220&lt;900000,"grande porte","metrópole"))))</f>
        <v>25</v>
      </c>
      <c r="F220" s="13">
        <v>0.669</v>
      </c>
      <c r="G220" s="14">
        <v>0.4</v>
      </c>
      <c r="H220" s="14">
        <v>5044520.01</v>
      </c>
      <c r="I220" s="14">
        <f>H220/D220</f>
        <v>1042.902627661770</v>
      </c>
      <c r="J220" s="14">
        <f>SUM(K220:N220)/4</f>
        <v>20769.7575</v>
      </c>
      <c r="K220" s="14">
        <v>15180.54</v>
      </c>
      <c r="L220" s="14">
        <v>18096.49</v>
      </c>
      <c r="M220" s="14">
        <v>23726</v>
      </c>
      <c r="N220" s="14">
        <v>26076</v>
      </c>
      <c r="O220" s="15">
        <v>7.93</v>
      </c>
      <c r="P220" s="15">
        <v>6.95</v>
      </c>
      <c r="Q220" s="15">
        <v>8.130000000000001</v>
      </c>
      <c r="R220" s="15">
        <v>6.96</v>
      </c>
      <c r="S220" t="s" s="16">
        <v>38</v>
      </c>
      <c r="T220" t="s" s="16">
        <v>38</v>
      </c>
      <c r="U220" t="s" s="16">
        <v>38</v>
      </c>
      <c r="V220" t="s" s="16">
        <v>38</v>
      </c>
    </row>
    <row r="221" ht="14.25" customHeight="1">
      <c r="A221" t="s" s="10">
        <v>275</v>
      </c>
      <c r="B221" t="s" s="10">
        <v>127</v>
      </c>
      <c r="C221" t="s" s="10">
        <v>71</v>
      </c>
      <c r="D221" s="11">
        <v>21900</v>
      </c>
      <c r="E221" t="s" s="12">
        <f>IF(D221&lt;20001,"pequeno porte I",IF(D221&lt;50000,"pequeno porte II",IF(D221&lt;100000,"médio porte",IF(D221&lt;900000,"grande porte","metrópole"))))</f>
        <v>34</v>
      </c>
      <c r="F221" s="13">
        <v>0.664</v>
      </c>
      <c r="G221" s="14">
        <v>0.51</v>
      </c>
      <c r="H221" s="14">
        <v>15018591.28</v>
      </c>
      <c r="I221" s="14">
        <f>H221/D221</f>
        <v>685.780423744292</v>
      </c>
      <c r="J221" s="14">
        <f>SUM(K221:N221)/4</f>
        <v>22074.8925</v>
      </c>
      <c r="K221" s="14">
        <v>18739.05</v>
      </c>
      <c r="L221" s="14">
        <v>22635.52</v>
      </c>
      <c r="M221" s="14">
        <v>21981</v>
      </c>
      <c r="N221" s="14">
        <v>24944</v>
      </c>
      <c r="O221" s="15">
        <v>7.31</v>
      </c>
      <c r="P221" s="15">
        <v>6.93</v>
      </c>
      <c r="Q221" s="15">
        <v>8.359999999999999</v>
      </c>
      <c r="R221" s="15">
        <v>7.34</v>
      </c>
      <c r="S221" t="s" s="16">
        <v>27</v>
      </c>
      <c r="T221" t="s" s="16">
        <v>42</v>
      </c>
      <c r="U221" t="s" s="16">
        <v>42</v>
      </c>
      <c r="V221" t="s" s="16">
        <v>26</v>
      </c>
    </row>
    <row r="222" ht="14.25" customHeight="1">
      <c r="A222" t="s" s="10">
        <v>276</v>
      </c>
      <c r="B222" t="s" s="10">
        <v>125</v>
      </c>
      <c r="C222" t="s" s="10">
        <v>33</v>
      </c>
      <c r="D222" s="11">
        <v>4464</v>
      </c>
      <c r="E222" t="s" s="12">
        <f>IF(D222&lt;20001,"pequeno porte I",IF(D222&lt;50000,"pequeno porte II",IF(D222&lt;100000,"médio porte",IF(D222&lt;900000,"grande porte","metrópole"))))</f>
        <v>25</v>
      </c>
      <c r="F222" s="13">
        <v>0.697</v>
      </c>
      <c r="G222" s="14">
        <v>0.44</v>
      </c>
      <c r="H222" s="14">
        <v>3491758.01</v>
      </c>
      <c r="I222" s="14">
        <f>H222/D222</f>
        <v>782.203855286738</v>
      </c>
      <c r="J222" s="14">
        <f>SUM(K222:N222)/4</f>
        <v>35747.975</v>
      </c>
      <c r="K222" s="14">
        <v>26317.02</v>
      </c>
      <c r="L222" s="14">
        <v>32025.88</v>
      </c>
      <c r="M222" s="14">
        <v>36170</v>
      </c>
      <c r="N222" s="14">
        <v>48479</v>
      </c>
      <c r="O222" s="15">
        <v>6.31</v>
      </c>
      <c r="P222" s="15">
        <v>8.039999999999999</v>
      </c>
      <c r="Q222" s="15">
        <v>8.42</v>
      </c>
      <c r="R222" s="15">
        <v>7.05</v>
      </c>
      <c r="S222" t="s" s="16">
        <v>27</v>
      </c>
      <c r="T222" t="s" s="16">
        <v>26</v>
      </c>
      <c r="U222" t="s" s="16">
        <v>38</v>
      </c>
      <c r="V222" t="s" s="16">
        <v>38</v>
      </c>
    </row>
    <row r="223" ht="14.25" customHeight="1">
      <c r="A223" t="s" s="10">
        <v>277</v>
      </c>
      <c r="B223" t="s" s="10">
        <v>81</v>
      </c>
      <c r="C223" t="s" s="10">
        <v>24</v>
      </c>
      <c r="D223" s="11">
        <v>2143</v>
      </c>
      <c r="E223" t="s" s="12">
        <f>IF(D223&lt;20001,"pequeno porte I",IF(D223&lt;50000,"pequeno porte II",IF(D223&lt;100000,"médio porte",IF(D223&lt;900000,"grande porte","metrópole"))))</f>
        <v>25</v>
      </c>
      <c r="F223" s="13">
        <v>0.6929999999999999</v>
      </c>
      <c r="G223" s="14">
        <v>0.45</v>
      </c>
      <c r="H223" s="14">
        <v>2826438.12</v>
      </c>
      <c r="I223" s="14">
        <f>H223/D223</f>
        <v>1318.916528231450</v>
      </c>
      <c r="J223" s="14">
        <f>SUM(K223:N223)/4</f>
        <v>18027.385</v>
      </c>
      <c r="K223" s="14">
        <v>15254.7</v>
      </c>
      <c r="L223" s="14">
        <v>17277.84</v>
      </c>
      <c r="M223" s="14">
        <v>17267</v>
      </c>
      <c r="N223" s="14">
        <v>22310</v>
      </c>
      <c r="O223" s="15">
        <v>7.35</v>
      </c>
      <c r="P223" s="15">
        <v>7.33</v>
      </c>
      <c r="Q223" s="15">
        <v>7.22</v>
      </c>
      <c r="R223" s="15">
        <v>5.97</v>
      </c>
      <c r="S223" t="s" s="16">
        <v>27</v>
      </c>
      <c r="T223" t="s" s="16">
        <v>42</v>
      </c>
      <c r="U223" t="s" s="16">
        <v>27</v>
      </c>
      <c r="V223" t="s" s="16">
        <v>38</v>
      </c>
    </row>
    <row r="224" ht="14.25" customHeight="1">
      <c r="A224" t="s" s="10">
        <v>278</v>
      </c>
      <c r="B224" t="s" s="10">
        <v>94</v>
      </c>
      <c r="C224" t="s" s="10">
        <v>33</v>
      </c>
      <c r="D224" s="11">
        <v>17020</v>
      </c>
      <c r="E224" t="s" s="12">
        <f>IF(D224&lt;20001,"pequeno porte I",IF(D224&lt;50000,"pequeno porte II",IF(D224&lt;100000,"médio porte",IF(D224&lt;900000,"grande porte","metrópole"))))</f>
        <v>25</v>
      </c>
      <c r="F224" s="13">
        <v>0.72</v>
      </c>
      <c r="G224" s="14">
        <v>0.5600000000000001</v>
      </c>
      <c r="H224" s="14">
        <v>31681925.74</v>
      </c>
      <c r="I224" s="14">
        <f>H224/D224</f>
        <v>1861.452746180960</v>
      </c>
      <c r="J224" s="14">
        <f>SUM(K224:N224)/4</f>
        <v>86232.227499999994</v>
      </c>
      <c r="K224" s="14">
        <v>118719.45</v>
      </c>
      <c r="L224" s="14">
        <v>121806.46</v>
      </c>
      <c r="M224" s="14">
        <v>38132</v>
      </c>
      <c r="N224" s="14">
        <v>66271</v>
      </c>
      <c r="O224" s="15">
        <v>7.09</v>
      </c>
      <c r="P224" s="15">
        <v>6.88</v>
      </c>
      <c r="Q224" s="15">
        <v>8.300000000000001</v>
      </c>
      <c r="R224" s="15">
        <v>8.460000000000001</v>
      </c>
      <c r="S224" t="s" s="16">
        <v>26</v>
      </c>
      <c r="T224" t="s" s="16">
        <v>26</v>
      </c>
      <c r="U224" t="s" s="16">
        <v>26</v>
      </c>
      <c r="V224" t="s" s="16">
        <v>26</v>
      </c>
    </row>
    <row r="225" ht="14.25" customHeight="1">
      <c r="A225" t="s" s="10">
        <v>279</v>
      </c>
      <c r="B225" t="s" s="10">
        <v>23</v>
      </c>
      <c r="C225" t="s" s="10">
        <v>24</v>
      </c>
      <c r="D225" s="11">
        <v>155635</v>
      </c>
      <c r="E225" t="s" s="12">
        <f>IF(D225&lt;20001,"pequeno porte I",IF(D225&lt;50000,"pequeno porte II",IF(D225&lt;100000,"médio porte",IF(D225&lt;900000,"grande porte","metrópole"))))</f>
        <v>44</v>
      </c>
      <c r="F225" s="13">
        <v>0.701</v>
      </c>
      <c r="G225" s="14">
        <v>0.44</v>
      </c>
      <c r="H225" s="14">
        <v>95131364.94</v>
      </c>
      <c r="I225" s="14">
        <f>H225/D225</f>
        <v>611.246602242426</v>
      </c>
      <c r="J225" s="14">
        <f>SUM(K225:N225)/4</f>
        <v>30850.36</v>
      </c>
      <c r="K225" s="14">
        <v>24513.13</v>
      </c>
      <c r="L225" s="14">
        <v>33136.31</v>
      </c>
      <c r="M225" s="14">
        <v>33324</v>
      </c>
      <c r="N225" s="14">
        <v>32428</v>
      </c>
      <c r="O225" s="15">
        <v>7.58</v>
      </c>
      <c r="P225" s="15">
        <v>7.22</v>
      </c>
      <c r="Q225" s="15">
        <v>7.45</v>
      </c>
      <c r="R225" s="15">
        <v>7.1</v>
      </c>
      <c r="S225" t="s" s="16">
        <v>42</v>
      </c>
      <c r="T225" t="s" s="16">
        <v>27</v>
      </c>
      <c r="U225" t="s" s="16">
        <v>27</v>
      </c>
      <c r="V225" t="s" s="16">
        <v>27</v>
      </c>
    </row>
    <row r="226" ht="14.25" customHeight="1">
      <c r="A226" t="s" s="10">
        <v>280</v>
      </c>
      <c r="B226" t="s" s="10">
        <v>66</v>
      </c>
      <c r="C226" t="s" s="10">
        <v>33</v>
      </c>
      <c r="D226" s="11">
        <v>8027</v>
      </c>
      <c r="E226" t="s" s="12">
        <f>IF(D226&lt;20001,"pequeno porte I",IF(D226&lt;50000,"pequeno porte II",IF(D226&lt;100000,"médio porte",IF(D226&lt;900000,"grande porte","metrópole"))))</f>
        <v>25</v>
      </c>
      <c r="F226" s="13">
        <v>0.681</v>
      </c>
      <c r="G226" s="14">
        <v>0.49</v>
      </c>
      <c r="H226" s="14">
        <v>6027174.11</v>
      </c>
      <c r="I226" s="14">
        <f>H226/D226</f>
        <v>750.862602466675</v>
      </c>
      <c r="J226" s="14">
        <f>SUM(K226:N226)/4</f>
        <v>48411.315</v>
      </c>
      <c r="K226" s="14">
        <v>35423.77</v>
      </c>
      <c r="L226" s="14">
        <v>52079.49</v>
      </c>
      <c r="M226" s="14">
        <v>48460</v>
      </c>
      <c r="N226" s="14">
        <v>57682</v>
      </c>
      <c r="O226" s="15">
        <v>7.13</v>
      </c>
      <c r="P226" s="15">
        <v>7.02</v>
      </c>
      <c r="Q226" s="15">
        <v>8.050000000000001</v>
      </c>
      <c r="R226" s="15">
        <v>8.529999999999999</v>
      </c>
      <c r="S226" t="s" s="16">
        <v>26</v>
      </c>
      <c r="T226" t="s" s="16">
        <v>27</v>
      </c>
      <c r="U226" t="s" s="16">
        <v>35</v>
      </c>
      <c r="V226" t="s" s="16">
        <v>26</v>
      </c>
    </row>
    <row r="227" ht="14.25" customHeight="1">
      <c r="A227" t="s" s="10">
        <v>281</v>
      </c>
      <c r="B227" t="s" s="10">
        <v>125</v>
      </c>
      <c r="C227" t="s" s="10">
        <v>33</v>
      </c>
      <c r="D227" s="11">
        <v>22245</v>
      </c>
      <c r="E227" t="s" s="12">
        <f>IF(D227&lt;20001,"pequeno porte I",IF(D227&lt;50000,"pequeno porte II",IF(D227&lt;100000,"médio porte",IF(D227&lt;900000,"grande porte","metrópole"))))</f>
        <v>34</v>
      </c>
      <c r="F227" s="13">
        <v>0.709</v>
      </c>
      <c r="G227" s="14">
        <v>0.51</v>
      </c>
      <c r="H227" s="14">
        <v>14324674.54</v>
      </c>
      <c r="I227" s="14">
        <f>H227/D227</f>
        <v>643.9503052371321</v>
      </c>
      <c r="J227" s="14">
        <f>SUM(K227:N227)/4</f>
        <v>33360.13</v>
      </c>
      <c r="K227" s="14">
        <v>25111.63</v>
      </c>
      <c r="L227" s="14">
        <v>30457.89</v>
      </c>
      <c r="M227" s="14">
        <v>35837</v>
      </c>
      <c r="N227" s="14">
        <v>42034</v>
      </c>
      <c r="O227" s="15">
        <v>7.51</v>
      </c>
      <c r="P227" s="15">
        <v>7.33</v>
      </c>
      <c r="Q227" s="15">
        <v>8.24</v>
      </c>
      <c r="R227" s="15">
        <v>8.51</v>
      </c>
      <c r="S227" t="s" s="16">
        <v>26</v>
      </c>
      <c r="T227" t="s" s="16">
        <v>42</v>
      </c>
      <c r="U227" t="s" s="16">
        <v>42</v>
      </c>
      <c r="V227" t="s" s="16">
        <v>38</v>
      </c>
    </row>
    <row r="228" ht="14.25" customHeight="1">
      <c r="A228" t="s" s="10">
        <v>282</v>
      </c>
      <c r="B228" t="s" s="10">
        <v>53</v>
      </c>
      <c r="C228" t="s" s="10">
        <v>30</v>
      </c>
      <c r="D228" s="11">
        <v>5742</v>
      </c>
      <c r="E228" t="s" s="12">
        <f>IF(D228&lt;20001,"pequeno porte I",IF(D228&lt;50000,"pequeno porte II",IF(D228&lt;100000,"médio porte",IF(D228&lt;900000,"grande porte","metrópole"))))</f>
        <v>25</v>
      </c>
      <c r="F228" s="13">
        <v>0.645</v>
      </c>
      <c r="G228" s="14">
        <v>0.48</v>
      </c>
      <c r="H228" s="14">
        <v>5272117.17</v>
      </c>
      <c r="I228" s="14">
        <f>H228/D228</f>
        <v>918.167392894462</v>
      </c>
      <c r="J228" s="14">
        <f>SUM(K228:N228)/4</f>
        <v>15107.71</v>
      </c>
      <c r="K228" s="14">
        <v>11158.2</v>
      </c>
      <c r="L228" s="14">
        <v>13216.64</v>
      </c>
      <c r="M228" s="14">
        <v>15145</v>
      </c>
      <c r="N228" s="14">
        <v>20911</v>
      </c>
      <c r="O228" s="15">
        <v>6.57</v>
      </c>
      <c r="P228" s="15">
        <v>6.65</v>
      </c>
      <c r="Q228" s="15">
        <v>6.94</v>
      </c>
      <c r="R228" s="15">
        <v>8.16</v>
      </c>
      <c r="S228" t="s" s="16">
        <v>35</v>
      </c>
      <c r="T228" t="s" s="16">
        <v>62</v>
      </c>
      <c r="U228" t="s" s="16">
        <v>35</v>
      </c>
      <c r="V228" t="s" s="16">
        <v>42</v>
      </c>
    </row>
    <row r="229" ht="14.25" customHeight="1">
      <c r="A229" t="s" s="10">
        <v>283</v>
      </c>
      <c r="B229" t="s" s="10">
        <v>53</v>
      </c>
      <c r="C229" t="s" s="10">
        <v>30</v>
      </c>
      <c r="D229" s="11">
        <v>2927</v>
      </c>
      <c r="E229" t="s" s="12">
        <f>IF(D229&lt;20001,"pequeno porte I",IF(D229&lt;50000,"pequeno porte II",IF(D229&lt;100000,"médio porte",IF(D229&lt;900000,"grande porte","metrópole"))))</f>
        <v>25</v>
      </c>
      <c r="F229" s="13">
        <v>0.617</v>
      </c>
      <c r="G229" s="14">
        <v>0.57</v>
      </c>
      <c r="H229" s="14">
        <v>3271825.54</v>
      </c>
      <c r="I229" s="14">
        <f>H229/D229</f>
        <v>1117.808520669630</v>
      </c>
      <c r="J229" s="14">
        <f>SUM(K229:N229)/4</f>
        <v>15633.99</v>
      </c>
      <c r="K229" s="14">
        <v>12307.46</v>
      </c>
      <c r="L229" s="14">
        <v>12330.5</v>
      </c>
      <c r="M229" s="14">
        <v>16273</v>
      </c>
      <c r="N229" s="14">
        <v>21625</v>
      </c>
      <c r="O229" s="15">
        <v>7.65</v>
      </c>
      <c r="P229" s="15">
        <v>7.18</v>
      </c>
      <c r="Q229" s="15">
        <v>7.8</v>
      </c>
      <c r="R229" s="15">
        <v>7.94</v>
      </c>
      <c r="S229" t="s" s="16">
        <v>42</v>
      </c>
      <c r="T229" t="s" s="16">
        <v>35</v>
      </c>
      <c r="U229" t="s" s="16">
        <v>26</v>
      </c>
      <c r="V229" t="s" s="16">
        <v>27</v>
      </c>
    </row>
    <row r="230" ht="14.25" customHeight="1">
      <c r="A230" t="s" s="10">
        <v>284</v>
      </c>
      <c r="B230" t="s" s="10">
        <v>59</v>
      </c>
      <c r="C230" t="s" s="10">
        <v>24</v>
      </c>
      <c r="D230" s="11">
        <v>4026</v>
      </c>
      <c r="E230" t="s" s="12">
        <f>IF(D230&lt;20001,"pequeno porte I",IF(D230&lt;50000,"pequeno porte II",IF(D230&lt;100000,"médio porte",IF(D230&lt;900000,"grande porte","metrópole"))))</f>
        <v>25</v>
      </c>
      <c r="F230" s="13">
        <v>0.716</v>
      </c>
      <c r="G230" s="14">
        <v>0.44</v>
      </c>
      <c r="H230" s="14">
        <v>4410837.26</v>
      </c>
      <c r="I230" s="14">
        <f>H230/D230</f>
        <v>1095.587993045210</v>
      </c>
      <c r="J230" s="14">
        <f>SUM(K230:N230)/4</f>
        <v>18150.5975</v>
      </c>
      <c r="K230" s="14">
        <v>15428.54</v>
      </c>
      <c r="L230" s="14">
        <v>15609.85</v>
      </c>
      <c r="M230" s="14">
        <v>18072</v>
      </c>
      <c r="N230" s="14">
        <v>23492</v>
      </c>
      <c r="O230" s="15">
        <v>8.69</v>
      </c>
      <c r="P230" s="15">
        <v>7.52</v>
      </c>
      <c r="Q230" s="15">
        <v>8.98</v>
      </c>
      <c r="R230" s="15">
        <v>8.640000000000001</v>
      </c>
      <c r="S230" t="s" s="16">
        <v>35</v>
      </c>
      <c r="T230" t="s" s="16">
        <v>27</v>
      </c>
      <c r="U230" t="s" s="16">
        <v>27</v>
      </c>
      <c r="V230" t="s" s="16">
        <v>38</v>
      </c>
    </row>
    <row r="231" ht="14.25" customHeight="1">
      <c r="A231" t="s" s="10">
        <v>285</v>
      </c>
      <c r="B231" t="s" s="10">
        <v>51</v>
      </c>
      <c r="C231" t="s" s="10">
        <v>49</v>
      </c>
      <c r="D231" s="11">
        <v>2701</v>
      </c>
      <c r="E231" t="s" s="12">
        <f>IF(D231&lt;20001,"pequeno porte I",IF(D231&lt;50000,"pequeno porte II",IF(D231&lt;100000,"médio porte",IF(D231&lt;900000,"grande porte","metrópole"))))</f>
        <v>25</v>
      </c>
      <c r="F231" s="13">
        <v>0.661</v>
      </c>
      <c r="G231" s="14">
        <v>0.53</v>
      </c>
      <c r="H231" s="14">
        <v>3983438.16</v>
      </c>
      <c r="I231" s="14">
        <f>H231/D231</f>
        <v>1474.801243983710</v>
      </c>
      <c r="J231" s="14">
        <f>SUM(K231:N231)/4</f>
        <v>9263.004999999999</v>
      </c>
      <c r="K231" s="14">
        <v>8401.51</v>
      </c>
      <c r="L231" s="14">
        <v>8934.51</v>
      </c>
      <c r="M231" s="14">
        <v>9502</v>
      </c>
      <c r="N231" s="14">
        <v>10214</v>
      </c>
      <c r="O231" s="15">
        <v>6.88</v>
      </c>
      <c r="P231" s="15">
        <v>7.02</v>
      </c>
      <c r="Q231" s="15">
        <v>7.17</v>
      </c>
      <c r="R231" s="15">
        <v>7.24</v>
      </c>
      <c r="S231" t="s" s="16">
        <v>26</v>
      </c>
      <c r="T231" t="s" s="16">
        <v>26</v>
      </c>
      <c r="U231" t="s" s="16">
        <v>26</v>
      </c>
      <c r="V231" t="s" s="16">
        <v>26</v>
      </c>
    </row>
    <row r="232" ht="14.25" customHeight="1">
      <c r="A232" t="s" s="10">
        <v>286</v>
      </c>
      <c r="B232" t="s" s="10">
        <v>23</v>
      </c>
      <c r="C232" t="s" s="10">
        <v>24</v>
      </c>
      <c r="D232" s="11">
        <v>7944</v>
      </c>
      <c r="E232" t="s" s="12">
        <f>IF(D232&lt;20001,"pequeno porte I",IF(D232&lt;50000,"pequeno porte II",IF(D232&lt;100000,"médio porte",IF(D232&lt;900000,"grande porte","metrópole"))))</f>
        <v>25</v>
      </c>
      <c r="F232" s="13">
        <v>0.6850000000000001</v>
      </c>
      <c r="G232" s="14">
        <v>0.44</v>
      </c>
      <c r="H232" s="14">
        <v>4582419.8</v>
      </c>
      <c r="I232" s="14">
        <f>H232/D232</f>
        <v>576.840357502518</v>
      </c>
      <c r="J232" s="14">
        <f>SUM(K232:N232)/4</f>
        <v>23135.1525</v>
      </c>
      <c r="K232" s="14">
        <v>21699.22</v>
      </c>
      <c r="L232" s="14">
        <v>24369.39</v>
      </c>
      <c r="M232" s="14">
        <v>25325</v>
      </c>
      <c r="N232" s="14">
        <v>21147</v>
      </c>
      <c r="O232" s="15">
        <v>5.71</v>
      </c>
      <c r="P232" s="15">
        <v>6.42</v>
      </c>
      <c r="Q232" s="15">
        <v>6.29</v>
      </c>
      <c r="R232" s="15">
        <v>6.94</v>
      </c>
      <c r="S232" t="s" s="16">
        <v>27</v>
      </c>
      <c r="T232" t="s" s="16">
        <v>42</v>
      </c>
      <c r="U232" t="s" s="16">
        <v>38</v>
      </c>
      <c r="V232" t="s" s="16">
        <v>38</v>
      </c>
    </row>
    <row r="233" ht="14.25" customHeight="1">
      <c r="A233" t="s" s="10">
        <v>287</v>
      </c>
      <c r="B233" t="s" s="10">
        <v>61</v>
      </c>
      <c r="C233" t="s" s="10">
        <v>33</v>
      </c>
      <c r="D233" s="11">
        <v>2921</v>
      </c>
      <c r="E233" t="s" s="12">
        <f>IF(D233&lt;20001,"pequeno porte I",IF(D233&lt;50000,"pequeno porte II",IF(D233&lt;100000,"médio porte",IF(D233&lt;900000,"grande porte","metrópole"))))</f>
        <v>25</v>
      </c>
      <c r="F233" s="13">
        <v>0.745</v>
      </c>
      <c r="G233" s="14">
        <v>0.47</v>
      </c>
      <c r="H233" s="14">
        <v>3903690.34</v>
      </c>
      <c r="I233" s="14">
        <f>H233/D233</f>
        <v>1336.4225744608</v>
      </c>
      <c r="J233" s="14">
        <f>SUM(K233:N233)/4</f>
        <v>16941.4125</v>
      </c>
      <c r="K233" s="14">
        <v>15039.97</v>
      </c>
      <c r="L233" s="14">
        <v>15079.68</v>
      </c>
      <c r="M233" s="14">
        <v>17453</v>
      </c>
      <c r="N233" s="14">
        <v>20193</v>
      </c>
      <c r="O233" s="15">
        <v>7.11</v>
      </c>
      <c r="P233" s="15">
        <v>7.4</v>
      </c>
      <c r="Q233" s="15">
        <v>7.95</v>
      </c>
      <c r="R233" s="15">
        <v>8.050000000000001</v>
      </c>
      <c r="S233" t="s" s="16">
        <v>27</v>
      </c>
      <c r="T233" t="s" s="16">
        <v>26</v>
      </c>
      <c r="U233" t="s" s="16">
        <v>26</v>
      </c>
      <c r="V233" t="s" s="16">
        <v>27</v>
      </c>
    </row>
    <row r="234" ht="14.25" customHeight="1">
      <c r="A234" t="s" s="10">
        <v>288</v>
      </c>
      <c r="B234" t="s" s="10">
        <v>23</v>
      </c>
      <c r="C234" t="s" s="10">
        <v>24</v>
      </c>
      <c r="D234" s="11">
        <v>142431</v>
      </c>
      <c r="E234" t="s" s="12">
        <f>IF(D234&lt;20001,"pequeno porte I",IF(D234&lt;50000,"pequeno porte II",IF(D234&lt;100000,"médio porte",IF(D234&lt;900000,"grande porte","metrópole"))))</f>
        <v>44</v>
      </c>
      <c r="F234" s="13">
        <v>0.699</v>
      </c>
      <c r="G234" s="14">
        <v>0.43</v>
      </c>
      <c r="H234" s="14">
        <v>55503333.77</v>
      </c>
      <c r="I234" s="14">
        <f>H234/D234</f>
        <v>389.685769039043</v>
      </c>
      <c r="J234" s="14">
        <f>SUM(K234:N234)/4</f>
        <v>16499.055</v>
      </c>
      <c r="K234" s="14">
        <v>13960.33</v>
      </c>
      <c r="L234" s="14">
        <v>16276.89</v>
      </c>
      <c r="M234" s="14">
        <v>17166</v>
      </c>
      <c r="N234" s="14">
        <v>18593</v>
      </c>
      <c r="O234" s="15">
        <v>7.09</v>
      </c>
      <c r="P234" s="15">
        <v>7.42</v>
      </c>
      <c r="Q234" s="15">
        <v>7.73</v>
      </c>
      <c r="R234" s="15">
        <v>7.76</v>
      </c>
      <c r="S234" t="s" s="16">
        <v>27</v>
      </c>
      <c r="T234" t="s" s="16">
        <v>38</v>
      </c>
      <c r="U234" t="s" s="16">
        <v>38</v>
      </c>
      <c r="V234" t="s" s="16">
        <v>38</v>
      </c>
    </row>
    <row r="235" ht="14.25" customHeight="1">
      <c r="A235" t="s" s="10">
        <v>289</v>
      </c>
      <c r="B235" t="s" s="10">
        <v>48</v>
      </c>
      <c r="C235" t="s" s="10">
        <v>49</v>
      </c>
      <c r="D235" s="11">
        <v>3120</v>
      </c>
      <c r="E235" t="s" s="12">
        <f>IF(D235&lt;20001,"pequeno porte I",IF(D235&lt;50000,"pequeno porte II",IF(D235&lt;100000,"médio porte",IF(D235&lt;900000,"grande porte","metrópole"))))</f>
        <v>25</v>
      </c>
      <c r="F235" s="13">
        <v>0.653</v>
      </c>
      <c r="G235" s="14">
        <v>0.53</v>
      </c>
      <c r="H235" s="14">
        <v>3799422.62</v>
      </c>
      <c r="I235" s="14">
        <f>H235/D235</f>
        <v>1217.763660256410</v>
      </c>
      <c r="J235" s="14">
        <f>SUM(K235:N235)/4</f>
        <v>13827.6425</v>
      </c>
      <c r="K235" s="14">
        <v>10868.56</v>
      </c>
      <c r="L235" s="14">
        <v>12673.01</v>
      </c>
      <c r="M235" s="14">
        <v>14780</v>
      </c>
      <c r="N235" s="14">
        <v>16989</v>
      </c>
      <c r="O235" s="15">
        <v>8.51</v>
      </c>
      <c r="P235" s="15">
        <v>8.09</v>
      </c>
      <c r="Q235" s="15">
        <v>8.68</v>
      </c>
      <c r="R235" s="15">
        <v>7.79</v>
      </c>
      <c r="S235" t="s" s="16">
        <v>27</v>
      </c>
      <c r="T235" t="s" s="16">
        <v>27</v>
      </c>
      <c r="U235" t="s" s="16">
        <v>38</v>
      </c>
      <c r="V235" t="s" s="16">
        <v>38</v>
      </c>
    </row>
    <row r="236" ht="14.25" customHeight="1">
      <c r="A236" t="s" s="10">
        <v>290</v>
      </c>
      <c r="B236" t="s" s="10">
        <v>37</v>
      </c>
      <c r="C236" t="s" s="10">
        <v>24</v>
      </c>
      <c r="D236" s="11">
        <v>4480</v>
      </c>
      <c r="E236" t="s" s="12">
        <f>IF(D236&lt;20001,"pequeno porte I",IF(D236&lt;50000,"pequeno porte II",IF(D236&lt;100000,"médio porte",IF(D236&lt;900000,"grande porte","metrópole"))))</f>
        <v>25</v>
      </c>
      <c r="F236" s="13">
        <v>0.697</v>
      </c>
      <c r="G236" s="14">
        <v>0.5</v>
      </c>
      <c r="H236" s="14">
        <v>4610713.82</v>
      </c>
      <c r="I236" s="14">
        <f>H236/D236</f>
        <v>1029.177191964290</v>
      </c>
      <c r="J236" s="14">
        <f>SUM(K236:N236)/4</f>
        <v>19620.255</v>
      </c>
      <c r="K236" s="14">
        <v>17679.99</v>
      </c>
      <c r="L236" s="14">
        <v>18252.03</v>
      </c>
      <c r="M236" s="14">
        <v>18364</v>
      </c>
      <c r="N236" s="14">
        <v>24185</v>
      </c>
      <c r="O236" s="15">
        <v>8.279999999999999</v>
      </c>
      <c r="P236" s="15">
        <v>8.9</v>
      </c>
      <c r="Q236" s="15">
        <v>8.26</v>
      </c>
      <c r="R236" s="15">
        <v>8.710000000000001</v>
      </c>
      <c r="S236" t="s" s="16">
        <v>27</v>
      </c>
      <c r="T236" t="s" s="16">
        <v>38</v>
      </c>
      <c r="U236" t="s" s="16">
        <v>38</v>
      </c>
      <c r="V236" t="s" s="16">
        <v>27</v>
      </c>
    </row>
    <row r="237" ht="14.25" customHeight="1">
      <c r="A237" t="s" s="10">
        <v>291</v>
      </c>
      <c r="B237" t="s" s="10">
        <v>32</v>
      </c>
      <c r="C237" t="s" s="10">
        <v>33</v>
      </c>
      <c r="D237" s="11">
        <v>4985</v>
      </c>
      <c r="E237" t="s" s="12">
        <f>IF(D237&lt;20001,"pequeno porte I",IF(D237&lt;50000,"pequeno porte II",IF(D237&lt;100000,"médio porte",IF(D237&lt;900000,"grande porte","metrópole"))))</f>
        <v>25</v>
      </c>
      <c r="F237" s="13">
        <v>0.6909999999999999</v>
      </c>
      <c r="G237" s="14">
        <v>0.45</v>
      </c>
      <c r="H237" s="14">
        <v>5827594.85</v>
      </c>
      <c r="I237" s="14">
        <f>H237/D237</f>
        <v>1169.026048144430</v>
      </c>
      <c r="J237" s="14">
        <f>SUM(K237:N237)/4</f>
        <v>74395.2025</v>
      </c>
      <c r="K237" s="14">
        <v>61302.61</v>
      </c>
      <c r="L237" s="14">
        <v>81567.2</v>
      </c>
      <c r="M237" s="14">
        <v>67650</v>
      </c>
      <c r="N237" s="14">
        <v>87061</v>
      </c>
      <c r="O237" s="15">
        <v>6.01</v>
      </c>
      <c r="P237" s="15">
        <v>7.14</v>
      </c>
      <c r="Q237" s="15">
        <v>8.34</v>
      </c>
      <c r="R237" s="15">
        <v>8.42</v>
      </c>
      <c r="S237" t="s" s="16">
        <v>42</v>
      </c>
      <c r="T237" t="s" s="16">
        <v>42</v>
      </c>
      <c r="U237" t="s" s="16">
        <v>38</v>
      </c>
      <c r="V237" t="s" s="16">
        <v>27</v>
      </c>
    </row>
    <row r="238" ht="14.25" customHeight="1">
      <c r="A238" t="s" s="10">
        <v>292</v>
      </c>
      <c r="B238" t="s" s="10">
        <v>127</v>
      </c>
      <c r="C238" t="s" s="10">
        <v>71</v>
      </c>
      <c r="D238" s="11">
        <v>2798</v>
      </c>
      <c r="E238" t="s" s="12">
        <f>IF(D238&lt;20001,"pequeno porte I",IF(D238&lt;50000,"pequeno porte II",IF(D238&lt;100000,"médio porte",IF(D238&lt;900000,"grande porte","metrópole"))))</f>
        <v>25</v>
      </c>
      <c r="F238" s="13">
        <v>0.67</v>
      </c>
      <c r="G238" s="14">
        <v>0.45</v>
      </c>
      <c r="H238" s="14">
        <v>2868907.47</v>
      </c>
      <c r="I238" s="14">
        <f>H238/D238</f>
        <v>1025.342197998570</v>
      </c>
      <c r="J238" s="14">
        <f>SUM(K238:N238)/4</f>
        <v>16045.03</v>
      </c>
      <c r="K238" s="14">
        <v>13249.74</v>
      </c>
      <c r="L238" s="14">
        <v>14815.38</v>
      </c>
      <c r="M238" s="14">
        <v>15234</v>
      </c>
      <c r="N238" s="14">
        <v>20881</v>
      </c>
      <c r="O238" s="15">
        <v>5.63</v>
      </c>
      <c r="P238" s="15">
        <v>7.37</v>
      </c>
      <c r="Q238" s="15">
        <v>6.85</v>
      </c>
      <c r="R238" s="15">
        <v>6.27</v>
      </c>
      <c r="S238" t="s" s="16">
        <v>27</v>
      </c>
      <c r="T238" t="s" s="16">
        <v>42</v>
      </c>
      <c r="U238" t="s" s="16">
        <v>26</v>
      </c>
      <c r="V238" t="s" s="16">
        <v>26</v>
      </c>
    </row>
    <row r="239" ht="14.25" customHeight="1">
      <c r="A239" t="s" s="10">
        <v>293</v>
      </c>
      <c r="B239" t="s" s="10">
        <v>48</v>
      </c>
      <c r="C239" t="s" s="10">
        <v>49</v>
      </c>
      <c r="D239" s="11">
        <v>42546</v>
      </c>
      <c r="E239" t="s" s="12">
        <f>IF(D239&lt;20001,"pequeno porte I",IF(D239&lt;50000,"pequeno porte II",IF(D239&lt;100000,"médio porte",IF(D239&lt;900000,"grande porte","metrópole"))))</f>
        <v>34</v>
      </c>
      <c r="F239" s="13">
        <v>0.737</v>
      </c>
      <c r="G239" s="14">
        <v>0.58</v>
      </c>
      <c r="H239" s="14">
        <v>24606375.99</v>
      </c>
      <c r="I239" s="14">
        <f>H239/D239</f>
        <v>578.3475765054289</v>
      </c>
      <c r="J239" s="14">
        <f>SUM(K239:N239)/4</f>
        <v>21064.97</v>
      </c>
      <c r="K239" s="14">
        <v>18354.43</v>
      </c>
      <c r="L239" s="14">
        <v>18774.45</v>
      </c>
      <c r="M239" s="14">
        <v>21020</v>
      </c>
      <c r="N239" s="14">
        <v>26111</v>
      </c>
      <c r="O239" s="15">
        <v>8.050000000000001</v>
      </c>
      <c r="P239" s="15">
        <v>8.039999999999999</v>
      </c>
      <c r="Q239" s="15">
        <v>7.9</v>
      </c>
      <c r="R239" s="15">
        <v>8.369999999999999</v>
      </c>
      <c r="S239" t="s" s="16">
        <v>27</v>
      </c>
      <c r="T239" t="s" s="16">
        <v>26</v>
      </c>
      <c r="U239" t="s" s="16">
        <v>26</v>
      </c>
      <c r="V239" t="s" s="16">
        <v>27</v>
      </c>
    </row>
    <row r="240" ht="14.25" customHeight="1">
      <c r="A240" t="s" s="10">
        <v>294</v>
      </c>
      <c r="B240" t="s" s="10">
        <v>81</v>
      </c>
      <c r="C240" t="s" s="10">
        <v>24</v>
      </c>
      <c r="D240" s="11">
        <v>13729</v>
      </c>
      <c r="E240" t="s" s="12">
        <f>IF(D240&lt;20001,"pequeno porte I",IF(D240&lt;50000,"pequeno porte II",IF(D240&lt;100000,"médio porte",IF(D240&lt;900000,"grande porte","metrópole"))))</f>
        <v>25</v>
      </c>
      <c r="F240" s="13">
        <v>0.703</v>
      </c>
      <c r="G240" s="14">
        <v>0.48</v>
      </c>
      <c r="H240" s="14">
        <v>8539636.300000001</v>
      </c>
      <c r="I240" s="14">
        <f>H240/D240</f>
        <v>622.014443877923</v>
      </c>
      <c r="J240" s="14">
        <f>SUM(K240:N240)/4</f>
        <v>15086.0525</v>
      </c>
      <c r="K240" s="14">
        <v>11727.3</v>
      </c>
      <c r="L240" s="14">
        <v>14343.91</v>
      </c>
      <c r="M240" s="14">
        <v>15277</v>
      </c>
      <c r="N240" s="14">
        <v>18996</v>
      </c>
      <c r="O240" s="15">
        <v>7.45</v>
      </c>
      <c r="P240" s="15">
        <v>6.95</v>
      </c>
      <c r="Q240" s="15">
        <v>8.32</v>
      </c>
      <c r="R240" s="15">
        <v>7.62</v>
      </c>
      <c r="S240" t="s" s="16">
        <v>27</v>
      </c>
      <c r="T240" t="s" s="16">
        <v>42</v>
      </c>
      <c r="U240" t="s" s="16">
        <v>38</v>
      </c>
      <c r="V240" t="s" s="16">
        <v>27</v>
      </c>
    </row>
    <row r="241" ht="14.25" customHeight="1">
      <c r="A241" t="s" s="10">
        <v>295</v>
      </c>
      <c r="B241" t="s" s="10">
        <v>125</v>
      </c>
      <c r="C241" t="s" s="10">
        <v>33</v>
      </c>
      <c r="D241" s="11">
        <v>3553</v>
      </c>
      <c r="E241" t="s" s="12">
        <f>IF(D241&lt;20001,"pequeno porte I",IF(D241&lt;50000,"pequeno porte II",IF(D241&lt;100000,"médio porte",IF(D241&lt;900000,"grande porte","metrópole"))))</f>
        <v>25</v>
      </c>
      <c r="F241" s="13">
        <v>0.732</v>
      </c>
      <c r="G241" s="14">
        <v>0.5</v>
      </c>
      <c r="H241" s="14">
        <v>3450933.42</v>
      </c>
      <c r="I241" s="14">
        <f>H241/D241</f>
        <v>971.273126934985</v>
      </c>
      <c r="J241" s="14">
        <f>SUM(K241:N241)/4</f>
        <v>29036.86</v>
      </c>
      <c r="K241" s="14">
        <v>26923.94</v>
      </c>
      <c r="L241" s="14">
        <v>26598.5</v>
      </c>
      <c r="M241" s="14">
        <v>28373</v>
      </c>
      <c r="N241" s="14">
        <v>34252</v>
      </c>
      <c r="O241" s="15">
        <v>5.61</v>
      </c>
      <c r="P241" s="15">
        <v>6.63</v>
      </c>
      <c r="Q241" s="15">
        <v>6.67</v>
      </c>
      <c r="R241" s="15">
        <v>7.28</v>
      </c>
      <c r="S241" t="s" s="16">
        <v>27</v>
      </c>
      <c r="T241" t="s" s="16">
        <v>27</v>
      </c>
      <c r="U241" t="s" s="16">
        <v>38</v>
      </c>
      <c r="V241" t="s" s="16">
        <v>38</v>
      </c>
    </row>
    <row r="242" ht="14.25" customHeight="1">
      <c r="A242" t="s" s="10">
        <v>296</v>
      </c>
      <c r="B242" t="s" s="10">
        <v>29</v>
      </c>
      <c r="C242" t="s" s="10">
        <v>30</v>
      </c>
      <c r="D242" s="11">
        <v>198861</v>
      </c>
      <c r="E242" t="s" s="12">
        <f>IF(D242&lt;20001,"pequeno porte I",IF(D242&lt;50000,"pequeno porte II",IF(D242&lt;100000,"médio porte",IF(D242&lt;900000,"grande porte","metrópole"))))</f>
        <v>44</v>
      </c>
      <c r="F242" s="13">
        <v>0.746</v>
      </c>
      <c r="G242" s="14">
        <v>0.53</v>
      </c>
      <c r="H242" s="14">
        <v>60782649.36</v>
      </c>
      <c r="I242" s="14">
        <f>H242/D242</f>
        <v>305.653946022599</v>
      </c>
      <c r="J242" s="14">
        <f>SUM(K242:N242)/4</f>
        <v>14767.5925</v>
      </c>
      <c r="K242" s="14">
        <v>13210.69</v>
      </c>
      <c r="L242" s="14">
        <v>14699.68</v>
      </c>
      <c r="M242" s="14">
        <v>15539</v>
      </c>
      <c r="N242" s="14">
        <v>15621</v>
      </c>
      <c r="O242" s="15">
        <v>5.41</v>
      </c>
      <c r="P242" s="15">
        <v>5.53</v>
      </c>
      <c r="Q242" s="15">
        <v>5.49</v>
      </c>
      <c r="R242" s="15">
        <v>5.63</v>
      </c>
      <c r="S242" t="s" s="16">
        <v>42</v>
      </c>
      <c r="T242" t="s" s="16">
        <v>62</v>
      </c>
      <c r="U242" t="s" s="16">
        <v>27</v>
      </c>
      <c r="V242" t="s" s="16">
        <v>26</v>
      </c>
    </row>
    <row r="243" ht="14.25" customHeight="1">
      <c r="A243" t="s" s="10">
        <v>297</v>
      </c>
      <c r="B243" t="s" s="10">
        <v>32</v>
      </c>
      <c r="C243" t="s" s="10">
        <v>33</v>
      </c>
      <c r="D243" s="11">
        <v>3716</v>
      </c>
      <c r="E243" t="s" s="12">
        <f>IF(D243&lt;20001,"pequeno porte I",IF(D243&lt;50000,"pequeno porte II",IF(D243&lt;100000,"médio porte",IF(D243&lt;900000,"grande porte","metrópole"))))</f>
        <v>25</v>
      </c>
      <c r="F243" s="13">
        <v>0.6870000000000001</v>
      </c>
      <c r="G243" s="14">
        <v>0.47</v>
      </c>
      <c r="H243" s="14">
        <v>3600383.39</v>
      </c>
      <c r="I243" s="14">
        <f>H243/D243</f>
        <v>968.8868110871909</v>
      </c>
      <c r="J243" s="14">
        <f>SUM(K243:N243)/4</f>
        <v>17166.7325</v>
      </c>
      <c r="K243" s="14">
        <v>14101.26</v>
      </c>
      <c r="L243" s="14">
        <v>15139.67</v>
      </c>
      <c r="M243" s="14">
        <v>17334</v>
      </c>
      <c r="N243" s="14">
        <v>22092</v>
      </c>
      <c r="O243" s="15">
        <v>6.63</v>
      </c>
      <c r="P243" s="15">
        <v>6.53</v>
      </c>
      <c r="Q243" s="15">
        <v>6.32</v>
      </c>
      <c r="R243" s="15">
        <v>5.07</v>
      </c>
      <c r="S243" t="s" s="16">
        <v>42</v>
      </c>
      <c r="T243" t="s" s="16">
        <v>26</v>
      </c>
      <c r="U243" t="s" s="16">
        <v>38</v>
      </c>
      <c r="V243" t="s" s="16">
        <v>38</v>
      </c>
    </row>
    <row r="244" ht="14.25" customHeight="1">
      <c r="A244" t="s" s="10">
        <v>298</v>
      </c>
      <c r="B244" t="s" s="10">
        <v>125</v>
      </c>
      <c r="C244" t="s" s="10">
        <v>33</v>
      </c>
      <c r="D244" s="11">
        <v>14956</v>
      </c>
      <c r="E244" t="s" s="12">
        <f>IF(D244&lt;20001,"pequeno porte I",IF(D244&lt;50000,"pequeno porte II",IF(D244&lt;100000,"médio porte",IF(D244&lt;900000,"grande porte","metrópole"))))</f>
        <v>25</v>
      </c>
      <c r="F244" s="13">
        <v>0.712</v>
      </c>
      <c r="G244" s="14">
        <v>0.47</v>
      </c>
      <c r="H244" s="14">
        <v>9007210.65</v>
      </c>
      <c r="I244" s="14">
        <f>H244/D244</f>
        <v>602.247302086119</v>
      </c>
      <c r="J244" s="14">
        <f>SUM(K244:N244)/4</f>
        <v>31069.695</v>
      </c>
      <c r="K244" s="14">
        <v>22699.57</v>
      </c>
      <c r="L244" s="14">
        <v>27534.21</v>
      </c>
      <c r="M244" s="14">
        <v>32025</v>
      </c>
      <c r="N244" s="14">
        <v>42020</v>
      </c>
      <c r="O244" s="15">
        <v>6.78</v>
      </c>
      <c r="P244" s="15">
        <v>7.22</v>
      </c>
      <c r="Q244" s="15">
        <v>8.470000000000001</v>
      </c>
      <c r="R244" s="15">
        <v>8.609999999999999</v>
      </c>
      <c r="S244" t="s" s="16">
        <v>27</v>
      </c>
      <c r="T244" t="s" s="16">
        <v>27</v>
      </c>
      <c r="U244" t="s" s="16">
        <v>27</v>
      </c>
      <c r="V244" t="s" s="16">
        <v>38</v>
      </c>
    </row>
    <row r="245" ht="14.25" customHeight="1">
      <c r="A245" t="s" s="10">
        <v>299</v>
      </c>
      <c r="B245" t="s" s="10">
        <v>41</v>
      </c>
      <c r="C245" t="s" s="10">
        <v>33</v>
      </c>
      <c r="D245" s="11">
        <v>8768</v>
      </c>
      <c r="E245" t="s" s="12">
        <f>IF(D245&lt;20001,"pequeno porte I",IF(D245&lt;50000,"pequeno porte II",IF(D245&lt;100000,"médio porte",IF(D245&lt;900000,"grande porte","metrópole"))))</f>
        <v>25</v>
      </c>
      <c r="F245" s="13">
        <v>0.6840000000000001</v>
      </c>
      <c r="G245" s="14">
        <v>0.48</v>
      </c>
      <c r="H245" s="14">
        <v>8380515.21</v>
      </c>
      <c r="I245" s="14">
        <f>H245/D245</f>
        <v>955.806935447080</v>
      </c>
      <c r="J245" s="14">
        <f>SUM(K245:N245)/4</f>
        <v>40116.5</v>
      </c>
      <c r="K245" s="14">
        <v>34248.14</v>
      </c>
      <c r="L245" s="14">
        <v>41609.86</v>
      </c>
      <c r="M245" s="14">
        <v>37436</v>
      </c>
      <c r="N245" s="14">
        <v>47172</v>
      </c>
      <c r="O245" s="15">
        <v>7.55</v>
      </c>
      <c r="P245" s="15">
        <v>7.77</v>
      </c>
      <c r="Q245" s="15">
        <v>7.89</v>
      </c>
      <c r="R245" s="15">
        <v>7.55</v>
      </c>
      <c r="S245" t="s" s="16">
        <v>26</v>
      </c>
      <c r="T245" t="s" s="16">
        <v>26</v>
      </c>
      <c r="U245" t="s" s="16">
        <v>38</v>
      </c>
      <c r="V245" t="s" s="16">
        <v>27</v>
      </c>
    </row>
    <row r="246" ht="14.25" customHeight="1">
      <c r="A246" t="s" s="10">
        <v>300</v>
      </c>
      <c r="B246" t="s" s="10">
        <v>29</v>
      </c>
      <c r="C246" t="s" s="10">
        <v>30</v>
      </c>
      <c r="D246" s="11">
        <v>4215</v>
      </c>
      <c r="E246" t="s" s="12">
        <f>IF(D246&lt;20001,"pequeno porte I",IF(D246&lt;50000,"pequeno porte II",IF(D246&lt;100000,"médio porte",IF(D246&lt;900000,"grande porte","metrópole"))))</f>
        <v>25</v>
      </c>
      <c r="F246" s="13">
        <v>0.647</v>
      </c>
      <c r="G246" s="14">
        <v>0.49</v>
      </c>
      <c r="H246" s="14">
        <v>4371941.8</v>
      </c>
      <c r="I246" s="14">
        <f>H246/D246</f>
        <v>1037.234116251480</v>
      </c>
      <c r="J246" s="14">
        <f>SUM(K246:N246)/4</f>
        <v>19220.1675</v>
      </c>
      <c r="K246" s="14">
        <v>16845.67</v>
      </c>
      <c r="L246" s="14">
        <v>23565</v>
      </c>
      <c r="M246" s="14">
        <v>17160</v>
      </c>
      <c r="N246" s="14">
        <v>19310</v>
      </c>
      <c r="O246" s="15">
        <v>7.5</v>
      </c>
      <c r="P246" s="15">
        <v>7.94</v>
      </c>
      <c r="Q246" s="15">
        <v>7.27</v>
      </c>
      <c r="R246" s="15">
        <v>7.54</v>
      </c>
      <c r="S246" t="s" s="16">
        <v>42</v>
      </c>
      <c r="T246" t="s" s="16">
        <v>35</v>
      </c>
      <c r="U246" t="s" s="16">
        <v>35</v>
      </c>
      <c r="V246" t="s" s="16">
        <v>42</v>
      </c>
    </row>
    <row r="247" ht="14.25" customHeight="1">
      <c r="A247" t="s" s="10">
        <v>301</v>
      </c>
      <c r="B247" t="s" s="10">
        <v>29</v>
      </c>
      <c r="C247" t="s" s="10">
        <v>30</v>
      </c>
      <c r="D247" s="11">
        <v>5815</v>
      </c>
      <c r="E247" t="s" s="12">
        <f>IF(D247&lt;20001,"pequeno porte I",IF(D247&lt;50000,"pequeno porte II",IF(D247&lt;100000,"médio porte",IF(D247&lt;900000,"grande porte","metrópole"))))</f>
        <v>25</v>
      </c>
      <c r="F247" s="13">
        <v>0.634</v>
      </c>
      <c r="G247" s="14">
        <v>0.52</v>
      </c>
      <c r="H247" s="14">
        <v>4689843.49</v>
      </c>
      <c r="I247" s="14">
        <f>H247/D247</f>
        <v>806.5079088564059</v>
      </c>
      <c r="J247" s="14">
        <f>SUM(K247:N247)/4</f>
        <v>32026.01</v>
      </c>
      <c r="K247" s="14">
        <v>25085.91</v>
      </c>
      <c r="L247" s="14">
        <v>37431.13</v>
      </c>
      <c r="M247" s="14">
        <v>28444</v>
      </c>
      <c r="N247" s="14">
        <v>37143</v>
      </c>
      <c r="O247" s="15">
        <v>5.77</v>
      </c>
      <c r="P247" s="15">
        <v>5.75</v>
      </c>
      <c r="Q247" s="15">
        <v>7.24</v>
      </c>
      <c r="R247" s="15">
        <v>5.67</v>
      </c>
      <c r="S247" t="s" s="16">
        <v>27</v>
      </c>
      <c r="T247" t="s" s="16">
        <v>42</v>
      </c>
      <c r="U247" t="s" s="16">
        <v>26</v>
      </c>
      <c r="V247" t="s" s="16">
        <v>27</v>
      </c>
    </row>
    <row r="248" ht="14.25" customHeight="1">
      <c r="A248" s="17"/>
      <c r="B248" s="18"/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20"/>
      <c r="P248" s="20"/>
      <c r="Q248" s="20"/>
      <c r="R248" s="20"/>
      <c r="S248" s="21"/>
      <c r="T248" s="21"/>
      <c r="U248" s="21"/>
      <c r="V248" s="22"/>
    </row>
    <row r="249" ht="14.25" customHeight="1">
      <c r="A249" s="23"/>
      <c r="B249" s="24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6"/>
      <c r="P249" s="26"/>
      <c r="Q249" s="26"/>
      <c r="R249" s="26"/>
      <c r="S249" s="27"/>
      <c r="T249" s="27"/>
      <c r="U249" s="27"/>
      <c r="V249" s="28"/>
    </row>
    <row r="250" ht="14.25" customHeight="1">
      <c r="A250" s="23"/>
      <c r="B250" s="24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6"/>
      <c r="P250" s="26"/>
      <c r="Q250" s="26"/>
      <c r="R250" s="26"/>
      <c r="S250" s="27"/>
      <c r="T250" s="27"/>
      <c r="U250" s="27"/>
      <c r="V250" s="28"/>
    </row>
    <row r="251" ht="14.25" customHeight="1">
      <c r="A251" s="23"/>
      <c r="B251" s="24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6"/>
      <c r="P251" s="26"/>
      <c r="Q251" s="26"/>
      <c r="R251" s="26"/>
      <c r="S251" s="27"/>
      <c r="T251" s="27"/>
      <c r="U251" s="27"/>
      <c r="V251" s="28"/>
    </row>
    <row r="252" ht="14.25" customHeight="1">
      <c r="A252" s="23"/>
      <c r="B252" s="24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6"/>
      <c r="P252" s="26"/>
      <c r="Q252" s="26"/>
      <c r="R252" s="26"/>
      <c r="S252" s="27"/>
      <c r="T252" s="27"/>
      <c r="U252" s="27"/>
      <c r="V252" s="28"/>
    </row>
    <row r="253" ht="14.25" customHeight="1">
      <c r="A253" s="23"/>
      <c r="B253" s="24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6"/>
      <c r="P253" s="26"/>
      <c r="Q253" s="26"/>
      <c r="R253" s="26"/>
      <c r="S253" s="27"/>
      <c r="T253" s="27"/>
      <c r="U253" s="27"/>
      <c r="V253" s="28"/>
    </row>
    <row r="254" ht="14.25" customHeight="1">
      <c r="A254" s="23"/>
      <c r="B254" s="24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6"/>
      <c r="P254" s="26"/>
      <c r="Q254" s="26"/>
      <c r="R254" s="26"/>
      <c r="S254" s="27"/>
      <c r="T254" s="27"/>
      <c r="U254" s="27"/>
      <c r="V254" s="28"/>
    </row>
    <row r="255" ht="14.25" customHeight="1">
      <c r="A255" s="23"/>
      <c r="B255" s="24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6"/>
      <c r="P255" s="26"/>
      <c r="Q255" s="26"/>
      <c r="R255" s="26"/>
      <c r="S255" s="27"/>
      <c r="T255" s="27"/>
      <c r="U255" s="27"/>
      <c r="V255" s="28"/>
    </row>
    <row r="256" ht="14.25" customHeight="1">
      <c r="A256" s="23"/>
      <c r="B256" s="24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6"/>
      <c r="P256" s="26"/>
      <c r="Q256" s="26"/>
      <c r="R256" s="26"/>
      <c r="S256" s="27"/>
      <c r="T256" s="27"/>
      <c r="U256" s="27"/>
      <c r="V256" s="28"/>
    </row>
    <row r="257" ht="14.25" customHeight="1">
      <c r="A257" s="23"/>
      <c r="B257" s="24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6"/>
      <c r="P257" s="26"/>
      <c r="Q257" s="26"/>
      <c r="R257" s="26"/>
      <c r="S257" s="27"/>
      <c r="T257" s="27"/>
      <c r="U257" s="27"/>
      <c r="V257" s="28"/>
    </row>
    <row r="258" ht="14.25" customHeight="1">
      <c r="A258" s="23"/>
      <c r="B258" s="24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6"/>
      <c r="P258" s="26"/>
      <c r="Q258" s="26"/>
      <c r="R258" s="26"/>
      <c r="S258" s="27"/>
      <c r="T258" s="27"/>
      <c r="U258" s="27"/>
      <c r="V258" s="28"/>
    </row>
    <row r="259" ht="14.25" customHeight="1">
      <c r="A259" s="23"/>
      <c r="B259" s="24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6"/>
      <c r="P259" s="26"/>
      <c r="Q259" s="26"/>
      <c r="R259" s="26"/>
      <c r="S259" s="27"/>
      <c r="T259" s="27"/>
      <c r="U259" s="27"/>
      <c r="V259" s="28"/>
    </row>
    <row r="260" ht="14.25" customHeight="1">
      <c r="A260" s="23"/>
      <c r="B260" s="24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6"/>
      <c r="P260" s="26"/>
      <c r="Q260" s="26"/>
      <c r="R260" s="26"/>
      <c r="S260" s="27"/>
      <c r="T260" s="27"/>
      <c r="U260" s="27"/>
      <c r="V260" s="28"/>
    </row>
    <row r="261" ht="14.25" customHeight="1">
      <c r="A261" s="23"/>
      <c r="B261" s="24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6"/>
      <c r="P261" s="26"/>
      <c r="Q261" s="26"/>
      <c r="R261" s="26"/>
      <c r="S261" s="27"/>
      <c r="T261" s="27"/>
      <c r="U261" s="27"/>
      <c r="V261" s="28"/>
    </row>
    <row r="262" ht="14.25" customHeight="1">
      <c r="A262" s="23"/>
      <c r="B262" s="24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6"/>
      <c r="P262" s="26"/>
      <c r="Q262" s="26"/>
      <c r="R262" s="26"/>
      <c r="S262" s="27"/>
      <c r="T262" s="27"/>
      <c r="U262" s="27"/>
      <c r="V262" s="28"/>
    </row>
    <row r="263" ht="14.25" customHeight="1">
      <c r="A263" s="23"/>
      <c r="B263" s="24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6"/>
      <c r="P263" s="26"/>
      <c r="Q263" s="26"/>
      <c r="R263" s="26"/>
      <c r="S263" s="27"/>
      <c r="T263" s="27"/>
      <c r="U263" s="27"/>
      <c r="V263" s="28"/>
    </row>
    <row r="264" ht="14.25" customHeight="1">
      <c r="A264" s="23"/>
      <c r="B264" s="24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6"/>
      <c r="P264" s="26"/>
      <c r="Q264" s="26"/>
      <c r="R264" s="26"/>
      <c r="S264" s="27"/>
      <c r="T264" s="27"/>
      <c r="U264" s="27"/>
      <c r="V264" s="28"/>
    </row>
    <row r="265" ht="14.25" customHeight="1">
      <c r="A265" s="23"/>
      <c r="B265" s="24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6"/>
      <c r="P265" s="26"/>
      <c r="Q265" s="26"/>
      <c r="R265" s="26"/>
      <c r="S265" s="27"/>
      <c r="T265" s="27"/>
      <c r="U265" s="27"/>
      <c r="V265" s="28"/>
    </row>
    <row r="266" ht="14.25" customHeight="1">
      <c r="A266" s="23"/>
      <c r="B266" s="24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6"/>
      <c r="P266" s="26"/>
      <c r="Q266" s="26"/>
      <c r="R266" s="26"/>
      <c r="S266" s="27"/>
      <c r="T266" s="27"/>
      <c r="U266" s="27"/>
      <c r="V266" s="28"/>
    </row>
    <row r="267" ht="14.25" customHeight="1">
      <c r="A267" s="23"/>
      <c r="B267" s="24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6"/>
      <c r="P267" s="26"/>
      <c r="Q267" s="26"/>
      <c r="R267" s="26"/>
      <c r="S267" s="27"/>
      <c r="T267" s="27"/>
      <c r="U267" s="27"/>
      <c r="V267" s="28"/>
    </row>
    <row r="268" ht="14.25" customHeight="1">
      <c r="A268" s="23"/>
      <c r="B268" s="24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6"/>
      <c r="P268" s="26"/>
      <c r="Q268" s="26"/>
      <c r="R268" s="26"/>
      <c r="S268" s="27"/>
      <c r="T268" s="27"/>
      <c r="U268" s="27"/>
      <c r="V268" s="28"/>
    </row>
    <row r="269" ht="14.25" customHeight="1">
      <c r="A269" s="23"/>
      <c r="B269" s="24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6"/>
      <c r="P269" s="26"/>
      <c r="Q269" s="26"/>
      <c r="R269" s="26"/>
      <c r="S269" s="27"/>
      <c r="T269" s="27"/>
      <c r="U269" s="27"/>
      <c r="V269" s="28"/>
    </row>
    <row r="270" ht="14.25" customHeight="1">
      <c r="A270" s="23"/>
      <c r="B270" s="24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6"/>
      <c r="P270" s="26"/>
      <c r="Q270" s="26"/>
      <c r="R270" s="26"/>
      <c r="S270" s="27"/>
      <c r="T270" s="27"/>
      <c r="U270" s="27"/>
      <c r="V270" s="28"/>
    </row>
    <row r="271" ht="14.25" customHeight="1">
      <c r="A271" s="23"/>
      <c r="B271" s="24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6"/>
      <c r="P271" s="26"/>
      <c r="Q271" s="26"/>
      <c r="R271" s="26"/>
      <c r="S271" s="27"/>
      <c r="T271" s="27"/>
      <c r="U271" s="27"/>
      <c r="V271" s="28"/>
    </row>
    <row r="272" ht="14.25" customHeight="1">
      <c r="A272" s="23"/>
      <c r="B272" s="24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6"/>
      <c r="P272" s="26"/>
      <c r="Q272" s="26"/>
      <c r="R272" s="26"/>
      <c r="S272" s="27"/>
      <c r="T272" s="27"/>
      <c r="U272" s="27"/>
      <c r="V272" s="28"/>
    </row>
    <row r="273" ht="14.25" customHeight="1">
      <c r="A273" s="23"/>
      <c r="B273" s="24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6"/>
      <c r="P273" s="26"/>
      <c r="Q273" s="26"/>
      <c r="R273" s="26"/>
      <c r="S273" s="27"/>
      <c r="T273" s="27"/>
      <c r="U273" s="27"/>
      <c r="V273" s="28"/>
    </row>
    <row r="274" ht="14.25" customHeight="1">
      <c r="A274" s="23"/>
      <c r="B274" s="24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6"/>
      <c r="P274" s="26"/>
      <c r="Q274" s="26"/>
      <c r="R274" s="26"/>
      <c r="S274" s="27"/>
      <c r="T274" s="27"/>
      <c r="U274" s="27"/>
      <c r="V274" s="28"/>
    </row>
    <row r="275" ht="14.25" customHeight="1">
      <c r="A275" s="23"/>
      <c r="B275" s="24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6"/>
      <c r="P275" s="26"/>
      <c r="Q275" s="26"/>
      <c r="R275" s="26"/>
      <c r="S275" s="27"/>
      <c r="T275" s="27"/>
      <c r="U275" s="27"/>
      <c r="V275" s="28"/>
    </row>
    <row r="276" ht="14.25" customHeight="1">
      <c r="A276" s="23"/>
      <c r="B276" s="24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6"/>
      <c r="P276" s="26"/>
      <c r="Q276" s="26"/>
      <c r="R276" s="26"/>
      <c r="S276" s="27"/>
      <c r="T276" s="27"/>
      <c r="U276" s="27"/>
      <c r="V276" s="28"/>
    </row>
    <row r="277" ht="14.25" customHeight="1">
      <c r="A277" s="23"/>
      <c r="B277" s="24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6"/>
      <c r="P277" s="26"/>
      <c r="Q277" s="26"/>
      <c r="R277" s="26"/>
      <c r="S277" s="27"/>
      <c r="T277" s="27"/>
      <c r="U277" s="27"/>
      <c r="V277" s="28"/>
    </row>
    <row r="278" ht="14.25" customHeight="1">
      <c r="A278" s="23"/>
      <c r="B278" s="24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6"/>
      <c r="P278" s="26"/>
      <c r="Q278" s="26"/>
      <c r="R278" s="26"/>
      <c r="S278" s="27"/>
      <c r="T278" s="27"/>
      <c r="U278" s="27"/>
      <c r="V278" s="28"/>
    </row>
    <row r="279" ht="14.25" customHeight="1">
      <c r="A279" s="23"/>
      <c r="B279" s="24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6"/>
      <c r="P279" s="26"/>
      <c r="Q279" s="26"/>
      <c r="R279" s="26"/>
      <c r="S279" s="27"/>
      <c r="T279" s="27"/>
      <c r="U279" s="27"/>
      <c r="V279" s="28"/>
    </row>
    <row r="280" ht="14.25" customHeight="1">
      <c r="A280" s="23"/>
      <c r="B280" s="24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6"/>
      <c r="P280" s="26"/>
      <c r="Q280" s="26"/>
      <c r="R280" s="26"/>
      <c r="S280" s="27"/>
      <c r="T280" s="27"/>
      <c r="U280" s="27"/>
      <c r="V280" s="28"/>
    </row>
    <row r="281" ht="14.25" customHeight="1">
      <c r="A281" s="23"/>
      <c r="B281" s="24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6"/>
      <c r="P281" s="26"/>
      <c r="Q281" s="26"/>
      <c r="R281" s="26"/>
      <c r="S281" s="27"/>
      <c r="T281" s="27"/>
      <c r="U281" s="27"/>
      <c r="V281" s="28"/>
    </row>
    <row r="282" ht="14.25" customHeight="1">
      <c r="A282" s="23"/>
      <c r="B282" s="24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6"/>
      <c r="P282" s="26"/>
      <c r="Q282" s="26"/>
      <c r="R282" s="26"/>
      <c r="S282" s="27"/>
      <c r="T282" s="27"/>
      <c r="U282" s="27"/>
      <c r="V282" s="28"/>
    </row>
    <row r="283" ht="14.25" customHeight="1">
      <c r="A283" s="23"/>
      <c r="B283" s="24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6"/>
      <c r="P283" s="26"/>
      <c r="Q283" s="26"/>
      <c r="R283" s="26"/>
      <c r="S283" s="27"/>
      <c r="T283" s="27"/>
      <c r="U283" s="27"/>
      <c r="V283" s="28"/>
    </row>
    <row r="284" ht="14.25" customHeight="1">
      <c r="A284" s="23"/>
      <c r="B284" s="24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6"/>
      <c r="P284" s="26"/>
      <c r="Q284" s="26"/>
      <c r="R284" s="26"/>
      <c r="S284" s="27"/>
      <c r="T284" s="27"/>
      <c r="U284" s="27"/>
      <c r="V284" s="28"/>
    </row>
    <row r="285" ht="14.25" customHeight="1">
      <c r="A285" s="23"/>
      <c r="B285" s="24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6"/>
      <c r="P285" s="26"/>
      <c r="Q285" s="26"/>
      <c r="R285" s="26"/>
      <c r="S285" s="27"/>
      <c r="T285" s="27"/>
      <c r="U285" s="27"/>
      <c r="V285" s="28"/>
    </row>
    <row r="286" ht="14.25" customHeight="1">
      <c r="A286" s="23"/>
      <c r="B286" s="24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6"/>
      <c r="P286" s="26"/>
      <c r="Q286" s="26"/>
      <c r="R286" s="26"/>
      <c r="S286" s="27"/>
      <c r="T286" s="27"/>
      <c r="U286" s="27"/>
      <c r="V286" s="28"/>
    </row>
    <row r="287" ht="14.25" customHeight="1">
      <c r="A287" s="23"/>
      <c r="B287" s="24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6"/>
      <c r="P287" s="26"/>
      <c r="Q287" s="26"/>
      <c r="R287" s="26"/>
      <c r="S287" s="27"/>
      <c r="T287" s="27"/>
      <c r="U287" s="27"/>
      <c r="V287" s="28"/>
    </row>
    <row r="288" ht="14.25" customHeight="1">
      <c r="A288" s="23"/>
      <c r="B288" s="24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6"/>
      <c r="P288" s="26"/>
      <c r="Q288" s="26"/>
      <c r="R288" s="26"/>
      <c r="S288" s="27"/>
      <c r="T288" s="27"/>
      <c r="U288" s="27"/>
      <c r="V288" s="28"/>
    </row>
    <row r="289" ht="14.25" customHeight="1">
      <c r="A289" s="23"/>
      <c r="B289" s="24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6"/>
      <c r="P289" s="26"/>
      <c r="Q289" s="26"/>
      <c r="R289" s="26"/>
      <c r="S289" s="27"/>
      <c r="T289" s="27"/>
      <c r="U289" s="27"/>
      <c r="V289" s="28"/>
    </row>
    <row r="290" ht="14.25" customHeight="1">
      <c r="A290" s="23"/>
      <c r="B290" s="24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6"/>
      <c r="P290" s="26"/>
      <c r="Q290" s="26"/>
      <c r="R290" s="26"/>
      <c r="S290" s="27"/>
      <c r="T290" s="27"/>
      <c r="U290" s="27"/>
      <c r="V290" s="28"/>
    </row>
    <row r="291" ht="14.25" customHeight="1">
      <c r="A291" s="23"/>
      <c r="B291" s="24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6"/>
      <c r="P291" s="26"/>
      <c r="Q291" s="26"/>
      <c r="R291" s="26"/>
      <c r="S291" s="27"/>
      <c r="T291" s="27"/>
      <c r="U291" s="27"/>
      <c r="V291" s="28"/>
    </row>
    <row r="292" ht="14.25" customHeight="1">
      <c r="A292" s="23"/>
      <c r="B292" s="24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6"/>
      <c r="P292" s="26"/>
      <c r="Q292" s="26"/>
      <c r="R292" s="26"/>
      <c r="S292" s="27"/>
      <c r="T292" s="27"/>
      <c r="U292" s="27"/>
      <c r="V292" s="28"/>
    </row>
    <row r="293" ht="14.25" customHeight="1">
      <c r="A293" s="23"/>
      <c r="B293" s="24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6"/>
      <c r="P293" s="26"/>
      <c r="Q293" s="26"/>
      <c r="R293" s="26"/>
      <c r="S293" s="27"/>
      <c r="T293" s="27"/>
      <c r="U293" s="27"/>
      <c r="V293" s="28"/>
    </row>
    <row r="294" ht="14.25" customHeight="1">
      <c r="A294" s="23"/>
      <c r="B294" s="24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6"/>
      <c r="P294" s="26"/>
      <c r="Q294" s="26"/>
      <c r="R294" s="26"/>
      <c r="S294" s="27"/>
      <c r="T294" s="27"/>
      <c r="U294" s="27"/>
      <c r="V294" s="28"/>
    </row>
    <row r="295" ht="14.25" customHeight="1">
      <c r="A295" s="23"/>
      <c r="B295" s="24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6"/>
      <c r="P295" s="26"/>
      <c r="Q295" s="26"/>
      <c r="R295" s="26"/>
      <c r="S295" s="27"/>
      <c r="T295" s="27"/>
      <c r="U295" s="27"/>
      <c r="V295" s="28"/>
    </row>
    <row r="296" ht="14.25" customHeight="1">
      <c r="A296" s="23"/>
      <c r="B296" s="24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6"/>
      <c r="P296" s="26"/>
      <c r="Q296" s="26"/>
      <c r="R296" s="26"/>
      <c r="S296" s="27"/>
      <c r="T296" s="27"/>
      <c r="U296" s="27"/>
      <c r="V296" s="28"/>
    </row>
    <row r="297" ht="14.25" customHeight="1">
      <c r="A297" s="23"/>
      <c r="B297" s="24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6"/>
      <c r="P297" s="26"/>
      <c r="Q297" s="26"/>
      <c r="R297" s="26"/>
      <c r="S297" s="27"/>
      <c r="T297" s="27"/>
      <c r="U297" s="27"/>
      <c r="V297" s="28"/>
    </row>
    <row r="298" ht="14.25" customHeight="1">
      <c r="A298" s="23"/>
      <c r="B298" s="24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6"/>
      <c r="P298" s="26"/>
      <c r="Q298" s="26"/>
      <c r="R298" s="26"/>
      <c r="S298" s="27"/>
      <c r="T298" s="27"/>
      <c r="U298" s="27"/>
      <c r="V298" s="28"/>
    </row>
    <row r="299" ht="14.25" customHeight="1">
      <c r="A299" s="23"/>
      <c r="B299" s="24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6"/>
      <c r="P299" s="26"/>
      <c r="Q299" s="26"/>
      <c r="R299" s="26"/>
      <c r="S299" s="27"/>
      <c r="T299" s="27"/>
      <c r="U299" s="27"/>
      <c r="V299" s="28"/>
    </row>
    <row r="300" ht="14.25" customHeight="1">
      <c r="A300" s="23"/>
      <c r="B300" s="24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6"/>
      <c r="P300" s="26"/>
      <c r="Q300" s="26"/>
      <c r="R300" s="26"/>
      <c r="S300" s="27"/>
      <c r="T300" s="27"/>
      <c r="U300" s="27"/>
      <c r="V300" s="28"/>
    </row>
    <row r="301" ht="14.25" customHeight="1">
      <c r="A301" s="23"/>
      <c r="B301" s="24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6"/>
      <c r="P301" s="26"/>
      <c r="Q301" s="26"/>
      <c r="R301" s="26"/>
      <c r="S301" s="27"/>
      <c r="T301" s="27"/>
      <c r="U301" s="27"/>
      <c r="V301" s="28"/>
    </row>
    <row r="302" ht="14.25" customHeight="1">
      <c r="A302" s="23"/>
      <c r="B302" s="24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6"/>
      <c r="P302" s="26"/>
      <c r="Q302" s="26"/>
      <c r="R302" s="26"/>
      <c r="S302" s="27"/>
      <c r="T302" s="27"/>
      <c r="U302" s="27"/>
      <c r="V302" s="28"/>
    </row>
    <row r="303" ht="14.25" customHeight="1">
      <c r="A303" s="23"/>
      <c r="B303" s="24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6"/>
      <c r="P303" s="26"/>
      <c r="Q303" s="26"/>
      <c r="R303" s="26"/>
      <c r="S303" s="27"/>
      <c r="T303" s="27"/>
      <c r="U303" s="27"/>
      <c r="V303" s="28"/>
    </row>
    <row r="304" ht="14.25" customHeight="1">
      <c r="A304" s="23"/>
      <c r="B304" s="24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6"/>
      <c r="P304" s="26"/>
      <c r="Q304" s="26"/>
      <c r="R304" s="26"/>
      <c r="S304" s="27"/>
      <c r="T304" s="27"/>
      <c r="U304" s="27"/>
      <c r="V304" s="28"/>
    </row>
    <row r="305" ht="14.25" customHeight="1">
      <c r="A305" s="23"/>
      <c r="B305" s="24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6"/>
      <c r="P305" s="26"/>
      <c r="Q305" s="26"/>
      <c r="R305" s="26"/>
      <c r="S305" s="27"/>
      <c r="T305" s="27"/>
      <c r="U305" s="27"/>
      <c r="V305" s="28"/>
    </row>
    <row r="306" ht="14.25" customHeight="1">
      <c r="A306" s="23"/>
      <c r="B306" s="24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6"/>
      <c r="P306" s="26"/>
      <c r="Q306" s="26"/>
      <c r="R306" s="26"/>
      <c r="S306" s="27"/>
      <c r="T306" s="27"/>
      <c r="U306" s="27"/>
      <c r="V306" s="28"/>
    </row>
    <row r="307" ht="14.25" customHeight="1">
      <c r="A307" s="23"/>
      <c r="B307" s="24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6"/>
      <c r="P307" s="26"/>
      <c r="Q307" s="26"/>
      <c r="R307" s="26"/>
      <c r="S307" s="27"/>
      <c r="T307" s="27"/>
      <c r="U307" s="27"/>
      <c r="V307" s="28"/>
    </row>
    <row r="308" ht="14.25" customHeight="1">
      <c r="A308" s="23"/>
      <c r="B308" s="24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6"/>
      <c r="P308" s="26"/>
      <c r="Q308" s="26"/>
      <c r="R308" s="26"/>
      <c r="S308" s="27"/>
      <c r="T308" s="27"/>
      <c r="U308" s="27"/>
      <c r="V308" s="28"/>
    </row>
    <row r="309" ht="14.25" customHeight="1">
      <c r="A309" s="23"/>
      <c r="B309" s="24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6"/>
      <c r="P309" s="26"/>
      <c r="Q309" s="26"/>
      <c r="R309" s="26"/>
      <c r="S309" s="27"/>
      <c r="T309" s="27"/>
      <c r="U309" s="27"/>
      <c r="V309" s="28"/>
    </row>
    <row r="310" ht="14.25" customHeight="1">
      <c r="A310" s="23"/>
      <c r="B310" s="24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6"/>
      <c r="P310" s="26"/>
      <c r="Q310" s="26"/>
      <c r="R310" s="26"/>
      <c r="S310" s="27"/>
      <c r="T310" s="27"/>
      <c r="U310" s="27"/>
      <c r="V310" s="28"/>
    </row>
    <row r="311" ht="14.25" customHeight="1">
      <c r="A311" s="23"/>
      <c r="B311" s="24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6"/>
      <c r="P311" s="26"/>
      <c r="Q311" s="26"/>
      <c r="R311" s="26"/>
      <c r="S311" s="27"/>
      <c r="T311" s="27"/>
      <c r="U311" s="27"/>
      <c r="V311" s="28"/>
    </row>
    <row r="312" ht="14.25" customHeight="1">
      <c r="A312" s="23"/>
      <c r="B312" s="24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6"/>
      <c r="P312" s="26"/>
      <c r="Q312" s="26"/>
      <c r="R312" s="26"/>
      <c r="S312" s="27"/>
      <c r="T312" s="27"/>
      <c r="U312" s="27"/>
      <c r="V312" s="28"/>
    </row>
    <row r="313" ht="14.25" customHeight="1">
      <c r="A313" s="23"/>
      <c r="B313" s="24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6"/>
      <c r="P313" s="26"/>
      <c r="Q313" s="26"/>
      <c r="R313" s="26"/>
      <c r="S313" s="27"/>
      <c r="T313" s="27"/>
      <c r="U313" s="27"/>
      <c r="V313" s="28"/>
    </row>
    <row r="314" ht="14.25" customHeight="1">
      <c r="A314" s="23"/>
      <c r="B314" s="24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6"/>
      <c r="P314" s="26"/>
      <c r="Q314" s="26"/>
      <c r="R314" s="26"/>
      <c r="S314" s="27"/>
      <c r="T314" s="27"/>
      <c r="U314" s="27"/>
      <c r="V314" s="28"/>
    </row>
    <row r="315" ht="14.25" customHeight="1">
      <c r="A315" s="23"/>
      <c r="B315" s="24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6"/>
      <c r="P315" s="26"/>
      <c r="Q315" s="26"/>
      <c r="R315" s="26"/>
      <c r="S315" s="27"/>
      <c r="T315" s="27"/>
      <c r="U315" s="27"/>
      <c r="V315" s="28"/>
    </row>
    <row r="316" ht="14.25" customHeight="1">
      <c r="A316" s="23"/>
      <c r="B316" s="24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6"/>
      <c r="P316" s="26"/>
      <c r="Q316" s="26"/>
      <c r="R316" s="26"/>
      <c r="S316" s="27"/>
      <c r="T316" s="27"/>
      <c r="U316" s="27"/>
      <c r="V316" s="28"/>
    </row>
    <row r="317" ht="14.25" customHeight="1">
      <c r="A317" s="23"/>
      <c r="B317" s="24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6"/>
      <c r="P317" s="26"/>
      <c r="Q317" s="26"/>
      <c r="R317" s="26"/>
      <c r="S317" s="27"/>
      <c r="T317" s="27"/>
      <c r="U317" s="27"/>
      <c r="V317" s="28"/>
    </row>
    <row r="318" ht="14.25" customHeight="1">
      <c r="A318" s="23"/>
      <c r="B318" s="24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6"/>
      <c r="P318" s="26"/>
      <c r="Q318" s="26"/>
      <c r="R318" s="26"/>
      <c r="S318" s="27"/>
      <c r="T318" s="27"/>
      <c r="U318" s="27"/>
      <c r="V318" s="28"/>
    </row>
    <row r="319" ht="14.25" customHeight="1">
      <c r="A319" s="23"/>
      <c r="B319" s="24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6"/>
      <c r="P319" s="26"/>
      <c r="Q319" s="26"/>
      <c r="R319" s="26"/>
      <c r="S319" s="27"/>
      <c r="T319" s="27"/>
      <c r="U319" s="27"/>
      <c r="V319" s="28"/>
    </row>
    <row r="320" ht="14.25" customHeight="1">
      <c r="A320" s="23"/>
      <c r="B320" s="24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6"/>
      <c r="P320" s="26"/>
      <c r="Q320" s="26"/>
      <c r="R320" s="26"/>
      <c r="S320" s="27"/>
      <c r="T320" s="27"/>
      <c r="U320" s="27"/>
      <c r="V320" s="28"/>
    </row>
    <row r="321" ht="14.25" customHeight="1">
      <c r="A321" s="23"/>
      <c r="B321" s="24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6"/>
      <c r="P321" s="26"/>
      <c r="Q321" s="26"/>
      <c r="R321" s="26"/>
      <c r="S321" s="27"/>
      <c r="T321" s="27"/>
      <c r="U321" s="27"/>
      <c r="V321" s="28"/>
    </row>
    <row r="322" ht="14.25" customHeight="1">
      <c r="A322" s="23"/>
      <c r="B322" s="24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6"/>
      <c r="P322" s="26"/>
      <c r="Q322" s="26"/>
      <c r="R322" s="26"/>
      <c r="S322" s="27"/>
      <c r="T322" s="27"/>
      <c r="U322" s="27"/>
      <c r="V322" s="28"/>
    </row>
    <row r="323" ht="14.25" customHeight="1">
      <c r="A323" s="23"/>
      <c r="B323" s="24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6"/>
      <c r="P323" s="26"/>
      <c r="Q323" s="26"/>
      <c r="R323" s="26"/>
      <c r="S323" s="27"/>
      <c r="T323" s="27"/>
      <c r="U323" s="27"/>
      <c r="V323" s="28"/>
    </row>
    <row r="324" ht="14.25" customHeight="1">
      <c r="A324" s="23"/>
      <c r="B324" s="24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6"/>
      <c r="P324" s="26"/>
      <c r="Q324" s="26"/>
      <c r="R324" s="26"/>
      <c r="S324" s="27"/>
      <c r="T324" s="27"/>
      <c r="U324" s="27"/>
      <c r="V324" s="28"/>
    </row>
    <row r="325" ht="14.25" customHeight="1">
      <c r="A325" s="23"/>
      <c r="B325" s="24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6"/>
      <c r="P325" s="26"/>
      <c r="Q325" s="26"/>
      <c r="R325" s="26"/>
      <c r="S325" s="27"/>
      <c r="T325" s="27"/>
      <c r="U325" s="27"/>
      <c r="V325" s="28"/>
    </row>
    <row r="326" ht="14.25" customHeight="1">
      <c r="A326" s="23"/>
      <c r="B326" s="24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6"/>
      <c r="P326" s="26"/>
      <c r="Q326" s="26"/>
      <c r="R326" s="26"/>
      <c r="S326" s="27"/>
      <c r="T326" s="27"/>
      <c r="U326" s="27"/>
      <c r="V326" s="28"/>
    </row>
    <row r="327" ht="14.25" customHeight="1">
      <c r="A327" s="23"/>
      <c r="B327" s="24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6"/>
      <c r="P327" s="26"/>
      <c r="Q327" s="26"/>
      <c r="R327" s="26"/>
      <c r="S327" s="27"/>
      <c r="T327" s="27"/>
      <c r="U327" s="27"/>
      <c r="V327" s="28"/>
    </row>
    <row r="328" ht="14.25" customHeight="1">
      <c r="A328" s="23"/>
      <c r="B328" s="24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6"/>
      <c r="P328" s="26"/>
      <c r="Q328" s="26"/>
      <c r="R328" s="26"/>
      <c r="S328" s="27"/>
      <c r="T328" s="27"/>
      <c r="U328" s="27"/>
      <c r="V328" s="28"/>
    </row>
    <row r="329" ht="14.25" customHeight="1">
      <c r="A329" s="23"/>
      <c r="B329" s="24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6"/>
      <c r="P329" s="26"/>
      <c r="Q329" s="26"/>
      <c r="R329" s="26"/>
      <c r="S329" s="27"/>
      <c r="T329" s="27"/>
      <c r="U329" s="27"/>
      <c r="V329" s="28"/>
    </row>
    <row r="330" ht="14.25" customHeight="1">
      <c r="A330" s="23"/>
      <c r="B330" s="24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6"/>
      <c r="P330" s="26"/>
      <c r="Q330" s="26"/>
      <c r="R330" s="26"/>
      <c r="S330" s="27"/>
      <c r="T330" s="27"/>
      <c r="U330" s="27"/>
      <c r="V330" s="28"/>
    </row>
    <row r="331" ht="14.25" customHeight="1">
      <c r="A331" s="23"/>
      <c r="B331" s="24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6"/>
      <c r="P331" s="26"/>
      <c r="Q331" s="26"/>
      <c r="R331" s="26"/>
      <c r="S331" s="27"/>
      <c r="T331" s="27"/>
      <c r="U331" s="27"/>
      <c r="V331" s="28"/>
    </row>
    <row r="332" ht="14.25" customHeight="1">
      <c r="A332" s="23"/>
      <c r="B332" s="24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6"/>
      <c r="P332" s="26"/>
      <c r="Q332" s="26"/>
      <c r="R332" s="26"/>
      <c r="S332" s="27"/>
      <c r="T332" s="27"/>
      <c r="U332" s="27"/>
      <c r="V332" s="28"/>
    </row>
    <row r="333" ht="14.25" customHeight="1">
      <c r="A333" s="23"/>
      <c r="B333" s="24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6"/>
      <c r="P333" s="26"/>
      <c r="Q333" s="26"/>
      <c r="R333" s="26"/>
      <c r="S333" s="27"/>
      <c r="T333" s="27"/>
      <c r="U333" s="27"/>
      <c r="V333" s="28"/>
    </row>
    <row r="334" ht="14.25" customHeight="1">
      <c r="A334" s="23"/>
      <c r="B334" s="24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6"/>
      <c r="P334" s="26"/>
      <c r="Q334" s="26"/>
      <c r="R334" s="26"/>
      <c r="S334" s="27"/>
      <c r="T334" s="27"/>
      <c r="U334" s="27"/>
      <c r="V334" s="28"/>
    </row>
    <row r="335" ht="14.25" customHeight="1">
      <c r="A335" s="23"/>
      <c r="B335" s="24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6"/>
      <c r="P335" s="26"/>
      <c r="Q335" s="26"/>
      <c r="R335" s="26"/>
      <c r="S335" s="27"/>
      <c r="T335" s="27"/>
      <c r="U335" s="27"/>
      <c r="V335" s="28"/>
    </row>
    <row r="336" ht="14.25" customHeight="1">
      <c r="A336" s="23"/>
      <c r="B336" s="24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6"/>
      <c r="P336" s="26"/>
      <c r="Q336" s="26"/>
      <c r="R336" s="26"/>
      <c r="S336" s="27"/>
      <c r="T336" s="27"/>
      <c r="U336" s="27"/>
      <c r="V336" s="28"/>
    </row>
    <row r="337" ht="14.25" customHeight="1">
      <c r="A337" s="23"/>
      <c r="B337" s="24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6"/>
      <c r="P337" s="26"/>
      <c r="Q337" s="26"/>
      <c r="R337" s="26"/>
      <c r="S337" s="27"/>
      <c r="T337" s="27"/>
      <c r="U337" s="27"/>
      <c r="V337" s="28"/>
    </row>
    <row r="338" ht="14.25" customHeight="1">
      <c r="A338" s="23"/>
      <c r="B338" s="24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6"/>
      <c r="P338" s="26"/>
      <c r="Q338" s="26"/>
      <c r="R338" s="26"/>
      <c r="S338" s="27"/>
      <c r="T338" s="27"/>
      <c r="U338" s="27"/>
      <c r="V338" s="28"/>
    </row>
    <row r="339" ht="14.25" customHeight="1">
      <c r="A339" s="23"/>
      <c r="B339" s="24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6"/>
      <c r="P339" s="26"/>
      <c r="Q339" s="26"/>
      <c r="R339" s="26"/>
      <c r="S339" s="27"/>
      <c r="T339" s="27"/>
      <c r="U339" s="27"/>
      <c r="V339" s="28"/>
    </row>
    <row r="340" ht="14.25" customHeight="1">
      <c r="A340" s="23"/>
      <c r="B340" s="24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6"/>
      <c r="P340" s="26"/>
      <c r="Q340" s="26"/>
      <c r="R340" s="26"/>
      <c r="S340" s="27"/>
      <c r="T340" s="27"/>
      <c r="U340" s="27"/>
      <c r="V340" s="28"/>
    </row>
    <row r="341" ht="14.25" customHeight="1">
      <c r="A341" s="23"/>
      <c r="B341" s="24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6"/>
      <c r="P341" s="26"/>
      <c r="Q341" s="26"/>
      <c r="R341" s="26"/>
      <c r="S341" s="27"/>
      <c r="T341" s="27"/>
      <c r="U341" s="27"/>
      <c r="V341" s="28"/>
    </row>
    <row r="342" ht="14.25" customHeight="1">
      <c r="A342" s="23"/>
      <c r="B342" s="24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6"/>
      <c r="P342" s="26"/>
      <c r="Q342" s="26"/>
      <c r="R342" s="26"/>
      <c r="S342" s="27"/>
      <c r="T342" s="27"/>
      <c r="U342" s="27"/>
      <c r="V342" s="28"/>
    </row>
    <row r="343" ht="14.25" customHeight="1">
      <c r="A343" s="23"/>
      <c r="B343" s="24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6"/>
      <c r="P343" s="26"/>
      <c r="Q343" s="26"/>
      <c r="R343" s="26"/>
      <c r="S343" s="27"/>
      <c r="T343" s="27"/>
      <c r="U343" s="27"/>
      <c r="V343" s="28"/>
    </row>
    <row r="344" ht="14.25" customHeight="1">
      <c r="A344" s="23"/>
      <c r="B344" s="24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6"/>
      <c r="P344" s="26"/>
      <c r="Q344" s="26"/>
      <c r="R344" s="26"/>
      <c r="S344" s="27"/>
      <c r="T344" s="27"/>
      <c r="U344" s="27"/>
      <c r="V344" s="28"/>
    </row>
    <row r="345" ht="14.25" customHeight="1">
      <c r="A345" s="23"/>
      <c r="B345" s="24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6"/>
      <c r="P345" s="26"/>
      <c r="Q345" s="26"/>
      <c r="R345" s="26"/>
      <c r="S345" s="27"/>
      <c r="T345" s="27"/>
      <c r="U345" s="27"/>
      <c r="V345" s="28"/>
    </row>
    <row r="346" ht="14.25" customHeight="1">
      <c r="A346" s="23"/>
      <c r="B346" s="24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6"/>
      <c r="P346" s="26"/>
      <c r="Q346" s="26"/>
      <c r="R346" s="26"/>
      <c r="S346" s="27"/>
      <c r="T346" s="27"/>
      <c r="U346" s="27"/>
      <c r="V346" s="28"/>
    </row>
    <row r="347" ht="14.25" customHeight="1">
      <c r="A347" s="23"/>
      <c r="B347" s="24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6"/>
      <c r="P347" s="26"/>
      <c r="Q347" s="26"/>
      <c r="R347" s="26"/>
      <c r="S347" s="27"/>
      <c r="T347" s="27"/>
      <c r="U347" s="27"/>
      <c r="V347" s="28"/>
    </row>
    <row r="348" ht="14.25" customHeight="1">
      <c r="A348" s="23"/>
      <c r="B348" s="24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6"/>
      <c r="P348" s="26"/>
      <c r="Q348" s="26"/>
      <c r="R348" s="26"/>
      <c r="S348" s="27"/>
      <c r="T348" s="27"/>
      <c r="U348" s="27"/>
      <c r="V348" s="28"/>
    </row>
    <row r="349" ht="14.25" customHeight="1">
      <c r="A349" s="23"/>
      <c r="B349" s="24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6"/>
      <c r="P349" s="26"/>
      <c r="Q349" s="26"/>
      <c r="R349" s="26"/>
      <c r="S349" s="27"/>
      <c r="T349" s="27"/>
      <c r="U349" s="27"/>
      <c r="V349" s="28"/>
    </row>
    <row r="350" ht="14.25" customHeight="1">
      <c r="A350" s="23"/>
      <c r="B350" s="24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6"/>
      <c r="P350" s="26"/>
      <c r="Q350" s="26"/>
      <c r="R350" s="26"/>
      <c r="S350" s="27"/>
      <c r="T350" s="27"/>
      <c r="U350" s="27"/>
      <c r="V350" s="28"/>
    </row>
    <row r="351" ht="14.25" customHeight="1">
      <c r="A351" s="23"/>
      <c r="B351" s="24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6"/>
      <c r="P351" s="26"/>
      <c r="Q351" s="26"/>
      <c r="R351" s="26"/>
      <c r="S351" s="27"/>
      <c r="T351" s="27"/>
      <c r="U351" s="27"/>
      <c r="V351" s="28"/>
    </row>
    <row r="352" ht="14.25" customHeight="1">
      <c r="A352" s="23"/>
      <c r="B352" s="24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6"/>
      <c r="P352" s="26"/>
      <c r="Q352" s="26"/>
      <c r="R352" s="26"/>
      <c r="S352" s="27"/>
      <c r="T352" s="27"/>
      <c r="U352" s="27"/>
      <c r="V352" s="28"/>
    </row>
    <row r="353" ht="14.25" customHeight="1">
      <c r="A353" s="23"/>
      <c r="B353" s="24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6"/>
      <c r="P353" s="26"/>
      <c r="Q353" s="26"/>
      <c r="R353" s="26"/>
      <c r="S353" s="27"/>
      <c r="T353" s="27"/>
      <c r="U353" s="27"/>
      <c r="V353" s="28"/>
    </row>
    <row r="354" ht="14.25" customHeight="1">
      <c r="A354" s="23"/>
      <c r="B354" s="24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6"/>
      <c r="P354" s="26"/>
      <c r="Q354" s="26"/>
      <c r="R354" s="26"/>
      <c r="S354" s="27"/>
      <c r="T354" s="27"/>
      <c r="U354" s="27"/>
      <c r="V354" s="28"/>
    </row>
    <row r="355" ht="14.25" customHeight="1">
      <c r="A355" s="23"/>
      <c r="B355" s="24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6"/>
      <c r="P355" s="26"/>
      <c r="Q355" s="26"/>
      <c r="R355" s="26"/>
      <c r="S355" s="27"/>
      <c r="T355" s="27"/>
      <c r="U355" s="27"/>
      <c r="V355" s="28"/>
    </row>
    <row r="356" ht="14.25" customHeight="1">
      <c r="A356" s="23"/>
      <c r="B356" s="24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6"/>
      <c r="P356" s="26"/>
      <c r="Q356" s="26"/>
      <c r="R356" s="26"/>
      <c r="S356" s="27"/>
      <c r="T356" s="27"/>
      <c r="U356" s="27"/>
      <c r="V356" s="28"/>
    </row>
    <row r="357" ht="14.25" customHeight="1">
      <c r="A357" s="23"/>
      <c r="B357" s="24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6"/>
      <c r="P357" s="26"/>
      <c r="Q357" s="26"/>
      <c r="R357" s="26"/>
      <c r="S357" s="27"/>
      <c r="T357" s="27"/>
      <c r="U357" s="27"/>
      <c r="V357" s="28"/>
    </row>
    <row r="358" ht="14.25" customHeight="1">
      <c r="A358" s="23"/>
      <c r="B358" s="24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6"/>
      <c r="P358" s="26"/>
      <c r="Q358" s="26"/>
      <c r="R358" s="26"/>
      <c r="S358" s="27"/>
      <c r="T358" s="27"/>
      <c r="U358" s="27"/>
      <c r="V358" s="28"/>
    </row>
    <row r="359" ht="14.25" customHeight="1">
      <c r="A359" s="23"/>
      <c r="B359" s="24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6"/>
      <c r="P359" s="26"/>
      <c r="Q359" s="26"/>
      <c r="R359" s="26"/>
      <c r="S359" s="27"/>
      <c r="T359" s="27"/>
      <c r="U359" s="27"/>
      <c r="V359" s="28"/>
    </row>
    <row r="360" ht="14.25" customHeight="1">
      <c r="A360" s="23"/>
      <c r="B360" s="24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6"/>
      <c r="P360" s="26"/>
      <c r="Q360" s="26"/>
      <c r="R360" s="26"/>
      <c r="S360" s="27"/>
      <c r="T360" s="27"/>
      <c r="U360" s="27"/>
      <c r="V360" s="28"/>
    </row>
    <row r="361" ht="14.25" customHeight="1">
      <c r="A361" s="23"/>
      <c r="B361" s="24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6"/>
      <c r="P361" s="26"/>
      <c r="Q361" s="26"/>
      <c r="R361" s="26"/>
      <c r="S361" s="27"/>
      <c r="T361" s="27"/>
      <c r="U361" s="27"/>
      <c r="V361" s="28"/>
    </row>
    <row r="362" ht="14.25" customHeight="1">
      <c r="A362" s="23"/>
      <c r="B362" s="24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6"/>
      <c r="P362" s="26"/>
      <c r="Q362" s="26"/>
      <c r="R362" s="26"/>
      <c r="S362" s="27"/>
      <c r="T362" s="27"/>
      <c r="U362" s="27"/>
      <c r="V362" s="28"/>
    </row>
    <row r="363" ht="14.25" customHeight="1">
      <c r="A363" s="23"/>
      <c r="B363" s="24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6"/>
      <c r="P363" s="26"/>
      <c r="Q363" s="26"/>
      <c r="R363" s="26"/>
      <c r="S363" s="27"/>
      <c r="T363" s="27"/>
      <c r="U363" s="27"/>
      <c r="V363" s="28"/>
    </row>
    <row r="364" ht="14.25" customHeight="1">
      <c r="A364" s="23"/>
      <c r="B364" s="24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6"/>
      <c r="P364" s="26"/>
      <c r="Q364" s="26"/>
      <c r="R364" s="26"/>
      <c r="S364" s="27"/>
      <c r="T364" s="27"/>
      <c r="U364" s="27"/>
      <c r="V364" s="28"/>
    </row>
    <row r="365" ht="14.25" customHeight="1">
      <c r="A365" s="23"/>
      <c r="B365" s="24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6"/>
      <c r="P365" s="26"/>
      <c r="Q365" s="26"/>
      <c r="R365" s="26"/>
      <c r="S365" s="27"/>
      <c r="T365" s="27"/>
      <c r="U365" s="27"/>
      <c r="V365" s="28"/>
    </row>
    <row r="366" ht="14.25" customHeight="1">
      <c r="A366" s="23"/>
      <c r="B366" s="24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6"/>
      <c r="P366" s="26"/>
      <c r="Q366" s="26"/>
      <c r="R366" s="26"/>
      <c r="S366" s="27"/>
      <c r="T366" s="27"/>
      <c r="U366" s="27"/>
      <c r="V366" s="28"/>
    </row>
    <row r="367" ht="14.25" customHeight="1">
      <c r="A367" s="23"/>
      <c r="B367" s="24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6"/>
      <c r="P367" s="26"/>
      <c r="Q367" s="26"/>
      <c r="R367" s="26"/>
      <c r="S367" s="27"/>
      <c r="T367" s="27"/>
      <c r="U367" s="27"/>
      <c r="V367" s="28"/>
    </row>
    <row r="368" ht="14.25" customHeight="1">
      <c r="A368" s="23"/>
      <c r="B368" s="24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6"/>
      <c r="P368" s="26"/>
      <c r="Q368" s="26"/>
      <c r="R368" s="26"/>
      <c r="S368" s="27"/>
      <c r="T368" s="27"/>
      <c r="U368" s="27"/>
      <c r="V368" s="28"/>
    </row>
    <row r="369" ht="14.25" customHeight="1">
      <c r="A369" s="23"/>
      <c r="B369" s="24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6"/>
      <c r="P369" s="26"/>
      <c r="Q369" s="26"/>
      <c r="R369" s="26"/>
      <c r="S369" s="27"/>
      <c r="T369" s="27"/>
      <c r="U369" s="27"/>
      <c r="V369" s="28"/>
    </row>
    <row r="370" ht="14.25" customHeight="1">
      <c r="A370" s="23"/>
      <c r="B370" s="24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6"/>
      <c r="P370" s="26"/>
      <c r="Q370" s="26"/>
      <c r="R370" s="26"/>
      <c r="S370" s="27"/>
      <c r="T370" s="27"/>
      <c r="U370" s="27"/>
      <c r="V370" s="28"/>
    </row>
    <row r="371" ht="14.25" customHeight="1">
      <c r="A371" s="23"/>
      <c r="B371" s="24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6"/>
      <c r="P371" s="26"/>
      <c r="Q371" s="26"/>
      <c r="R371" s="26"/>
      <c r="S371" s="27"/>
      <c r="T371" s="27"/>
      <c r="U371" s="27"/>
      <c r="V371" s="28"/>
    </row>
    <row r="372" ht="14.25" customHeight="1">
      <c r="A372" s="23"/>
      <c r="B372" s="24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6"/>
      <c r="P372" s="26"/>
      <c r="Q372" s="26"/>
      <c r="R372" s="26"/>
      <c r="S372" s="27"/>
      <c r="T372" s="27"/>
      <c r="U372" s="27"/>
      <c r="V372" s="28"/>
    </row>
    <row r="373" ht="14.25" customHeight="1">
      <c r="A373" s="23"/>
      <c r="B373" s="24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6"/>
      <c r="P373" s="26"/>
      <c r="Q373" s="26"/>
      <c r="R373" s="26"/>
      <c r="S373" s="27"/>
      <c r="T373" s="27"/>
      <c r="U373" s="27"/>
      <c r="V373" s="28"/>
    </row>
    <row r="374" ht="14.25" customHeight="1">
      <c r="A374" s="23"/>
      <c r="B374" s="24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6"/>
      <c r="P374" s="26"/>
      <c r="Q374" s="26"/>
      <c r="R374" s="26"/>
      <c r="S374" s="27"/>
      <c r="T374" s="27"/>
      <c r="U374" s="27"/>
      <c r="V374" s="28"/>
    </row>
    <row r="375" ht="14.25" customHeight="1">
      <c r="A375" s="23"/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6"/>
      <c r="P375" s="26"/>
      <c r="Q375" s="26"/>
      <c r="R375" s="26"/>
      <c r="S375" s="27"/>
      <c r="T375" s="27"/>
      <c r="U375" s="27"/>
      <c r="V375" s="28"/>
    </row>
    <row r="376" ht="14.25" customHeight="1">
      <c r="A376" s="23"/>
      <c r="B376" s="24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6"/>
      <c r="P376" s="26"/>
      <c r="Q376" s="26"/>
      <c r="R376" s="26"/>
      <c r="S376" s="27"/>
      <c r="T376" s="27"/>
      <c r="U376" s="27"/>
      <c r="V376" s="28"/>
    </row>
    <row r="377" ht="14.25" customHeight="1">
      <c r="A377" s="23"/>
      <c r="B377" s="24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6"/>
      <c r="P377" s="26"/>
      <c r="Q377" s="26"/>
      <c r="R377" s="26"/>
      <c r="S377" s="27"/>
      <c r="T377" s="27"/>
      <c r="U377" s="27"/>
      <c r="V377" s="28"/>
    </row>
    <row r="378" ht="14.25" customHeight="1">
      <c r="A378" s="23"/>
      <c r="B378" s="24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6"/>
      <c r="P378" s="26"/>
      <c r="Q378" s="26"/>
      <c r="R378" s="26"/>
      <c r="S378" s="27"/>
      <c r="T378" s="27"/>
      <c r="U378" s="27"/>
      <c r="V378" s="28"/>
    </row>
    <row r="379" ht="14.25" customHeight="1">
      <c r="A379" s="23"/>
      <c r="B379" s="24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6"/>
      <c r="P379" s="26"/>
      <c r="Q379" s="26"/>
      <c r="R379" s="26"/>
      <c r="S379" s="27"/>
      <c r="T379" s="27"/>
      <c r="U379" s="27"/>
      <c r="V379" s="28"/>
    </row>
    <row r="380" ht="14.25" customHeight="1">
      <c r="A380" s="23"/>
      <c r="B380" s="24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6"/>
      <c r="P380" s="26"/>
      <c r="Q380" s="26"/>
      <c r="R380" s="26"/>
      <c r="S380" s="27"/>
      <c r="T380" s="27"/>
      <c r="U380" s="27"/>
      <c r="V380" s="28"/>
    </row>
    <row r="381" ht="14.25" customHeight="1">
      <c r="A381" s="23"/>
      <c r="B381" s="24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6"/>
      <c r="P381" s="26"/>
      <c r="Q381" s="26"/>
      <c r="R381" s="26"/>
      <c r="S381" s="27"/>
      <c r="T381" s="27"/>
      <c r="U381" s="27"/>
      <c r="V381" s="28"/>
    </row>
    <row r="382" ht="14.25" customHeight="1">
      <c r="A382" s="23"/>
      <c r="B382" s="24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6"/>
      <c r="P382" s="26"/>
      <c r="Q382" s="26"/>
      <c r="R382" s="26"/>
      <c r="S382" s="27"/>
      <c r="T382" s="27"/>
      <c r="U382" s="27"/>
      <c r="V382" s="28"/>
    </row>
    <row r="383" ht="14.25" customHeight="1">
      <c r="A383" s="23"/>
      <c r="B383" s="24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6"/>
      <c r="P383" s="26"/>
      <c r="Q383" s="26"/>
      <c r="R383" s="26"/>
      <c r="S383" s="27"/>
      <c r="T383" s="27"/>
      <c r="U383" s="27"/>
      <c r="V383" s="28"/>
    </row>
    <row r="384" ht="14.25" customHeight="1">
      <c r="A384" s="23"/>
      <c r="B384" s="24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6"/>
      <c r="P384" s="26"/>
      <c r="Q384" s="26"/>
      <c r="R384" s="26"/>
      <c r="S384" s="27"/>
      <c r="T384" s="27"/>
      <c r="U384" s="27"/>
      <c r="V384" s="28"/>
    </row>
    <row r="385" ht="14.25" customHeight="1">
      <c r="A385" s="23"/>
      <c r="B385" s="24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6"/>
      <c r="P385" s="26"/>
      <c r="Q385" s="26"/>
      <c r="R385" s="26"/>
      <c r="S385" s="27"/>
      <c r="T385" s="27"/>
      <c r="U385" s="27"/>
      <c r="V385" s="28"/>
    </row>
    <row r="386" ht="14.25" customHeight="1">
      <c r="A386" s="23"/>
      <c r="B386" s="24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6"/>
      <c r="P386" s="26"/>
      <c r="Q386" s="26"/>
      <c r="R386" s="26"/>
      <c r="S386" s="27"/>
      <c r="T386" s="27"/>
      <c r="U386" s="27"/>
      <c r="V386" s="28"/>
    </row>
    <row r="387" ht="14.25" customHeight="1">
      <c r="A387" s="23"/>
      <c r="B387" s="24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6"/>
      <c r="P387" s="26"/>
      <c r="Q387" s="26"/>
      <c r="R387" s="26"/>
      <c r="S387" s="27"/>
      <c r="T387" s="27"/>
      <c r="U387" s="27"/>
      <c r="V387" s="28"/>
    </row>
    <row r="388" ht="14.25" customHeight="1">
      <c r="A388" s="23"/>
      <c r="B388" s="24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6"/>
      <c r="P388" s="26"/>
      <c r="Q388" s="26"/>
      <c r="R388" s="26"/>
      <c r="S388" s="27"/>
      <c r="T388" s="27"/>
      <c r="U388" s="27"/>
      <c r="V388" s="28"/>
    </row>
    <row r="389" ht="14.25" customHeight="1">
      <c r="A389" s="23"/>
      <c r="B389" s="24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6"/>
      <c r="P389" s="26"/>
      <c r="Q389" s="26"/>
      <c r="R389" s="26"/>
      <c r="S389" s="27"/>
      <c r="T389" s="27"/>
      <c r="U389" s="27"/>
      <c r="V389" s="28"/>
    </row>
    <row r="390" ht="14.25" customHeight="1">
      <c r="A390" s="23"/>
      <c r="B390" s="24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6"/>
      <c r="P390" s="26"/>
      <c r="Q390" s="26"/>
      <c r="R390" s="26"/>
      <c r="S390" s="27"/>
      <c r="T390" s="27"/>
      <c r="U390" s="27"/>
      <c r="V390" s="28"/>
    </row>
    <row r="391" ht="14.25" customHeight="1">
      <c r="A391" s="23"/>
      <c r="B391" s="24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6"/>
      <c r="P391" s="26"/>
      <c r="Q391" s="26"/>
      <c r="R391" s="26"/>
      <c r="S391" s="27"/>
      <c r="T391" s="27"/>
      <c r="U391" s="27"/>
      <c r="V391" s="28"/>
    </row>
    <row r="392" ht="14.25" customHeight="1">
      <c r="A392" s="23"/>
      <c r="B392" s="24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6"/>
      <c r="P392" s="26"/>
      <c r="Q392" s="26"/>
      <c r="R392" s="26"/>
      <c r="S392" s="27"/>
      <c r="T392" s="27"/>
      <c r="U392" s="27"/>
      <c r="V392" s="28"/>
    </row>
    <row r="393" ht="14.25" customHeight="1">
      <c r="A393" s="23"/>
      <c r="B393" s="24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6"/>
      <c r="P393" s="26"/>
      <c r="Q393" s="26"/>
      <c r="R393" s="26"/>
      <c r="S393" s="27"/>
      <c r="T393" s="27"/>
      <c r="U393" s="27"/>
      <c r="V393" s="28"/>
    </row>
    <row r="394" ht="14.25" customHeight="1">
      <c r="A394" s="23"/>
      <c r="B394" s="24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6"/>
      <c r="P394" s="26"/>
      <c r="Q394" s="26"/>
      <c r="R394" s="26"/>
      <c r="S394" s="27"/>
      <c r="T394" s="27"/>
      <c r="U394" s="27"/>
      <c r="V394" s="28"/>
    </row>
    <row r="395" ht="14.25" customHeight="1">
      <c r="A395" s="23"/>
      <c r="B395" s="24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6"/>
      <c r="P395" s="26"/>
      <c r="Q395" s="26"/>
      <c r="R395" s="26"/>
      <c r="S395" s="27"/>
      <c r="T395" s="27"/>
      <c r="U395" s="27"/>
      <c r="V395" s="28"/>
    </row>
    <row r="396" ht="14.25" customHeight="1">
      <c r="A396" s="23"/>
      <c r="B396" s="24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6"/>
      <c r="P396" s="26"/>
      <c r="Q396" s="26"/>
      <c r="R396" s="26"/>
      <c r="S396" s="27"/>
      <c r="T396" s="27"/>
      <c r="U396" s="27"/>
      <c r="V396" s="28"/>
    </row>
    <row r="397" ht="14.25" customHeight="1">
      <c r="A397" s="23"/>
      <c r="B397" s="24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6"/>
      <c r="P397" s="26"/>
      <c r="Q397" s="26"/>
      <c r="R397" s="26"/>
      <c r="S397" s="27"/>
      <c r="T397" s="27"/>
      <c r="U397" s="27"/>
      <c r="V397" s="28"/>
    </row>
    <row r="398" ht="14.25" customHeight="1">
      <c r="A398" s="23"/>
      <c r="B398" s="24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6"/>
      <c r="P398" s="26"/>
      <c r="Q398" s="26"/>
      <c r="R398" s="26"/>
      <c r="S398" s="27"/>
      <c r="T398" s="27"/>
      <c r="U398" s="27"/>
      <c r="V398" s="28"/>
    </row>
    <row r="399" ht="14.25" customHeight="1">
      <c r="A399" s="23"/>
      <c r="B399" s="24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6"/>
      <c r="P399" s="26"/>
      <c r="Q399" s="26"/>
      <c r="R399" s="26"/>
      <c r="S399" s="27"/>
      <c r="T399" s="27"/>
      <c r="U399" s="27"/>
      <c r="V399" s="28"/>
    </row>
    <row r="400" ht="14.25" customHeight="1">
      <c r="A400" s="23"/>
      <c r="B400" s="24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6"/>
      <c r="P400" s="26"/>
      <c r="Q400" s="26"/>
      <c r="R400" s="26"/>
      <c r="S400" s="27"/>
      <c r="T400" s="27"/>
      <c r="U400" s="27"/>
      <c r="V400" s="28"/>
    </row>
    <row r="401" ht="14.25" customHeight="1">
      <c r="A401" s="23"/>
      <c r="B401" s="24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6"/>
      <c r="P401" s="26"/>
      <c r="Q401" s="26"/>
      <c r="R401" s="26"/>
      <c r="S401" s="27"/>
      <c r="T401" s="27"/>
      <c r="U401" s="27"/>
      <c r="V401" s="28"/>
    </row>
    <row r="402" ht="14.25" customHeight="1">
      <c r="A402" s="23"/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6"/>
      <c r="P402" s="26"/>
      <c r="Q402" s="26"/>
      <c r="R402" s="26"/>
      <c r="S402" s="27"/>
      <c r="T402" s="27"/>
      <c r="U402" s="27"/>
      <c r="V402" s="28"/>
    </row>
    <row r="403" ht="14.25" customHeight="1">
      <c r="A403" s="23"/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6"/>
      <c r="P403" s="26"/>
      <c r="Q403" s="26"/>
      <c r="R403" s="26"/>
      <c r="S403" s="27"/>
      <c r="T403" s="27"/>
      <c r="U403" s="27"/>
      <c r="V403" s="28"/>
    </row>
    <row r="404" ht="14.25" customHeight="1">
      <c r="A404" s="23"/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6"/>
      <c r="P404" s="26"/>
      <c r="Q404" s="26"/>
      <c r="R404" s="26"/>
      <c r="S404" s="27"/>
      <c r="T404" s="27"/>
      <c r="U404" s="27"/>
      <c r="V404" s="28"/>
    </row>
    <row r="405" ht="14.25" customHeight="1">
      <c r="A405" s="23"/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6"/>
      <c r="P405" s="26"/>
      <c r="Q405" s="26"/>
      <c r="R405" s="26"/>
      <c r="S405" s="27"/>
      <c r="T405" s="27"/>
      <c r="U405" s="27"/>
      <c r="V405" s="28"/>
    </row>
    <row r="406" ht="14.25" customHeight="1">
      <c r="A406" s="23"/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6"/>
      <c r="P406" s="26"/>
      <c r="Q406" s="26"/>
      <c r="R406" s="26"/>
      <c r="S406" s="27"/>
      <c r="T406" s="27"/>
      <c r="U406" s="27"/>
      <c r="V406" s="28"/>
    </row>
    <row r="407" ht="14.25" customHeight="1">
      <c r="A407" s="23"/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6"/>
      <c r="P407" s="26"/>
      <c r="Q407" s="26"/>
      <c r="R407" s="26"/>
      <c r="S407" s="27"/>
      <c r="T407" s="27"/>
      <c r="U407" s="27"/>
      <c r="V407" s="28"/>
    </row>
    <row r="408" ht="14.25" customHeight="1">
      <c r="A408" s="23"/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6"/>
      <c r="P408" s="26"/>
      <c r="Q408" s="26"/>
      <c r="R408" s="26"/>
      <c r="S408" s="27"/>
      <c r="T408" s="27"/>
      <c r="U408" s="27"/>
      <c r="V408" s="28"/>
    </row>
    <row r="409" ht="14.25" customHeight="1">
      <c r="A409" s="23"/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6"/>
      <c r="P409" s="26"/>
      <c r="Q409" s="26"/>
      <c r="R409" s="26"/>
      <c r="S409" s="27"/>
      <c r="T409" s="27"/>
      <c r="U409" s="27"/>
      <c r="V409" s="28"/>
    </row>
    <row r="410" ht="14.25" customHeight="1">
      <c r="A410" s="23"/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6"/>
      <c r="P410" s="26"/>
      <c r="Q410" s="26"/>
      <c r="R410" s="26"/>
      <c r="S410" s="27"/>
      <c r="T410" s="27"/>
      <c r="U410" s="27"/>
      <c r="V410" s="28"/>
    </row>
    <row r="411" ht="14.25" customHeight="1">
      <c r="A411" s="23"/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6"/>
      <c r="P411" s="26"/>
      <c r="Q411" s="26"/>
      <c r="R411" s="26"/>
      <c r="S411" s="27"/>
      <c r="T411" s="27"/>
      <c r="U411" s="27"/>
      <c r="V411" s="28"/>
    </row>
    <row r="412" ht="14.25" customHeight="1">
      <c r="A412" s="23"/>
      <c r="B412" s="24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6"/>
      <c r="P412" s="26"/>
      <c r="Q412" s="26"/>
      <c r="R412" s="26"/>
      <c r="S412" s="27"/>
      <c r="T412" s="27"/>
      <c r="U412" s="27"/>
      <c r="V412" s="28"/>
    </row>
    <row r="413" ht="14.25" customHeight="1">
      <c r="A413" s="23"/>
      <c r="B413" s="24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6"/>
      <c r="P413" s="26"/>
      <c r="Q413" s="26"/>
      <c r="R413" s="26"/>
      <c r="S413" s="27"/>
      <c r="T413" s="27"/>
      <c r="U413" s="27"/>
      <c r="V413" s="28"/>
    </row>
    <row r="414" ht="14.25" customHeight="1">
      <c r="A414" s="23"/>
      <c r="B414" s="24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6"/>
      <c r="P414" s="26"/>
      <c r="Q414" s="26"/>
      <c r="R414" s="26"/>
      <c r="S414" s="27"/>
      <c r="T414" s="27"/>
      <c r="U414" s="27"/>
      <c r="V414" s="28"/>
    </row>
    <row r="415" ht="14.25" customHeight="1">
      <c r="A415" s="23"/>
      <c r="B415" s="24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6"/>
      <c r="P415" s="26"/>
      <c r="Q415" s="26"/>
      <c r="R415" s="26"/>
      <c r="S415" s="27"/>
      <c r="T415" s="27"/>
      <c r="U415" s="27"/>
      <c r="V415" s="28"/>
    </row>
    <row r="416" ht="14.25" customHeight="1">
      <c r="A416" s="23"/>
      <c r="B416" s="24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6"/>
      <c r="P416" s="26"/>
      <c r="Q416" s="26"/>
      <c r="R416" s="26"/>
      <c r="S416" s="27"/>
      <c r="T416" s="27"/>
      <c r="U416" s="27"/>
      <c r="V416" s="28"/>
    </row>
    <row r="417" ht="14.25" customHeight="1">
      <c r="A417" s="23"/>
      <c r="B417" s="24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6"/>
      <c r="P417" s="26"/>
      <c r="Q417" s="26"/>
      <c r="R417" s="26"/>
      <c r="S417" s="27"/>
      <c r="T417" s="27"/>
      <c r="U417" s="27"/>
      <c r="V417" s="28"/>
    </row>
    <row r="418" ht="14.25" customHeight="1">
      <c r="A418" s="23"/>
      <c r="B418" s="24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6"/>
      <c r="P418" s="26"/>
      <c r="Q418" s="26"/>
      <c r="R418" s="26"/>
      <c r="S418" s="27"/>
      <c r="T418" s="27"/>
      <c r="U418" s="27"/>
      <c r="V418" s="28"/>
    </row>
    <row r="419" ht="14.25" customHeight="1">
      <c r="A419" s="23"/>
      <c r="B419" s="24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6"/>
      <c r="P419" s="26"/>
      <c r="Q419" s="26"/>
      <c r="R419" s="26"/>
      <c r="S419" s="27"/>
      <c r="T419" s="27"/>
      <c r="U419" s="27"/>
      <c r="V419" s="28"/>
    </row>
    <row r="420" ht="14.25" customHeight="1">
      <c r="A420" s="23"/>
      <c r="B420" s="24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6"/>
      <c r="P420" s="26"/>
      <c r="Q420" s="26"/>
      <c r="R420" s="26"/>
      <c r="S420" s="27"/>
      <c r="T420" s="27"/>
      <c r="U420" s="27"/>
      <c r="V420" s="28"/>
    </row>
    <row r="421" ht="14.25" customHeight="1">
      <c r="A421" s="23"/>
      <c r="B421" s="24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6"/>
      <c r="P421" s="26"/>
      <c r="Q421" s="26"/>
      <c r="R421" s="26"/>
      <c r="S421" s="27"/>
      <c r="T421" s="27"/>
      <c r="U421" s="27"/>
      <c r="V421" s="28"/>
    </row>
    <row r="422" ht="14.25" customHeight="1">
      <c r="A422" s="23"/>
      <c r="B422" s="24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6"/>
      <c r="P422" s="26"/>
      <c r="Q422" s="26"/>
      <c r="R422" s="26"/>
      <c r="S422" s="27"/>
      <c r="T422" s="27"/>
      <c r="U422" s="27"/>
      <c r="V422" s="28"/>
    </row>
    <row r="423" ht="14.25" customHeight="1">
      <c r="A423" s="23"/>
      <c r="B423" s="24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6"/>
      <c r="P423" s="26"/>
      <c r="Q423" s="26"/>
      <c r="R423" s="26"/>
      <c r="S423" s="27"/>
      <c r="T423" s="27"/>
      <c r="U423" s="27"/>
      <c r="V423" s="28"/>
    </row>
    <row r="424" ht="14.25" customHeight="1">
      <c r="A424" s="23"/>
      <c r="B424" s="24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6"/>
      <c r="P424" s="26"/>
      <c r="Q424" s="26"/>
      <c r="R424" s="26"/>
      <c r="S424" s="27"/>
      <c r="T424" s="27"/>
      <c r="U424" s="27"/>
      <c r="V424" s="28"/>
    </row>
    <row r="425" ht="14.25" customHeight="1">
      <c r="A425" s="23"/>
      <c r="B425" s="24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6"/>
      <c r="P425" s="26"/>
      <c r="Q425" s="26"/>
      <c r="R425" s="26"/>
      <c r="S425" s="27"/>
      <c r="T425" s="27"/>
      <c r="U425" s="27"/>
      <c r="V425" s="28"/>
    </row>
    <row r="426" ht="14.25" customHeight="1">
      <c r="A426" s="23"/>
      <c r="B426" s="24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6"/>
      <c r="P426" s="26"/>
      <c r="Q426" s="26"/>
      <c r="R426" s="26"/>
      <c r="S426" s="27"/>
      <c r="T426" s="27"/>
      <c r="U426" s="27"/>
      <c r="V426" s="28"/>
    </row>
    <row r="427" ht="14.25" customHeight="1">
      <c r="A427" s="23"/>
      <c r="B427" s="24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6"/>
      <c r="P427" s="26"/>
      <c r="Q427" s="26"/>
      <c r="R427" s="26"/>
      <c r="S427" s="27"/>
      <c r="T427" s="27"/>
      <c r="U427" s="27"/>
      <c r="V427" s="28"/>
    </row>
    <row r="428" ht="14.25" customHeight="1">
      <c r="A428" s="23"/>
      <c r="B428" s="24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6"/>
      <c r="P428" s="26"/>
      <c r="Q428" s="26"/>
      <c r="R428" s="26"/>
      <c r="S428" s="27"/>
      <c r="T428" s="27"/>
      <c r="U428" s="27"/>
      <c r="V428" s="28"/>
    </row>
    <row r="429" ht="14.25" customHeight="1">
      <c r="A429" s="23"/>
      <c r="B429" s="24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6"/>
      <c r="P429" s="26"/>
      <c r="Q429" s="26"/>
      <c r="R429" s="26"/>
      <c r="S429" s="27"/>
      <c r="T429" s="27"/>
      <c r="U429" s="27"/>
      <c r="V429" s="28"/>
    </row>
    <row r="430" ht="14.25" customHeight="1">
      <c r="A430" s="23"/>
      <c r="B430" s="24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6"/>
      <c r="P430" s="26"/>
      <c r="Q430" s="26"/>
      <c r="R430" s="26"/>
      <c r="S430" s="27"/>
      <c r="T430" s="27"/>
      <c r="U430" s="27"/>
      <c r="V430" s="28"/>
    </row>
    <row r="431" ht="14.25" customHeight="1">
      <c r="A431" s="23"/>
      <c r="B431" s="24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6"/>
      <c r="P431" s="26"/>
      <c r="Q431" s="26"/>
      <c r="R431" s="26"/>
      <c r="S431" s="27"/>
      <c r="T431" s="27"/>
      <c r="U431" s="27"/>
      <c r="V431" s="28"/>
    </row>
    <row r="432" ht="14.25" customHeight="1">
      <c r="A432" s="23"/>
      <c r="B432" s="24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6"/>
      <c r="P432" s="26"/>
      <c r="Q432" s="26"/>
      <c r="R432" s="26"/>
      <c r="S432" s="27"/>
      <c r="T432" s="27"/>
      <c r="U432" s="27"/>
      <c r="V432" s="28"/>
    </row>
    <row r="433" ht="14.25" customHeight="1">
      <c r="A433" s="23"/>
      <c r="B433" s="24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6"/>
      <c r="P433" s="26"/>
      <c r="Q433" s="26"/>
      <c r="R433" s="26"/>
      <c r="S433" s="27"/>
      <c r="T433" s="27"/>
      <c r="U433" s="27"/>
      <c r="V433" s="28"/>
    </row>
    <row r="434" ht="14.25" customHeight="1">
      <c r="A434" s="23"/>
      <c r="B434" s="24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6"/>
      <c r="P434" s="26"/>
      <c r="Q434" s="26"/>
      <c r="R434" s="26"/>
      <c r="S434" s="27"/>
      <c r="T434" s="27"/>
      <c r="U434" s="27"/>
      <c r="V434" s="28"/>
    </row>
    <row r="435" ht="14.25" customHeight="1">
      <c r="A435" s="23"/>
      <c r="B435" s="24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6"/>
      <c r="P435" s="26"/>
      <c r="Q435" s="26"/>
      <c r="R435" s="26"/>
      <c r="S435" s="27"/>
      <c r="T435" s="27"/>
      <c r="U435" s="27"/>
      <c r="V435" s="28"/>
    </row>
    <row r="436" ht="14.25" customHeight="1">
      <c r="A436" s="23"/>
      <c r="B436" s="24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6"/>
      <c r="P436" s="26"/>
      <c r="Q436" s="26"/>
      <c r="R436" s="26"/>
      <c r="S436" s="27"/>
      <c r="T436" s="27"/>
      <c r="U436" s="27"/>
      <c r="V436" s="28"/>
    </row>
    <row r="437" ht="14.25" customHeight="1">
      <c r="A437" s="23"/>
      <c r="B437" s="24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6"/>
      <c r="P437" s="26"/>
      <c r="Q437" s="26"/>
      <c r="R437" s="26"/>
      <c r="S437" s="27"/>
      <c r="T437" s="27"/>
      <c r="U437" s="27"/>
      <c r="V437" s="28"/>
    </row>
    <row r="438" ht="14.25" customHeight="1">
      <c r="A438" s="23"/>
      <c r="B438" s="24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6"/>
      <c r="P438" s="26"/>
      <c r="Q438" s="26"/>
      <c r="R438" s="26"/>
      <c r="S438" s="27"/>
      <c r="T438" s="27"/>
      <c r="U438" s="27"/>
      <c r="V438" s="28"/>
    </row>
    <row r="439" ht="14.25" customHeight="1">
      <c r="A439" s="23"/>
      <c r="B439" s="24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6"/>
      <c r="P439" s="26"/>
      <c r="Q439" s="26"/>
      <c r="R439" s="26"/>
      <c r="S439" s="27"/>
      <c r="T439" s="27"/>
      <c r="U439" s="27"/>
      <c r="V439" s="28"/>
    </row>
    <row r="440" ht="14.25" customHeight="1">
      <c r="A440" s="23"/>
      <c r="B440" s="24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6"/>
      <c r="P440" s="26"/>
      <c r="Q440" s="26"/>
      <c r="R440" s="26"/>
      <c r="S440" s="27"/>
      <c r="T440" s="27"/>
      <c r="U440" s="27"/>
      <c r="V440" s="28"/>
    </row>
    <row r="441" ht="14.25" customHeight="1">
      <c r="A441" s="23"/>
      <c r="B441" s="24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6"/>
      <c r="P441" s="26"/>
      <c r="Q441" s="26"/>
      <c r="R441" s="26"/>
      <c r="S441" s="27"/>
      <c r="T441" s="27"/>
      <c r="U441" s="27"/>
      <c r="V441" s="28"/>
    </row>
    <row r="442" ht="14.25" customHeight="1">
      <c r="A442" s="23"/>
      <c r="B442" s="24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6"/>
      <c r="P442" s="26"/>
      <c r="Q442" s="26"/>
      <c r="R442" s="26"/>
      <c r="S442" s="27"/>
      <c r="T442" s="27"/>
      <c r="U442" s="27"/>
      <c r="V442" s="28"/>
    </row>
    <row r="443" ht="14.25" customHeight="1">
      <c r="A443" s="23"/>
      <c r="B443" s="24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6"/>
      <c r="P443" s="26"/>
      <c r="Q443" s="26"/>
      <c r="R443" s="26"/>
      <c r="S443" s="27"/>
      <c r="T443" s="27"/>
      <c r="U443" s="27"/>
      <c r="V443" s="28"/>
    </row>
    <row r="444" ht="14.25" customHeight="1">
      <c r="A444" s="23"/>
      <c r="B444" s="24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6"/>
      <c r="P444" s="26"/>
      <c r="Q444" s="26"/>
      <c r="R444" s="26"/>
      <c r="S444" s="27"/>
      <c r="T444" s="27"/>
      <c r="U444" s="27"/>
      <c r="V444" s="28"/>
    </row>
    <row r="445" ht="14.25" customHeight="1">
      <c r="A445" s="23"/>
      <c r="B445" s="24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6"/>
      <c r="P445" s="26"/>
      <c r="Q445" s="26"/>
      <c r="R445" s="26"/>
      <c r="S445" s="27"/>
      <c r="T445" s="27"/>
      <c r="U445" s="27"/>
      <c r="V445" s="28"/>
    </row>
    <row r="446" ht="14.25" customHeight="1">
      <c r="A446" s="23"/>
      <c r="B446" s="24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6"/>
      <c r="P446" s="26"/>
      <c r="Q446" s="26"/>
      <c r="R446" s="26"/>
      <c r="S446" s="27"/>
      <c r="T446" s="27"/>
      <c r="U446" s="27"/>
      <c r="V446" s="28"/>
    </row>
    <row r="447" ht="14.25" customHeight="1">
      <c r="A447" s="23"/>
      <c r="B447" s="24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6"/>
      <c r="P447" s="26"/>
      <c r="Q447" s="26"/>
      <c r="R447" s="26"/>
      <c r="S447" s="27"/>
      <c r="T447" s="27"/>
      <c r="U447" s="27"/>
      <c r="V447" s="28"/>
    </row>
    <row r="448" ht="14.25" customHeight="1">
      <c r="A448" s="23"/>
      <c r="B448" s="24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6"/>
      <c r="P448" s="26"/>
      <c r="Q448" s="26"/>
      <c r="R448" s="26"/>
      <c r="S448" s="27"/>
      <c r="T448" s="27"/>
      <c r="U448" s="27"/>
      <c r="V448" s="28"/>
    </row>
    <row r="449" ht="14.25" customHeight="1">
      <c r="A449" s="23"/>
      <c r="B449" s="24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6"/>
      <c r="P449" s="26"/>
      <c r="Q449" s="26"/>
      <c r="R449" s="26"/>
      <c r="S449" s="27"/>
      <c r="T449" s="27"/>
      <c r="U449" s="27"/>
      <c r="V449" s="28"/>
    </row>
    <row r="450" ht="14.25" customHeight="1">
      <c r="A450" s="23"/>
      <c r="B450" s="24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6"/>
      <c r="P450" s="26"/>
      <c r="Q450" s="26"/>
      <c r="R450" s="26"/>
      <c r="S450" s="27"/>
      <c r="T450" s="27"/>
      <c r="U450" s="27"/>
      <c r="V450" s="28"/>
    </row>
    <row r="451" ht="14.25" customHeight="1">
      <c r="A451" s="23"/>
      <c r="B451" s="24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6"/>
      <c r="P451" s="26"/>
      <c r="Q451" s="26"/>
      <c r="R451" s="26"/>
      <c r="S451" s="27"/>
      <c r="T451" s="27"/>
      <c r="U451" s="27"/>
      <c r="V451" s="28"/>
    </row>
    <row r="452" ht="14.25" customHeight="1">
      <c r="A452" s="23"/>
      <c r="B452" s="24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6"/>
      <c r="P452" s="26"/>
      <c r="Q452" s="26"/>
      <c r="R452" s="26"/>
      <c r="S452" s="27"/>
      <c r="T452" s="27"/>
      <c r="U452" s="27"/>
      <c r="V452" s="28"/>
    </row>
    <row r="453" ht="14.25" customHeight="1">
      <c r="A453" s="23"/>
      <c r="B453" s="24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6"/>
      <c r="P453" s="26"/>
      <c r="Q453" s="26"/>
      <c r="R453" s="26"/>
      <c r="S453" s="27"/>
      <c r="T453" s="27"/>
      <c r="U453" s="27"/>
      <c r="V453" s="28"/>
    </row>
    <row r="454" ht="14.25" customHeight="1">
      <c r="A454" s="23"/>
      <c r="B454" s="24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6"/>
      <c r="P454" s="26"/>
      <c r="Q454" s="26"/>
      <c r="R454" s="26"/>
      <c r="S454" s="27"/>
      <c r="T454" s="27"/>
      <c r="U454" s="27"/>
      <c r="V454" s="28"/>
    </row>
    <row r="455" ht="14.25" customHeight="1">
      <c r="A455" s="23"/>
      <c r="B455" s="24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6"/>
      <c r="P455" s="26"/>
      <c r="Q455" s="26"/>
      <c r="R455" s="26"/>
      <c r="S455" s="27"/>
      <c r="T455" s="27"/>
      <c r="U455" s="27"/>
      <c r="V455" s="28"/>
    </row>
    <row r="456" ht="14.25" customHeight="1">
      <c r="A456" s="23"/>
      <c r="B456" s="24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6"/>
      <c r="P456" s="26"/>
      <c r="Q456" s="26"/>
      <c r="R456" s="26"/>
      <c r="S456" s="27"/>
      <c r="T456" s="27"/>
      <c r="U456" s="27"/>
      <c r="V456" s="28"/>
    </row>
    <row r="457" ht="14.25" customHeight="1">
      <c r="A457" s="23"/>
      <c r="B457" s="24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6"/>
      <c r="P457" s="26"/>
      <c r="Q457" s="26"/>
      <c r="R457" s="26"/>
      <c r="S457" s="27"/>
      <c r="T457" s="27"/>
      <c r="U457" s="27"/>
      <c r="V457" s="28"/>
    </row>
    <row r="458" ht="14.25" customHeight="1">
      <c r="A458" s="23"/>
      <c r="B458" s="24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6"/>
      <c r="P458" s="26"/>
      <c r="Q458" s="26"/>
      <c r="R458" s="26"/>
      <c r="S458" s="27"/>
      <c r="T458" s="27"/>
      <c r="U458" s="27"/>
      <c r="V458" s="28"/>
    </row>
    <row r="459" ht="14.25" customHeight="1">
      <c r="A459" s="23"/>
      <c r="B459" s="24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6"/>
      <c r="P459" s="26"/>
      <c r="Q459" s="26"/>
      <c r="R459" s="26"/>
      <c r="S459" s="27"/>
      <c r="T459" s="27"/>
      <c r="U459" s="27"/>
      <c r="V459" s="28"/>
    </row>
    <row r="460" ht="14.25" customHeight="1">
      <c r="A460" s="23"/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6"/>
      <c r="P460" s="26"/>
      <c r="Q460" s="26"/>
      <c r="R460" s="26"/>
      <c r="S460" s="27"/>
      <c r="T460" s="27"/>
      <c r="U460" s="27"/>
      <c r="V460" s="28"/>
    </row>
    <row r="461" ht="14.25" customHeight="1">
      <c r="A461" s="23"/>
      <c r="B461" s="24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6"/>
      <c r="P461" s="26"/>
      <c r="Q461" s="26"/>
      <c r="R461" s="26"/>
      <c r="S461" s="27"/>
      <c r="T461" s="27"/>
      <c r="U461" s="27"/>
      <c r="V461" s="28"/>
    </row>
    <row r="462" ht="14.25" customHeight="1">
      <c r="A462" s="23"/>
      <c r="B462" s="24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6"/>
      <c r="P462" s="26"/>
      <c r="Q462" s="26"/>
      <c r="R462" s="26"/>
      <c r="S462" s="27"/>
      <c r="T462" s="27"/>
      <c r="U462" s="27"/>
      <c r="V462" s="28"/>
    </row>
    <row r="463" ht="14.25" customHeight="1">
      <c r="A463" s="23"/>
      <c r="B463" s="24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6"/>
      <c r="P463" s="26"/>
      <c r="Q463" s="26"/>
      <c r="R463" s="26"/>
      <c r="S463" s="27"/>
      <c r="T463" s="27"/>
      <c r="U463" s="27"/>
      <c r="V463" s="28"/>
    </row>
    <row r="464" ht="14.25" customHeight="1">
      <c r="A464" s="23"/>
      <c r="B464" s="24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6"/>
      <c r="P464" s="26"/>
      <c r="Q464" s="26"/>
      <c r="R464" s="26"/>
      <c r="S464" s="27"/>
      <c r="T464" s="27"/>
      <c r="U464" s="27"/>
      <c r="V464" s="28"/>
    </row>
    <row r="465" ht="14.25" customHeight="1">
      <c r="A465" s="23"/>
      <c r="B465" s="24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6"/>
      <c r="P465" s="26"/>
      <c r="Q465" s="26"/>
      <c r="R465" s="26"/>
      <c r="S465" s="27"/>
      <c r="T465" s="27"/>
      <c r="U465" s="27"/>
      <c r="V465" s="28"/>
    </row>
    <row r="466" ht="14.25" customHeight="1">
      <c r="A466" s="23"/>
      <c r="B466" s="24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6"/>
      <c r="P466" s="26"/>
      <c r="Q466" s="26"/>
      <c r="R466" s="26"/>
      <c r="S466" s="27"/>
      <c r="T466" s="27"/>
      <c r="U466" s="27"/>
      <c r="V466" s="28"/>
    </row>
    <row r="467" ht="14.25" customHeight="1">
      <c r="A467" s="23"/>
      <c r="B467" s="24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6"/>
      <c r="P467" s="26"/>
      <c r="Q467" s="26"/>
      <c r="R467" s="26"/>
      <c r="S467" s="27"/>
      <c r="T467" s="27"/>
      <c r="U467" s="27"/>
      <c r="V467" s="28"/>
    </row>
    <row r="468" ht="14.25" customHeight="1">
      <c r="A468" s="23"/>
      <c r="B468" s="24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6"/>
      <c r="P468" s="26"/>
      <c r="Q468" s="26"/>
      <c r="R468" s="26"/>
      <c r="S468" s="27"/>
      <c r="T468" s="27"/>
      <c r="U468" s="27"/>
      <c r="V468" s="28"/>
    </row>
    <row r="469" ht="14.25" customHeight="1">
      <c r="A469" s="23"/>
      <c r="B469" s="24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6"/>
      <c r="P469" s="26"/>
      <c r="Q469" s="26"/>
      <c r="R469" s="26"/>
      <c r="S469" s="27"/>
      <c r="T469" s="27"/>
      <c r="U469" s="27"/>
      <c r="V469" s="28"/>
    </row>
    <row r="470" ht="14.25" customHeight="1">
      <c r="A470" s="23"/>
      <c r="B470" s="24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6"/>
      <c r="P470" s="26"/>
      <c r="Q470" s="26"/>
      <c r="R470" s="26"/>
      <c r="S470" s="27"/>
      <c r="T470" s="27"/>
      <c r="U470" s="27"/>
      <c r="V470" s="28"/>
    </row>
    <row r="471" ht="14.25" customHeight="1">
      <c r="A471" s="23"/>
      <c r="B471" s="24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6"/>
      <c r="P471" s="26"/>
      <c r="Q471" s="26"/>
      <c r="R471" s="26"/>
      <c r="S471" s="27"/>
      <c r="T471" s="27"/>
      <c r="U471" s="27"/>
      <c r="V471" s="28"/>
    </row>
    <row r="472" ht="14.25" customHeight="1">
      <c r="A472" s="23"/>
      <c r="B472" s="24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6"/>
      <c r="P472" s="26"/>
      <c r="Q472" s="26"/>
      <c r="R472" s="26"/>
      <c r="S472" s="27"/>
      <c r="T472" s="27"/>
      <c r="U472" s="27"/>
      <c r="V472" s="28"/>
    </row>
    <row r="473" ht="14.25" customHeight="1">
      <c r="A473" s="23"/>
      <c r="B473" s="24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6"/>
      <c r="P473" s="26"/>
      <c r="Q473" s="26"/>
      <c r="R473" s="26"/>
      <c r="S473" s="27"/>
      <c r="T473" s="27"/>
      <c r="U473" s="27"/>
      <c r="V473" s="28"/>
    </row>
    <row r="474" ht="14.25" customHeight="1">
      <c r="A474" s="23"/>
      <c r="B474" s="24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6"/>
      <c r="P474" s="26"/>
      <c r="Q474" s="26"/>
      <c r="R474" s="26"/>
      <c r="S474" s="27"/>
      <c r="T474" s="27"/>
      <c r="U474" s="27"/>
      <c r="V474" s="28"/>
    </row>
    <row r="475" ht="14.25" customHeight="1">
      <c r="A475" s="23"/>
      <c r="B475" s="24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6"/>
      <c r="P475" s="26"/>
      <c r="Q475" s="26"/>
      <c r="R475" s="26"/>
      <c r="S475" s="27"/>
      <c r="T475" s="27"/>
      <c r="U475" s="27"/>
      <c r="V475" s="28"/>
    </row>
    <row r="476" ht="14.25" customHeight="1">
      <c r="A476" s="23"/>
      <c r="B476" s="24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6"/>
      <c r="P476" s="26"/>
      <c r="Q476" s="26"/>
      <c r="R476" s="26"/>
      <c r="S476" s="27"/>
      <c r="T476" s="27"/>
      <c r="U476" s="27"/>
      <c r="V476" s="28"/>
    </row>
    <row r="477" ht="14.25" customHeight="1">
      <c r="A477" s="23"/>
      <c r="B477" s="24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6"/>
      <c r="P477" s="26"/>
      <c r="Q477" s="26"/>
      <c r="R477" s="26"/>
      <c r="S477" s="27"/>
      <c r="T477" s="27"/>
      <c r="U477" s="27"/>
      <c r="V477" s="28"/>
    </row>
    <row r="478" ht="14.25" customHeight="1">
      <c r="A478" s="23"/>
      <c r="B478" s="24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6"/>
      <c r="P478" s="26"/>
      <c r="Q478" s="26"/>
      <c r="R478" s="26"/>
      <c r="S478" s="27"/>
      <c r="T478" s="27"/>
      <c r="U478" s="27"/>
      <c r="V478" s="28"/>
    </row>
    <row r="479" ht="14.25" customHeight="1">
      <c r="A479" s="23"/>
      <c r="B479" s="24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6"/>
      <c r="P479" s="26"/>
      <c r="Q479" s="26"/>
      <c r="R479" s="26"/>
      <c r="S479" s="27"/>
      <c r="T479" s="27"/>
      <c r="U479" s="27"/>
      <c r="V479" s="28"/>
    </row>
    <row r="480" ht="14.25" customHeight="1">
      <c r="A480" s="23"/>
      <c r="B480" s="24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6"/>
      <c r="P480" s="26"/>
      <c r="Q480" s="26"/>
      <c r="R480" s="26"/>
      <c r="S480" s="27"/>
      <c r="T480" s="27"/>
      <c r="U480" s="27"/>
      <c r="V480" s="28"/>
    </row>
    <row r="481" ht="14.25" customHeight="1">
      <c r="A481" s="23"/>
      <c r="B481" s="24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6"/>
      <c r="P481" s="26"/>
      <c r="Q481" s="26"/>
      <c r="R481" s="26"/>
      <c r="S481" s="27"/>
      <c r="T481" s="27"/>
      <c r="U481" s="27"/>
      <c r="V481" s="28"/>
    </row>
    <row r="482" ht="14.25" customHeight="1">
      <c r="A482" s="23"/>
      <c r="B482" s="24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6"/>
      <c r="P482" s="26"/>
      <c r="Q482" s="26"/>
      <c r="R482" s="26"/>
      <c r="S482" s="27"/>
      <c r="T482" s="27"/>
      <c r="U482" s="27"/>
      <c r="V482" s="28"/>
    </row>
    <row r="483" ht="14.25" customHeight="1">
      <c r="A483" s="23"/>
      <c r="B483" s="24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6"/>
      <c r="P483" s="26"/>
      <c r="Q483" s="26"/>
      <c r="R483" s="26"/>
      <c r="S483" s="27"/>
      <c r="T483" s="27"/>
      <c r="U483" s="27"/>
      <c r="V483" s="28"/>
    </row>
    <row r="484" ht="14.25" customHeight="1">
      <c r="A484" s="23"/>
      <c r="B484" s="24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6"/>
      <c r="P484" s="26"/>
      <c r="Q484" s="26"/>
      <c r="R484" s="26"/>
      <c r="S484" s="27"/>
      <c r="T484" s="27"/>
      <c r="U484" s="27"/>
      <c r="V484" s="28"/>
    </row>
    <row r="485" ht="14.25" customHeight="1">
      <c r="A485" s="23"/>
      <c r="B485" s="24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6"/>
      <c r="P485" s="26"/>
      <c r="Q485" s="26"/>
      <c r="R485" s="26"/>
      <c r="S485" s="27"/>
      <c r="T485" s="27"/>
      <c r="U485" s="27"/>
      <c r="V485" s="28"/>
    </row>
    <row r="486" ht="14.25" customHeight="1">
      <c r="A486" s="23"/>
      <c r="B486" s="24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6"/>
      <c r="P486" s="26"/>
      <c r="Q486" s="26"/>
      <c r="R486" s="26"/>
      <c r="S486" s="27"/>
      <c r="T486" s="27"/>
      <c r="U486" s="27"/>
      <c r="V486" s="28"/>
    </row>
    <row r="487" ht="14.25" customHeight="1">
      <c r="A487" s="23"/>
      <c r="B487" s="24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6"/>
      <c r="P487" s="26"/>
      <c r="Q487" s="26"/>
      <c r="R487" s="26"/>
      <c r="S487" s="27"/>
      <c r="T487" s="27"/>
      <c r="U487" s="27"/>
      <c r="V487" s="28"/>
    </row>
    <row r="488" ht="14.25" customHeight="1">
      <c r="A488" s="23"/>
      <c r="B488" s="24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6"/>
      <c r="P488" s="26"/>
      <c r="Q488" s="26"/>
      <c r="R488" s="26"/>
      <c r="S488" s="27"/>
      <c r="T488" s="27"/>
      <c r="U488" s="27"/>
      <c r="V488" s="28"/>
    </row>
    <row r="489" ht="14.25" customHeight="1">
      <c r="A489" s="23"/>
      <c r="B489" s="24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6"/>
      <c r="P489" s="26"/>
      <c r="Q489" s="26"/>
      <c r="R489" s="26"/>
      <c r="S489" s="27"/>
      <c r="T489" s="27"/>
      <c r="U489" s="27"/>
      <c r="V489" s="28"/>
    </row>
    <row r="490" ht="14.25" customHeight="1">
      <c r="A490" s="23"/>
      <c r="B490" s="24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6"/>
      <c r="P490" s="26"/>
      <c r="Q490" s="26"/>
      <c r="R490" s="26"/>
      <c r="S490" s="27"/>
      <c r="T490" s="27"/>
      <c r="U490" s="27"/>
      <c r="V490" s="28"/>
    </row>
    <row r="491" ht="14.25" customHeight="1">
      <c r="A491" s="23"/>
      <c r="B491" s="24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6"/>
      <c r="P491" s="26"/>
      <c r="Q491" s="26"/>
      <c r="R491" s="26"/>
      <c r="S491" s="27"/>
      <c r="T491" s="27"/>
      <c r="U491" s="27"/>
      <c r="V491" s="28"/>
    </row>
    <row r="492" ht="14.25" customHeight="1">
      <c r="A492" s="23"/>
      <c r="B492" s="24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6"/>
      <c r="P492" s="26"/>
      <c r="Q492" s="26"/>
      <c r="R492" s="26"/>
      <c r="S492" s="27"/>
      <c r="T492" s="27"/>
      <c r="U492" s="27"/>
      <c r="V492" s="28"/>
    </row>
    <row r="493" ht="14.25" customHeight="1">
      <c r="A493" s="23"/>
      <c r="B493" s="24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6"/>
      <c r="P493" s="26"/>
      <c r="Q493" s="26"/>
      <c r="R493" s="26"/>
      <c r="S493" s="27"/>
      <c r="T493" s="27"/>
      <c r="U493" s="27"/>
      <c r="V493" s="28"/>
    </row>
    <row r="494" ht="14.25" customHeight="1">
      <c r="A494" s="23"/>
      <c r="B494" s="24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6"/>
      <c r="P494" s="26"/>
      <c r="Q494" s="26"/>
      <c r="R494" s="26"/>
      <c r="S494" s="27"/>
      <c r="T494" s="27"/>
      <c r="U494" s="27"/>
      <c r="V494" s="28"/>
    </row>
    <row r="495" ht="14.25" customHeight="1">
      <c r="A495" s="23"/>
      <c r="B495" s="24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6"/>
      <c r="P495" s="26"/>
      <c r="Q495" s="26"/>
      <c r="R495" s="26"/>
      <c r="S495" s="27"/>
      <c r="T495" s="27"/>
      <c r="U495" s="27"/>
      <c r="V495" s="28"/>
    </row>
    <row r="496" ht="14.25" customHeight="1">
      <c r="A496" s="23"/>
      <c r="B496" s="24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6"/>
      <c r="P496" s="26"/>
      <c r="Q496" s="26"/>
      <c r="R496" s="26"/>
      <c r="S496" s="27"/>
      <c r="T496" s="27"/>
      <c r="U496" s="27"/>
      <c r="V496" s="28"/>
    </row>
    <row r="497" ht="14.25" customHeight="1">
      <c r="A497" s="23"/>
      <c r="B497" s="24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6"/>
      <c r="P497" s="26"/>
      <c r="Q497" s="26"/>
      <c r="R497" s="26"/>
      <c r="S497" s="27"/>
      <c r="T497" s="27"/>
      <c r="U497" s="27"/>
      <c r="V497" s="28"/>
    </row>
    <row r="498" ht="14.25" customHeight="1">
      <c r="A498" s="23"/>
      <c r="B498" s="24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6"/>
      <c r="P498" s="26"/>
      <c r="Q498" s="26"/>
      <c r="R498" s="26"/>
      <c r="S498" s="27"/>
      <c r="T498" s="27"/>
      <c r="U498" s="27"/>
      <c r="V498" s="28"/>
    </row>
    <row r="499" ht="14.25" customHeight="1">
      <c r="A499" s="23"/>
      <c r="B499" s="24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6"/>
      <c r="P499" s="26"/>
      <c r="Q499" s="26"/>
      <c r="R499" s="26"/>
      <c r="S499" s="27"/>
      <c r="T499" s="27"/>
      <c r="U499" s="27"/>
      <c r="V499" s="28"/>
    </row>
    <row r="500" ht="14.25" customHeight="1">
      <c r="A500" s="23"/>
      <c r="B500" s="24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6"/>
      <c r="P500" s="26"/>
      <c r="Q500" s="26"/>
      <c r="R500" s="26"/>
      <c r="S500" s="27"/>
      <c r="T500" s="27"/>
      <c r="U500" s="27"/>
      <c r="V500" s="28"/>
    </row>
    <row r="501" ht="14.25" customHeight="1">
      <c r="A501" s="23"/>
      <c r="B501" s="24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6"/>
      <c r="P501" s="26"/>
      <c r="Q501" s="26"/>
      <c r="R501" s="26"/>
      <c r="S501" s="27"/>
      <c r="T501" s="27"/>
      <c r="U501" s="27"/>
      <c r="V501" s="28"/>
    </row>
    <row r="502" ht="14.25" customHeight="1">
      <c r="A502" s="23"/>
      <c r="B502" s="24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6"/>
      <c r="P502" s="26"/>
      <c r="Q502" s="26"/>
      <c r="R502" s="26"/>
      <c r="S502" s="27"/>
      <c r="T502" s="27"/>
      <c r="U502" s="27"/>
      <c r="V502" s="28"/>
    </row>
    <row r="503" ht="14.25" customHeight="1">
      <c r="A503" s="23"/>
      <c r="B503" s="24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6"/>
      <c r="P503" s="26"/>
      <c r="Q503" s="26"/>
      <c r="R503" s="26"/>
      <c r="S503" s="27"/>
      <c r="T503" s="27"/>
      <c r="U503" s="27"/>
      <c r="V503" s="28"/>
    </row>
    <row r="504" ht="14.25" customHeight="1">
      <c r="A504" s="23"/>
      <c r="B504" s="24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6"/>
      <c r="P504" s="26"/>
      <c r="Q504" s="26"/>
      <c r="R504" s="26"/>
      <c r="S504" s="27"/>
      <c r="T504" s="27"/>
      <c r="U504" s="27"/>
      <c r="V504" s="28"/>
    </row>
    <row r="505" ht="14.25" customHeight="1">
      <c r="A505" s="23"/>
      <c r="B505" s="24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6"/>
      <c r="P505" s="26"/>
      <c r="Q505" s="26"/>
      <c r="R505" s="26"/>
      <c r="S505" s="27"/>
      <c r="T505" s="27"/>
      <c r="U505" s="27"/>
      <c r="V505" s="28"/>
    </row>
    <row r="506" ht="14.25" customHeight="1">
      <c r="A506" s="23"/>
      <c r="B506" s="24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6"/>
      <c r="P506" s="26"/>
      <c r="Q506" s="26"/>
      <c r="R506" s="26"/>
      <c r="S506" s="27"/>
      <c r="T506" s="27"/>
      <c r="U506" s="27"/>
      <c r="V506" s="28"/>
    </row>
    <row r="507" ht="14.25" customHeight="1">
      <c r="A507" s="23"/>
      <c r="B507" s="24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6"/>
      <c r="P507" s="26"/>
      <c r="Q507" s="26"/>
      <c r="R507" s="26"/>
      <c r="S507" s="27"/>
      <c r="T507" s="27"/>
      <c r="U507" s="27"/>
      <c r="V507" s="28"/>
    </row>
    <row r="508" ht="14.25" customHeight="1">
      <c r="A508" s="23"/>
      <c r="B508" s="24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6"/>
      <c r="P508" s="26"/>
      <c r="Q508" s="26"/>
      <c r="R508" s="26"/>
      <c r="S508" s="27"/>
      <c r="T508" s="27"/>
      <c r="U508" s="27"/>
      <c r="V508" s="28"/>
    </row>
    <row r="509" ht="14.25" customHeight="1">
      <c r="A509" s="23"/>
      <c r="B509" s="24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6"/>
      <c r="P509" s="26"/>
      <c r="Q509" s="26"/>
      <c r="R509" s="26"/>
      <c r="S509" s="27"/>
      <c r="T509" s="27"/>
      <c r="U509" s="27"/>
      <c r="V509" s="28"/>
    </row>
    <row r="510" ht="14.25" customHeight="1">
      <c r="A510" s="23"/>
      <c r="B510" s="24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6"/>
      <c r="P510" s="26"/>
      <c r="Q510" s="26"/>
      <c r="R510" s="26"/>
      <c r="S510" s="27"/>
      <c r="T510" s="27"/>
      <c r="U510" s="27"/>
      <c r="V510" s="28"/>
    </row>
    <row r="511" ht="14.25" customHeight="1">
      <c r="A511" s="23"/>
      <c r="B511" s="24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6"/>
      <c r="P511" s="26"/>
      <c r="Q511" s="26"/>
      <c r="R511" s="26"/>
      <c r="S511" s="27"/>
      <c r="T511" s="27"/>
      <c r="U511" s="27"/>
      <c r="V511" s="28"/>
    </row>
    <row r="512" ht="14.25" customHeight="1">
      <c r="A512" s="23"/>
      <c r="B512" s="24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6"/>
      <c r="P512" s="26"/>
      <c r="Q512" s="26"/>
      <c r="R512" s="26"/>
      <c r="S512" s="27"/>
      <c r="T512" s="27"/>
      <c r="U512" s="27"/>
      <c r="V512" s="28"/>
    </row>
    <row r="513" ht="14.25" customHeight="1">
      <c r="A513" s="23"/>
      <c r="B513" s="24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6"/>
      <c r="P513" s="26"/>
      <c r="Q513" s="26"/>
      <c r="R513" s="26"/>
      <c r="S513" s="27"/>
      <c r="T513" s="27"/>
      <c r="U513" s="27"/>
      <c r="V513" s="28"/>
    </row>
    <row r="514" ht="14.25" customHeight="1">
      <c r="A514" s="23"/>
      <c r="B514" s="24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6"/>
      <c r="P514" s="26"/>
      <c r="Q514" s="26"/>
      <c r="R514" s="26"/>
      <c r="S514" s="27"/>
      <c r="T514" s="27"/>
      <c r="U514" s="27"/>
      <c r="V514" s="28"/>
    </row>
    <row r="515" ht="14.25" customHeight="1">
      <c r="A515" s="23"/>
      <c r="B515" s="24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6"/>
      <c r="P515" s="26"/>
      <c r="Q515" s="26"/>
      <c r="R515" s="26"/>
      <c r="S515" s="27"/>
      <c r="T515" s="27"/>
      <c r="U515" s="27"/>
      <c r="V515" s="28"/>
    </row>
    <row r="516" ht="14.25" customHeight="1">
      <c r="A516" s="23"/>
      <c r="B516" s="24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6"/>
      <c r="P516" s="26"/>
      <c r="Q516" s="26"/>
      <c r="R516" s="26"/>
      <c r="S516" s="27"/>
      <c r="T516" s="27"/>
      <c r="U516" s="27"/>
      <c r="V516" s="28"/>
    </row>
    <row r="517" ht="14.25" customHeight="1">
      <c r="A517" s="23"/>
      <c r="B517" s="24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6"/>
      <c r="P517" s="26"/>
      <c r="Q517" s="26"/>
      <c r="R517" s="26"/>
      <c r="S517" s="27"/>
      <c r="T517" s="27"/>
      <c r="U517" s="27"/>
      <c r="V517" s="28"/>
    </row>
    <row r="518" ht="14.25" customHeight="1">
      <c r="A518" s="23"/>
      <c r="B518" s="24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6"/>
      <c r="P518" s="26"/>
      <c r="Q518" s="26"/>
      <c r="R518" s="26"/>
      <c r="S518" s="27"/>
      <c r="T518" s="27"/>
      <c r="U518" s="27"/>
      <c r="V518" s="28"/>
    </row>
    <row r="519" ht="14.25" customHeight="1">
      <c r="A519" s="23"/>
      <c r="B519" s="24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6"/>
      <c r="P519" s="26"/>
      <c r="Q519" s="26"/>
      <c r="R519" s="26"/>
      <c r="S519" s="27"/>
      <c r="T519" s="27"/>
      <c r="U519" s="27"/>
      <c r="V519" s="28"/>
    </row>
    <row r="520" ht="14.25" customHeight="1">
      <c r="A520" s="23"/>
      <c r="B520" s="24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6"/>
      <c r="P520" s="26"/>
      <c r="Q520" s="26"/>
      <c r="R520" s="26"/>
      <c r="S520" s="27"/>
      <c r="T520" s="27"/>
      <c r="U520" s="27"/>
      <c r="V520" s="28"/>
    </row>
    <row r="521" ht="14.25" customHeight="1">
      <c r="A521" s="23"/>
      <c r="B521" s="24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6"/>
      <c r="P521" s="26"/>
      <c r="Q521" s="26"/>
      <c r="R521" s="26"/>
      <c r="S521" s="27"/>
      <c r="T521" s="27"/>
      <c r="U521" s="27"/>
      <c r="V521" s="28"/>
    </row>
    <row r="522" ht="14.25" customHeight="1">
      <c r="A522" s="23"/>
      <c r="B522" s="24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6"/>
      <c r="P522" s="26"/>
      <c r="Q522" s="26"/>
      <c r="R522" s="26"/>
      <c r="S522" s="27"/>
      <c r="T522" s="27"/>
      <c r="U522" s="27"/>
      <c r="V522" s="28"/>
    </row>
    <row r="523" ht="14.25" customHeight="1">
      <c r="A523" s="23"/>
      <c r="B523" s="24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6"/>
      <c r="P523" s="26"/>
      <c r="Q523" s="26"/>
      <c r="R523" s="26"/>
      <c r="S523" s="27"/>
      <c r="T523" s="27"/>
      <c r="U523" s="27"/>
      <c r="V523" s="28"/>
    </row>
    <row r="524" ht="14.25" customHeight="1">
      <c r="A524" s="23"/>
      <c r="B524" s="24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6"/>
      <c r="P524" s="26"/>
      <c r="Q524" s="26"/>
      <c r="R524" s="26"/>
      <c r="S524" s="27"/>
      <c r="T524" s="27"/>
      <c r="U524" s="27"/>
      <c r="V524" s="28"/>
    </row>
    <row r="525" ht="14.25" customHeight="1">
      <c r="A525" s="23"/>
      <c r="B525" s="24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6"/>
      <c r="P525" s="26"/>
      <c r="Q525" s="26"/>
      <c r="R525" s="26"/>
      <c r="S525" s="27"/>
      <c r="T525" s="27"/>
      <c r="U525" s="27"/>
      <c r="V525" s="28"/>
    </row>
    <row r="526" ht="14.25" customHeight="1">
      <c r="A526" s="23"/>
      <c r="B526" s="24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6"/>
      <c r="P526" s="26"/>
      <c r="Q526" s="26"/>
      <c r="R526" s="26"/>
      <c r="S526" s="27"/>
      <c r="T526" s="27"/>
      <c r="U526" s="27"/>
      <c r="V526" s="28"/>
    </row>
    <row r="527" ht="14.25" customHeight="1">
      <c r="A527" s="23"/>
      <c r="B527" s="24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6"/>
      <c r="P527" s="26"/>
      <c r="Q527" s="26"/>
      <c r="R527" s="26"/>
      <c r="S527" s="27"/>
      <c r="T527" s="27"/>
      <c r="U527" s="27"/>
      <c r="V527" s="28"/>
    </row>
    <row r="528" ht="14.25" customHeight="1">
      <c r="A528" s="23"/>
      <c r="B528" s="24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6"/>
      <c r="P528" s="26"/>
      <c r="Q528" s="26"/>
      <c r="R528" s="26"/>
      <c r="S528" s="27"/>
      <c r="T528" s="27"/>
      <c r="U528" s="27"/>
      <c r="V528" s="28"/>
    </row>
    <row r="529" ht="14.25" customHeight="1">
      <c r="A529" s="23"/>
      <c r="B529" s="24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6"/>
      <c r="P529" s="26"/>
      <c r="Q529" s="26"/>
      <c r="R529" s="26"/>
      <c r="S529" s="27"/>
      <c r="T529" s="27"/>
      <c r="U529" s="27"/>
      <c r="V529" s="28"/>
    </row>
    <row r="530" ht="14.25" customHeight="1">
      <c r="A530" s="23"/>
      <c r="B530" s="24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6"/>
      <c r="P530" s="26"/>
      <c r="Q530" s="26"/>
      <c r="R530" s="26"/>
      <c r="S530" s="27"/>
      <c r="T530" s="27"/>
      <c r="U530" s="27"/>
      <c r="V530" s="28"/>
    </row>
    <row r="531" ht="14.25" customHeight="1">
      <c r="A531" s="23"/>
      <c r="B531" s="24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6"/>
      <c r="P531" s="26"/>
      <c r="Q531" s="26"/>
      <c r="R531" s="26"/>
      <c r="S531" s="27"/>
      <c r="T531" s="27"/>
      <c r="U531" s="27"/>
      <c r="V531" s="28"/>
    </row>
    <row r="532" ht="14.25" customHeight="1">
      <c r="A532" s="23"/>
      <c r="B532" s="24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6"/>
      <c r="P532" s="26"/>
      <c r="Q532" s="26"/>
      <c r="R532" s="26"/>
      <c r="S532" s="27"/>
      <c r="T532" s="27"/>
      <c r="U532" s="27"/>
      <c r="V532" s="28"/>
    </row>
    <row r="533" ht="14.25" customHeight="1">
      <c r="A533" s="23"/>
      <c r="B533" s="24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6"/>
      <c r="P533" s="26"/>
      <c r="Q533" s="26"/>
      <c r="R533" s="26"/>
      <c r="S533" s="27"/>
      <c r="T533" s="27"/>
      <c r="U533" s="27"/>
      <c r="V533" s="28"/>
    </row>
    <row r="534" ht="14.25" customHeight="1">
      <c r="A534" s="23"/>
      <c r="B534" s="24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6"/>
      <c r="P534" s="26"/>
      <c r="Q534" s="26"/>
      <c r="R534" s="26"/>
      <c r="S534" s="27"/>
      <c r="T534" s="27"/>
      <c r="U534" s="27"/>
      <c r="V534" s="28"/>
    </row>
    <row r="535" ht="14.25" customHeight="1">
      <c r="A535" s="23"/>
      <c r="B535" s="24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6"/>
      <c r="P535" s="26"/>
      <c r="Q535" s="26"/>
      <c r="R535" s="26"/>
      <c r="S535" s="27"/>
      <c r="T535" s="27"/>
      <c r="U535" s="27"/>
      <c r="V535" s="28"/>
    </row>
    <row r="536" ht="14.25" customHeight="1">
      <c r="A536" s="23"/>
      <c r="B536" s="24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6"/>
      <c r="P536" s="26"/>
      <c r="Q536" s="26"/>
      <c r="R536" s="26"/>
      <c r="S536" s="27"/>
      <c r="T536" s="27"/>
      <c r="U536" s="27"/>
      <c r="V536" s="28"/>
    </row>
    <row r="537" ht="14.25" customHeight="1">
      <c r="A537" s="23"/>
      <c r="B537" s="24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6"/>
      <c r="P537" s="26"/>
      <c r="Q537" s="26"/>
      <c r="R537" s="26"/>
      <c r="S537" s="27"/>
      <c r="T537" s="27"/>
      <c r="U537" s="27"/>
      <c r="V537" s="28"/>
    </row>
    <row r="538" ht="14.25" customHeight="1">
      <c r="A538" s="23"/>
      <c r="B538" s="24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6"/>
      <c r="P538" s="26"/>
      <c r="Q538" s="26"/>
      <c r="R538" s="26"/>
      <c r="S538" s="27"/>
      <c r="T538" s="27"/>
      <c r="U538" s="27"/>
      <c r="V538" s="28"/>
    </row>
    <row r="539" ht="14.25" customHeight="1">
      <c r="A539" s="23"/>
      <c r="B539" s="24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6"/>
      <c r="P539" s="26"/>
      <c r="Q539" s="26"/>
      <c r="R539" s="26"/>
      <c r="S539" s="27"/>
      <c r="T539" s="27"/>
      <c r="U539" s="27"/>
      <c r="V539" s="28"/>
    </row>
    <row r="540" ht="14.25" customHeight="1">
      <c r="A540" s="23"/>
      <c r="B540" s="24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6"/>
      <c r="P540" s="26"/>
      <c r="Q540" s="26"/>
      <c r="R540" s="26"/>
      <c r="S540" s="27"/>
      <c r="T540" s="27"/>
      <c r="U540" s="27"/>
      <c r="V540" s="28"/>
    </row>
    <row r="541" ht="14.25" customHeight="1">
      <c r="A541" s="23"/>
      <c r="B541" s="24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6"/>
      <c r="P541" s="26"/>
      <c r="Q541" s="26"/>
      <c r="R541" s="26"/>
      <c r="S541" s="27"/>
      <c r="T541" s="27"/>
      <c r="U541" s="27"/>
      <c r="V541" s="28"/>
    </row>
    <row r="542" ht="14.25" customHeight="1">
      <c r="A542" s="23"/>
      <c r="B542" s="24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6"/>
      <c r="P542" s="26"/>
      <c r="Q542" s="26"/>
      <c r="R542" s="26"/>
      <c r="S542" s="27"/>
      <c r="T542" s="27"/>
      <c r="U542" s="27"/>
      <c r="V542" s="28"/>
    </row>
    <row r="543" ht="14.25" customHeight="1">
      <c r="A543" s="23"/>
      <c r="B543" s="24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6"/>
      <c r="P543" s="26"/>
      <c r="Q543" s="26"/>
      <c r="R543" s="26"/>
      <c r="S543" s="27"/>
      <c r="T543" s="27"/>
      <c r="U543" s="27"/>
      <c r="V543" s="28"/>
    </row>
    <row r="544" ht="14.25" customHeight="1">
      <c r="A544" s="23"/>
      <c r="B544" s="24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6"/>
      <c r="P544" s="26"/>
      <c r="Q544" s="26"/>
      <c r="R544" s="26"/>
      <c r="S544" s="27"/>
      <c r="T544" s="27"/>
      <c r="U544" s="27"/>
      <c r="V544" s="28"/>
    </row>
    <row r="545" ht="14.25" customHeight="1">
      <c r="A545" s="23"/>
      <c r="B545" s="24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6"/>
      <c r="P545" s="26"/>
      <c r="Q545" s="26"/>
      <c r="R545" s="26"/>
      <c r="S545" s="27"/>
      <c r="T545" s="27"/>
      <c r="U545" s="27"/>
      <c r="V545" s="28"/>
    </row>
    <row r="546" ht="14.25" customHeight="1">
      <c r="A546" s="23"/>
      <c r="B546" s="24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6"/>
      <c r="P546" s="26"/>
      <c r="Q546" s="26"/>
      <c r="R546" s="26"/>
      <c r="S546" s="27"/>
      <c r="T546" s="27"/>
      <c r="U546" s="27"/>
      <c r="V546" s="28"/>
    </row>
    <row r="547" ht="14.25" customHeight="1">
      <c r="A547" s="23"/>
      <c r="B547" s="24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6"/>
      <c r="P547" s="26"/>
      <c r="Q547" s="26"/>
      <c r="R547" s="26"/>
      <c r="S547" s="27"/>
      <c r="T547" s="27"/>
      <c r="U547" s="27"/>
      <c r="V547" s="28"/>
    </row>
    <row r="548" ht="14.25" customHeight="1">
      <c r="A548" s="23"/>
      <c r="B548" s="24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6"/>
      <c r="P548" s="26"/>
      <c r="Q548" s="26"/>
      <c r="R548" s="26"/>
      <c r="S548" s="27"/>
      <c r="T548" s="27"/>
      <c r="U548" s="27"/>
      <c r="V548" s="28"/>
    </row>
    <row r="549" ht="14.25" customHeight="1">
      <c r="A549" s="23"/>
      <c r="B549" s="24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6"/>
      <c r="P549" s="26"/>
      <c r="Q549" s="26"/>
      <c r="R549" s="26"/>
      <c r="S549" s="27"/>
      <c r="T549" s="27"/>
      <c r="U549" s="27"/>
      <c r="V549" s="28"/>
    </row>
    <row r="550" ht="14.25" customHeight="1">
      <c r="A550" s="23"/>
      <c r="B550" s="24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6"/>
      <c r="P550" s="26"/>
      <c r="Q550" s="26"/>
      <c r="R550" s="26"/>
      <c r="S550" s="27"/>
      <c r="T550" s="27"/>
      <c r="U550" s="27"/>
      <c r="V550" s="28"/>
    </row>
    <row r="551" ht="14.25" customHeight="1">
      <c r="A551" s="23"/>
      <c r="B551" s="24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6"/>
      <c r="P551" s="26"/>
      <c r="Q551" s="26"/>
      <c r="R551" s="26"/>
      <c r="S551" s="27"/>
      <c r="T551" s="27"/>
      <c r="U551" s="27"/>
      <c r="V551" s="28"/>
    </row>
    <row r="552" ht="14.25" customHeight="1">
      <c r="A552" s="23"/>
      <c r="B552" s="24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6"/>
      <c r="P552" s="26"/>
      <c r="Q552" s="26"/>
      <c r="R552" s="26"/>
      <c r="S552" s="27"/>
      <c r="T552" s="27"/>
      <c r="U552" s="27"/>
      <c r="V552" s="28"/>
    </row>
    <row r="553" ht="14.25" customHeight="1">
      <c r="A553" s="23"/>
      <c r="B553" s="24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6"/>
      <c r="P553" s="26"/>
      <c r="Q553" s="26"/>
      <c r="R553" s="26"/>
      <c r="S553" s="27"/>
      <c r="T553" s="27"/>
      <c r="U553" s="27"/>
      <c r="V553" s="28"/>
    </row>
    <row r="554" ht="14.25" customHeight="1">
      <c r="A554" s="23"/>
      <c r="B554" s="24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6"/>
      <c r="P554" s="26"/>
      <c r="Q554" s="26"/>
      <c r="R554" s="26"/>
      <c r="S554" s="27"/>
      <c r="T554" s="27"/>
      <c r="U554" s="27"/>
      <c r="V554" s="28"/>
    </row>
    <row r="555" ht="14.25" customHeight="1">
      <c r="A555" s="23"/>
      <c r="B555" s="24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6"/>
      <c r="P555" s="26"/>
      <c r="Q555" s="26"/>
      <c r="R555" s="26"/>
      <c r="S555" s="27"/>
      <c r="T555" s="27"/>
      <c r="U555" s="27"/>
      <c r="V555" s="28"/>
    </row>
    <row r="556" ht="14.25" customHeight="1">
      <c r="A556" s="23"/>
      <c r="B556" s="24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6"/>
      <c r="P556" s="26"/>
      <c r="Q556" s="26"/>
      <c r="R556" s="26"/>
      <c r="S556" s="27"/>
      <c r="T556" s="27"/>
      <c r="U556" s="27"/>
      <c r="V556" s="28"/>
    </row>
    <row r="557" ht="14.25" customHeight="1">
      <c r="A557" s="23"/>
      <c r="B557" s="24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6"/>
      <c r="P557" s="26"/>
      <c r="Q557" s="26"/>
      <c r="R557" s="26"/>
      <c r="S557" s="27"/>
      <c r="T557" s="27"/>
      <c r="U557" s="27"/>
      <c r="V557" s="28"/>
    </row>
    <row r="558" ht="14.25" customHeight="1">
      <c r="A558" s="23"/>
      <c r="B558" s="24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6"/>
      <c r="P558" s="26"/>
      <c r="Q558" s="26"/>
      <c r="R558" s="26"/>
      <c r="S558" s="27"/>
      <c r="T558" s="27"/>
      <c r="U558" s="27"/>
      <c r="V558" s="28"/>
    </row>
    <row r="559" ht="14.25" customHeight="1">
      <c r="A559" s="23"/>
      <c r="B559" s="24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6"/>
      <c r="P559" s="26"/>
      <c r="Q559" s="26"/>
      <c r="R559" s="26"/>
      <c r="S559" s="27"/>
      <c r="T559" s="27"/>
      <c r="U559" s="27"/>
      <c r="V559" s="28"/>
    </row>
    <row r="560" ht="14.25" customHeight="1">
      <c r="A560" s="23"/>
      <c r="B560" s="24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6"/>
      <c r="P560" s="26"/>
      <c r="Q560" s="26"/>
      <c r="R560" s="26"/>
      <c r="S560" s="27"/>
      <c r="T560" s="27"/>
      <c r="U560" s="27"/>
      <c r="V560" s="28"/>
    </row>
    <row r="561" ht="14.25" customHeight="1">
      <c r="A561" s="23"/>
      <c r="B561" s="24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6"/>
      <c r="P561" s="26"/>
      <c r="Q561" s="26"/>
      <c r="R561" s="26"/>
      <c r="S561" s="27"/>
      <c r="T561" s="27"/>
      <c r="U561" s="27"/>
      <c r="V561" s="28"/>
    </row>
    <row r="562" ht="14.25" customHeight="1">
      <c r="A562" s="23"/>
      <c r="B562" s="24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6"/>
      <c r="P562" s="26"/>
      <c r="Q562" s="26"/>
      <c r="R562" s="26"/>
      <c r="S562" s="27"/>
      <c r="T562" s="27"/>
      <c r="U562" s="27"/>
      <c r="V562" s="28"/>
    </row>
    <row r="563" ht="14.25" customHeight="1">
      <c r="A563" s="23"/>
      <c r="B563" s="24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6"/>
      <c r="P563" s="26"/>
      <c r="Q563" s="26"/>
      <c r="R563" s="26"/>
      <c r="S563" s="27"/>
      <c r="T563" s="27"/>
      <c r="U563" s="27"/>
      <c r="V563" s="28"/>
    </row>
    <row r="564" ht="14.25" customHeight="1">
      <c r="A564" s="23"/>
      <c r="B564" s="24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6"/>
      <c r="P564" s="26"/>
      <c r="Q564" s="26"/>
      <c r="R564" s="26"/>
      <c r="S564" s="27"/>
      <c r="T564" s="27"/>
      <c r="U564" s="27"/>
      <c r="V564" s="28"/>
    </row>
    <row r="565" ht="14.25" customHeight="1">
      <c r="A565" s="23"/>
      <c r="B565" s="24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6"/>
      <c r="P565" s="26"/>
      <c r="Q565" s="26"/>
      <c r="R565" s="26"/>
      <c r="S565" s="27"/>
      <c r="T565" s="27"/>
      <c r="U565" s="27"/>
      <c r="V565" s="28"/>
    </row>
    <row r="566" ht="14.25" customHeight="1">
      <c r="A566" s="23"/>
      <c r="B566" s="24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6"/>
      <c r="P566" s="26"/>
      <c r="Q566" s="26"/>
      <c r="R566" s="26"/>
      <c r="S566" s="27"/>
      <c r="T566" s="27"/>
      <c r="U566" s="27"/>
      <c r="V566" s="28"/>
    </row>
    <row r="567" ht="14.25" customHeight="1">
      <c r="A567" s="23"/>
      <c r="B567" s="24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6"/>
      <c r="P567" s="26"/>
      <c r="Q567" s="26"/>
      <c r="R567" s="26"/>
      <c r="S567" s="27"/>
      <c r="T567" s="27"/>
      <c r="U567" s="27"/>
      <c r="V567" s="28"/>
    </row>
    <row r="568" ht="14.25" customHeight="1">
      <c r="A568" s="23"/>
      <c r="B568" s="24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6"/>
      <c r="P568" s="26"/>
      <c r="Q568" s="26"/>
      <c r="R568" s="26"/>
      <c r="S568" s="27"/>
      <c r="T568" s="27"/>
      <c r="U568" s="27"/>
      <c r="V568" s="28"/>
    </row>
    <row r="569" ht="14.25" customHeight="1">
      <c r="A569" s="23"/>
      <c r="B569" s="24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6"/>
      <c r="P569" s="26"/>
      <c r="Q569" s="26"/>
      <c r="R569" s="26"/>
      <c r="S569" s="27"/>
      <c r="T569" s="27"/>
      <c r="U569" s="27"/>
      <c r="V569" s="28"/>
    </row>
    <row r="570" ht="14.25" customHeight="1">
      <c r="A570" s="23"/>
      <c r="B570" s="24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6"/>
      <c r="P570" s="26"/>
      <c r="Q570" s="26"/>
      <c r="R570" s="26"/>
      <c r="S570" s="27"/>
      <c r="T570" s="27"/>
      <c r="U570" s="27"/>
      <c r="V570" s="28"/>
    </row>
    <row r="571" ht="14.25" customHeight="1">
      <c r="A571" s="23"/>
      <c r="B571" s="24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6"/>
      <c r="P571" s="26"/>
      <c r="Q571" s="26"/>
      <c r="R571" s="26"/>
      <c r="S571" s="27"/>
      <c r="T571" s="27"/>
      <c r="U571" s="27"/>
      <c r="V571" s="28"/>
    </row>
    <row r="572" ht="14.25" customHeight="1">
      <c r="A572" s="23"/>
      <c r="B572" s="24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6"/>
      <c r="P572" s="26"/>
      <c r="Q572" s="26"/>
      <c r="R572" s="26"/>
      <c r="S572" s="27"/>
      <c r="T572" s="27"/>
      <c r="U572" s="27"/>
      <c r="V572" s="28"/>
    </row>
    <row r="573" ht="14.25" customHeight="1">
      <c r="A573" s="23"/>
      <c r="B573" s="24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6"/>
      <c r="P573" s="26"/>
      <c r="Q573" s="26"/>
      <c r="R573" s="26"/>
      <c r="S573" s="27"/>
      <c r="T573" s="27"/>
      <c r="U573" s="27"/>
      <c r="V573" s="28"/>
    </row>
    <row r="574" ht="14.25" customHeight="1">
      <c r="A574" s="23"/>
      <c r="B574" s="24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6"/>
      <c r="P574" s="26"/>
      <c r="Q574" s="26"/>
      <c r="R574" s="26"/>
      <c r="S574" s="27"/>
      <c r="T574" s="27"/>
      <c r="U574" s="27"/>
      <c r="V574" s="28"/>
    </row>
    <row r="575" ht="14.25" customHeight="1">
      <c r="A575" s="23"/>
      <c r="B575" s="24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6"/>
      <c r="P575" s="26"/>
      <c r="Q575" s="26"/>
      <c r="R575" s="26"/>
      <c r="S575" s="27"/>
      <c r="T575" s="27"/>
      <c r="U575" s="27"/>
      <c r="V575" s="28"/>
    </row>
    <row r="576" ht="14.25" customHeight="1">
      <c r="A576" s="23"/>
      <c r="B576" s="24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6"/>
      <c r="P576" s="26"/>
      <c r="Q576" s="26"/>
      <c r="R576" s="26"/>
      <c r="S576" s="27"/>
      <c r="T576" s="27"/>
      <c r="U576" s="27"/>
      <c r="V576" s="28"/>
    </row>
    <row r="577" ht="14.25" customHeight="1">
      <c r="A577" s="23"/>
      <c r="B577" s="24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6"/>
      <c r="P577" s="26"/>
      <c r="Q577" s="26"/>
      <c r="R577" s="26"/>
      <c r="S577" s="27"/>
      <c r="T577" s="27"/>
      <c r="U577" s="27"/>
      <c r="V577" s="28"/>
    </row>
    <row r="578" ht="14.25" customHeight="1">
      <c r="A578" s="23"/>
      <c r="B578" s="24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6"/>
      <c r="P578" s="26"/>
      <c r="Q578" s="26"/>
      <c r="R578" s="26"/>
      <c r="S578" s="27"/>
      <c r="T578" s="27"/>
      <c r="U578" s="27"/>
      <c r="V578" s="28"/>
    </row>
    <row r="579" ht="14.25" customHeight="1">
      <c r="A579" s="23"/>
      <c r="B579" s="24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6"/>
      <c r="P579" s="26"/>
      <c r="Q579" s="26"/>
      <c r="R579" s="26"/>
      <c r="S579" s="27"/>
      <c r="T579" s="27"/>
      <c r="U579" s="27"/>
      <c r="V579" s="28"/>
    </row>
    <row r="580" ht="14.25" customHeight="1">
      <c r="A580" s="23"/>
      <c r="B580" s="24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6"/>
      <c r="P580" s="26"/>
      <c r="Q580" s="26"/>
      <c r="R580" s="26"/>
      <c r="S580" s="27"/>
      <c r="T580" s="27"/>
      <c r="U580" s="27"/>
      <c r="V580" s="28"/>
    </row>
    <row r="581" ht="14.25" customHeight="1">
      <c r="A581" s="23"/>
      <c r="B581" s="24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6"/>
      <c r="P581" s="26"/>
      <c r="Q581" s="26"/>
      <c r="R581" s="26"/>
      <c r="S581" s="27"/>
      <c r="T581" s="27"/>
      <c r="U581" s="27"/>
      <c r="V581" s="28"/>
    </row>
    <row r="582" ht="14.25" customHeight="1">
      <c r="A582" s="23"/>
      <c r="B582" s="24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6"/>
      <c r="P582" s="26"/>
      <c r="Q582" s="26"/>
      <c r="R582" s="26"/>
      <c r="S582" s="27"/>
      <c r="T582" s="27"/>
      <c r="U582" s="27"/>
      <c r="V582" s="28"/>
    </row>
    <row r="583" ht="14.25" customHeight="1">
      <c r="A583" s="23"/>
      <c r="B583" s="24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6"/>
      <c r="P583" s="26"/>
      <c r="Q583" s="26"/>
      <c r="R583" s="26"/>
      <c r="S583" s="27"/>
      <c r="T583" s="27"/>
      <c r="U583" s="27"/>
      <c r="V583" s="28"/>
    </row>
    <row r="584" ht="14.25" customHeight="1">
      <c r="A584" s="23"/>
      <c r="B584" s="24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6"/>
      <c r="P584" s="26"/>
      <c r="Q584" s="26"/>
      <c r="R584" s="26"/>
      <c r="S584" s="27"/>
      <c r="T584" s="27"/>
      <c r="U584" s="27"/>
      <c r="V584" s="28"/>
    </row>
    <row r="585" ht="14.25" customHeight="1">
      <c r="A585" s="23"/>
      <c r="B585" s="24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6"/>
      <c r="P585" s="26"/>
      <c r="Q585" s="26"/>
      <c r="R585" s="26"/>
      <c r="S585" s="27"/>
      <c r="T585" s="27"/>
      <c r="U585" s="27"/>
      <c r="V585" s="28"/>
    </row>
    <row r="586" ht="14.25" customHeight="1">
      <c r="A586" s="23"/>
      <c r="B586" s="24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6"/>
      <c r="P586" s="26"/>
      <c r="Q586" s="26"/>
      <c r="R586" s="26"/>
      <c r="S586" s="27"/>
      <c r="T586" s="27"/>
      <c r="U586" s="27"/>
      <c r="V586" s="28"/>
    </row>
    <row r="587" ht="14.25" customHeight="1">
      <c r="A587" s="23"/>
      <c r="B587" s="24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6"/>
      <c r="P587" s="26"/>
      <c r="Q587" s="26"/>
      <c r="R587" s="26"/>
      <c r="S587" s="27"/>
      <c r="T587" s="27"/>
      <c r="U587" s="27"/>
      <c r="V587" s="28"/>
    </row>
    <row r="588" ht="14.25" customHeight="1">
      <c r="A588" s="23"/>
      <c r="B588" s="24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6"/>
      <c r="P588" s="26"/>
      <c r="Q588" s="26"/>
      <c r="R588" s="26"/>
      <c r="S588" s="27"/>
      <c r="T588" s="27"/>
      <c r="U588" s="27"/>
      <c r="V588" s="28"/>
    </row>
    <row r="589" ht="14.25" customHeight="1">
      <c r="A589" s="23"/>
      <c r="B589" s="24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6"/>
      <c r="P589" s="26"/>
      <c r="Q589" s="26"/>
      <c r="R589" s="26"/>
      <c r="S589" s="27"/>
      <c r="T589" s="27"/>
      <c r="U589" s="27"/>
      <c r="V589" s="28"/>
    </row>
    <row r="590" ht="14.25" customHeight="1">
      <c r="A590" s="23"/>
      <c r="B590" s="24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6"/>
      <c r="P590" s="26"/>
      <c r="Q590" s="26"/>
      <c r="R590" s="26"/>
      <c r="S590" s="27"/>
      <c r="T590" s="27"/>
      <c r="U590" s="27"/>
      <c r="V590" s="28"/>
    </row>
    <row r="591" ht="14.25" customHeight="1">
      <c r="A591" s="23"/>
      <c r="B591" s="24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6"/>
      <c r="P591" s="26"/>
      <c r="Q591" s="26"/>
      <c r="R591" s="26"/>
      <c r="S591" s="27"/>
      <c r="T591" s="27"/>
      <c r="U591" s="27"/>
      <c r="V591" s="28"/>
    </row>
    <row r="592" ht="14.25" customHeight="1">
      <c r="A592" s="23"/>
      <c r="B592" s="24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6"/>
      <c r="P592" s="26"/>
      <c r="Q592" s="26"/>
      <c r="R592" s="26"/>
      <c r="S592" s="27"/>
      <c r="T592" s="27"/>
      <c r="U592" s="27"/>
      <c r="V592" s="28"/>
    </row>
    <row r="593" ht="14.25" customHeight="1">
      <c r="A593" s="23"/>
      <c r="B593" s="24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6"/>
      <c r="P593" s="26"/>
      <c r="Q593" s="26"/>
      <c r="R593" s="26"/>
      <c r="S593" s="27"/>
      <c r="T593" s="27"/>
      <c r="U593" s="27"/>
      <c r="V593" s="28"/>
    </row>
    <row r="594" ht="14.25" customHeight="1">
      <c r="A594" s="23"/>
      <c r="B594" s="24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6"/>
      <c r="P594" s="26"/>
      <c r="Q594" s="26"/>
      <c r="R594" s="26"/>
      <c r="S594" s="27"/>
      <c r="T594" s="27"/>
      <c r="U594" s="27"/>
      <c r="V594" s="28"/>
    </row>
    <row r="595" ht="14.25" customHeight="1">
      <c r="A595" s="23"/>
      <c r="B595" s="24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6"/>
      <c r="P595" s="26"/>
      <c r="Q595" s="26"/>
      <c r="R595" s="26"/>
      <c r="S595" s="27"/>
      <c r="T595" s="27"/>
      <c r="U595" s="27"/>
      <c r="V595" s="28"/>
    </row>
    <row r="596" ht="14.25" customHeight="1">
      <c r="A596" s="23"/>
      <c r="B596" s="24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6"/>
      <c r="P596" s="26"/>
      <c r="Q596" s="26"/>
      <c r="R596" s="26"/>
      <c r="S596" s="27"/>
      <c r="T596" s="27"/>
      <c r="U596" s="27"/>
      <c r="V596" s="28"/>
    </row>
    <row r="597" ht="14.25" customHeight="1">
      <c r="A597" s="23"/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6"/>
      <c r="P597" s="26"/>
      <c r="Q597" s="26"/>
      <c r="R597" s="26"/>
      <c r="S597" s="27"/>
      <c r="T597" s="27"/>
      <c r="U597" s="27"/>
      <c r="V597" s="28"/>
    </row>
    <row r="598" ht="14.25" customHeight="1">
      <c r="A598" s="23"/>
      <c r="B598" s="24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6"/>
      <c r="P598" s="26"/>
      <c r="Q598" s="26"/>
      <c r="R598" s="26"/>
      <c r="S598" s="27"/>
      <c r="T598" s="27"/>
      <c r="U598" s="27"/>
      <c r="V598" s="28"/>
    </row>
    <row r="599" ht="14.25" customHeight="1">
      <c r="A599" s="23"/>
      <c r="B599" s="24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6"/>
      <c r="P599" s="26"/>
      <c r="Q599" s="26"/>
      <c r="R599" s="26"/>
      <c r="S599" s="27"/>
      <c r="T599" s="27"/>
      <c r="U599" s="27"/>
      <c r="V599" s="28"/>
    </row>
    <row r="600" ht="14.25" customHeight="1">
      <c r="A600" s="23"/>
      <c r="B600" s="24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6"/>
      <c r="P600" s="26"/>
      <c r="Q600" s="26"/>
      <c r="R600" s="26"/>
      <c r="S600" s="27"/>
      <c r="T600" s="27"/>
      <c r="U600" s="27"/>
      <c r="V600" s="28"/>
    </row>
    <row r="601" ht="14.25" customHeight="1">
      <c r="A601" s="23"/>
      <c r="B601" s="24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6"/>
      <c r="P601" s="26"/>
      <c r="Q601" s="26"/>
      <c r="R601" s="26"/>
      <c r="S601" s="27"/>
      <c r="T601" s="27"/>
      <c r="U601" s="27"/>
      <c r="V601" s="28"/>
    </row>
    <row r="602" ht="14.25" customHeight="1">
      <c r="A602" s="23"/>
      <c r="B602" s="24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6"/>
      <c r="P602" s="26"/>
      <c r="Q602" s="26"/>
      <c r="R602" s="26"/>
      <c r="S602" s="27"/>
      <c r="T602" s="27"/>
      <c r="U602" s="27"/>
      <c r="V602" s="28"/>
    </row>
    <row r="603" ht="14.25" customHeight="1">
      <c r="A603" s="23"/>
      <c r="B603" s="24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6"/>
      <c r="P603" s="26"/>
      <c r="Q603" s="26"/>
      <c r="R603" s="26"/>
      <c r="S603" s="27"/>
      <c r="T603" s="27"/>
      <c r="U603" s="27"/>
      <c r="V603" s="28"/>
    </row>
    <row r="604" ht="14.25" customHeight="1">
      <c r="A604" s="23"/>
      <c r="B604" s="24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6"/>
      <c r="P604" s="26"/>
      <c r="Q604" s="26"/>
      <c r="R604" s="26"/>
      <c r="S604" s="27"/>
      <c r="T604" s="27"/>
      <c r="U604" s="27"/>
      <c r="V604" s="28"/>
    </row>
    <row r="605" ht="14.25" customHeight="1">
      <c r="A605" s="23"/>
      <c r="B605" s="24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6"/>
      <c r="P605" s="26"/>
      <c r="Q605" s="26"/>
      <c r="R605" s="26"/>
      <c r="S605" s="27"/>
      <c r="T605" s="27"/>
      <c r="U605" s="27"/>
      <c r="V605" s="28"/>
    </row>
    <row r="606" ht="14.25" customHeight="1">
      <c r="A606" s="23"/>
      <c r="B606" s="24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6"/>
      <c r="P606" s="26"/>
      <c r="Q606" s="26"/>
      <c r="R606" s="26"/>
      <c r="S606" s="27"/>
      <c r="T606" s="27"/>
      <c r="U606" s="27"/>
      <c r="V606" s="28"/>
    </row>
    <row r="607" ht="14.25" customHeight="1">
      <c r="A607" s="23"/>
      <c r="B607" s="24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6"/>
      <c r="P607" s="26"/>
      <c r="Q607" s="26"/>
      <c r="R607" s="26"/>
      <c r="S607" s="27"/>
      <c r="T607" s="27"/>
      <c r="U607" s="27"/>
      <c r="V607" s="28"/>
    </row>
    <row r="608" ht="14.25" customHeight="1">
      <c r="A608" s="23"/>
      <c r="B608" s="24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6"/>
      <c r="P608" s="26"/>
      <c r="Q608" s="26"/>
      <c r="R608" s="26"/>
      <c r="S608" s="27"/>
      <c r="T608" s="27"/>
      <c r="U608" s="27"/>
      <c r="V608" s="28"/>
    </row>
    <row r="609" ht="14.25" customHeight="1">
      <c r="A609" s="23"/>
      <c r="B609" s="24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6"/>
      <c r="P609" s="26"/>
      <c r="Q609" s="26"/>
      <c r="R609" s="26"/>
      <c r="S609" s="27"/>
      <c r="T609" s="27"/>
      <c r="U609" s="27"/>
      <c r="V609" s="28"/>
    </row>
    <row r="610" ht="14.25" customHeight="1">
      <c r="A610" s="23"/>
      <c r="B610" s="24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6"/>
      <c r="P610" s="26"/>
      <c r="Q610" s="26"/>
      <c r="R610" s="26"/>
      <c r="S610" s="27"/>
      <c r="T610" s="27"/>
      <c r="U610" s="27"/>
      <c r="V610" s="28"/>
    </row>
    <row r="611" ht="14.25" customHeight="1">
      <c r="A611" s="23"/>
      <c r="B611" s="24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6"/>
      <c r="P611" s="26"/>
      <c r="Q611" s="26"/>
      <c r="R611" s="26"/>
      <c r="S611" s="27"/>
      <c r="T611" s="27"/>
      <c r="U611" s="27"/>
      <c r="V611" s="28"/>
    </row>
    <row r="612" ht="14.25" customHeight="1">
      <c r="A612" s="23"/>
      <c r="B612" s="24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6"/>
      <c r="P612" s="26"/>
      <c r="Q612" s="26"/>
      <c r="R612" s="26"/>
      <c r="S612" s="27"/>
      <c r="T612" s="27"/>
      <c r="U612" s="27"/>
      <c r="V612" s="28"/>
    </row>
    <row r="613" ht="14.25" customHeight="1">
      <c r="A613" s="23"/>
      <c r="B613" s="24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6"/>
      <c r="P613" s="26"/>
      <c r="Q613" s="26"/>
      <c r="R613" s="26"/>
      <c r="S613" s="27"/>
      <c r="T613" s="27"/>
      <c r="U613" s="27"/>
      <c r="V613" s="28"/>
    </row>
    <row r="614" ht="14.25" customHeight="1">
      <c r="A614" s="23"/>
      <c r="B614" s="24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6"/>
      <c r="P614" s="26"/>
      <c r="Q614" s="26"/>
      <c r="R614" s="26"/>
      <c r="S614" s="27"/>
      <c r="T614" s="27"/>
      <c r="U614" s="27"/>
      <c r="V614" s="28"/>
    </row>
    <row r="615" ht="14.25" customHeight="1">
      <c r="A615" s="23"/>
      <c r="B615" s="24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6"/>
      <c r="P615" s="26"/>
      <c r="Q615" s="26"/>
      <c r="R615" s="26"/>
      <c r="S615" s="27"/>
      <c r="T615" s="27"/>
      <c r="U615" s="27"/>
      <c r="V615" s="28"/>
    </row>
    <row r="616" ht="14.25" customHeight="1">
      <c r="A616" s="23"/>
      <c r="B616" s="24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6"/>
      <c r="P616" s="26"/>
      <c r="Q616" s="26"/>
      <c r="R616" s="26"/>
      <c r="S616" s="27"/>
      <c r="T616" s="27"/>
      <c r="U616" s="27"/>
      <c r="V616" s="28"/>
    </row>
    <row r="617" ht="14.25" customHeight="1">
      <c r="A617" s="23"/>
      <c r="B617" s="24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6"/>
      <c r="P617" s="26"/>
      <c r="Q617" s="26"/>
      <c r="R617" s="26"/>
      <c r="S617" s="27"/>
      <c r="T617" s="27"/>
      <c r="U617" s="27"/>
      <c r="V617" s="28"/>
    </row>
    <row r="618" ht="14.25" customHeight="1">
      <c r="A618" s="23"/>
      <c r="B618" s="24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6"/>
      <c r="P618" s="26"/>
      <c r="Q618" s="26"/>
      <c r="R618" s="26"/>
      <c r="S618" s="27"/>
      <c r="T618" s="27"/>
      <c r="U618" s="27"/>
      <c r="V618" s="28"/>
    </row>
    <row r="619" ht="14.25" customHeight="1">
      <c r="A619" s="23"/>
      <c r="B619" s="24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6"/>
      <c r="P619" s="26"/>
      <c r="Q619" s="26"/>
      <c r="R619" s="26"/>
      <c r="S619" s="27"/>
      <c r="T619" s="27"/>
      <c r="U619" s="27"/>
      <c r="V619" s="28"/>
    </row>
    <row r="620" ht="14.25" customHeight="1">
      <c r="A620" s="23"/>
      <c r="B620" s="24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6"/>
      <c r="P620" s="26"/>
      <c r="Q620" s="26"/>
      <c r="R620" s="26"/>
      <c r="S620" s="27"/>
      <c r="T620" s="27"/>
      <c r="U620" s="27"/>
      <c r="V620" s="28"/>
    </row>
    <row r="621" ht="14.25" customHeight="1">
      <c r="A621" s="23"/>
      <c r="B621" s="24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6"/>
      <c r="P621" s="26"/>
      <c r="Q621" s="26"/>
      <c r="R621" s="26"/>
      <c r="S621" s="27"/>
      <c r="T621" s="27"/>
      <c r="U621" s="27"/>
      <c r="V621" s="28"/>
    </row>
    <row r="622" ht="14.25" customHeight="1">
      <c r="A622" s="23"/>
      <c r="B622" s="24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6"/>
      <c r="P622" s="26"/>
      <c r="Q622" s="26"/>
      <c r="R622" s="26"/>
      <c r="S622" s="27"/>
      <c r="T622" s="27"/>
      <c r="U622" s="27"/>
      <c r="V622" s="28"/>
    </row>
    <row r="623" ht="14.25" customHeight="1">
      <c r="A623" s="23"/>
      <c r="B623" s="24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6"/>
      <c r="P623" s="26"/>
      <c r="Q623" s="26"/>
      <c r="R623" s="26"/>
      <c r="S623" s="27"/>
      <c r="T623" s="27"/>
      <c r="U623" s="27"/>
      <c r="V623" s="28"/>
    </row>
    <row r="624" ht="14.25" customHeight="1">
      <c r="A624" s="23"/>
      <c r="B624" s="24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6"/>
      <c r="P624" s="26"/>
      <c r="Q624" s="26"/>
      <c r="R624" s="26"/>
      <c r="S624" s="27"/>
      <c r="T624" s="27"/>
      <c r="U624" s="27"/>
      <c r="V624" s="28"/>
    </row>
    <row r="625" ht="14.25" customHeight="1">
      <c r="A625" s="23"/>
      <c r="B625" s="24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6"/>
      <c r="P625" s="26"/>
      <c r="Q625" s="26"/>
      <c r="R625" s="26"/>
      <c r="S625" s="27"/>
      <c r="T625" s="27"/>
      <c r="U625" s="27"/>
      <c r="V625" s="28"/>
    </row>
    <row r="626" ht="14.25" customHeight="1">
      <c r="A626" s="23"/>
      <c r="B626" s="24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6"/>
      <c r="P626" s="26"/>
      <c r="Q626" s="26"/>
      <c r="R626" s="26"/>
      <c r="S626" s="27"/>
      <c r="T626" s="27"/>
      <c r="U626" s="27"/>
      <c r="V626" s="28"/>
    </row>
    <row r="627" ht="14.25" customHeight="1">
      <c r="A627" s="23"/>
      <c r="B627" s="24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6"/>
      <c r="P627" s="26"/>
      <c r="Q627" s="26"/>
      <c r="R627" s="26"/>
      <c r="S627" s="27"/>
      <c r="T627" s="27"/>
      <c r="U627" s="27"/>
      <c r="V627" s="28"/>
    </row>
    <row r="628" ht="14.25" customHeight="1">
      <c r="A628" s="23"/>
      <c r="B628" s="24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6"/>
      <c r="P628" s="26"/>
      <c r="Q628" s="26"/>
      <c r="R628" s="26"/>
      <c r="S628" s="27"/>
      <c r="T628" s="27"/>
      <c r="U628" s="27"/>
      <c r="V628" s="28"/>
    </row>
    <row r="629" ht="14.25" customHeight="1">
      <c r="A629" s="23"/>
      <c r="B629" s="24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6"/>
      <c r="P629" s="26"/>
      <c r="Q629" s="26"/>
      <c r="R629" s="26"/>
      <c r="S629" s="27"/>
      <c r="T629" s="27"/>
      <c r="U629" s="27"/>
      <c r="V629" s="28"/>
    </row>
    <row r="630" ht="14.25" customHeight="1">
      <c r="A630" s="23"/>
      <c r="B630" s="24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6"/>
      <c r="P630" s="26"/>
      <c r="Q630" s="26"/>
      <c r="R630" s="26"/>
      <c r="S630" s="27"/>
      <c r="T630" s="27"/>
      <c r="U630" s="27"/>
      <c r="V630" s="28"/>
    </row>
    <row r="631" ht="14.25" customHeight="1">
      <c r="A631" s="23"/>
      <c r="B631" s="24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6"/>
      <c r="P631" s="26"/>
      <c r="Q631" s="26"/>
      <c r="R631" s="26"/>
      <c r="S631" s="27"/>
      <c r="T631" s="27"/>
      <c r="U631" s="27"/>
      <c r="V631" s="28"/>
    </row>
    <row r="632" ht="14.25" customHeight="1">
      <c r="A632" s="23"/>
      <c r="B632" s="24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6"/>
      <c r="P632" s="26"/>
      <c r="Q632" s="26"/>
      <c r="R632" s="26"/>
      <c r="S632" s="27"/>
      <c r="T632" s="27"/>
      <c r="U632" s="27"/>
      <c r="V632" s="28"/>
    </row>
    <row r="633" ht="14.25" customHeight="1">
      <c r="A633" s="23"/>
      <c r="B633" s="24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6"/>
      <c r="P633" s="26"/>
      <c r="Q633" s="26"/>
      <c r="R633" s="26"/>
      <c r="S633" s="27"/>
      <c r="T633" s="27"/>
      <c r="U633" s="27"/>
      <c r="V633" s="28"/>
    </row>
    <row r="634" ht="14.25" customHeight="1">
      <c r="A634" s="23"/>
      <c r="B634" s="24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6"/>
      <c r="P634" s="26"/>
      <c r="Q634" s="26"/>
      <c r="R634" s="26"/>
      <c r="S634" s="27"/>
      <c r="T634" s="27"/>
      <c r="U634" s="27"/>
      <c r="V634" s="28"/>
    </row>
    <row r="635" ht="14.25" customHeight="1">
      <c r="A635" s="23"/>
      <c r="B635" s="24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6"/>
      <c r="P635" s="26"/>
      <c r="Q635" s="26"/>
      <c r="R635" s="26"/>
      <c r="S635" s="27"/>
      <c r="T635" s="27"/>
      <c r="U635" s="27"/>
      <c r="V635" s="28"/>
    </row>
    <row r="636" ht="14.25" customHeight="1">
      <c r="A636" s="23"/>
      <c r="B636" s="24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6"/>
      <c r="P636" s="26"/>
      <c r="Q636" s="26"/>
      <c r="R636" s="26"/>
      <c r="S636" s="27"/>
      <c r="T636" s="27"/>
      <c r="U636" s="27"/>
      <c r="V636" s="28"/>
    </row>
    <row r="637" ht="14.25" customHeight="1">
      <c r="A637" s="23"/>
      <c r="B637" s="24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6"/>
      <c r="P637" s="26"/>
      <c r="Q637" s="26"/>
      <c r="R637" s="26"/>
      <c r="S637" s="27"/>
      <c r="T637" s="27"/>
      <c r="U637" s="27"/>
      <c r="V637" s="28"/>
    </row>
    <row r="638" ht="14.25" customHeight="1">
      <c r="A638" s="23"/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6"/>
      <c r="P638" s="26"/>
      <c r="Q638" s="26"/>
      <c r="R638" s="26"/>
      <c r="S638" s="27"/>
      <c r="T638" s="27"/>
      <c r="U638" s="27"/>
      <c r="V638" s="28"/>
    </row>
    <row r="639" ht="14.25" customHeight="1">
      <c r="A639" s="23"/>
      <c r="B639" s="24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6"/>
      <c r="P639" s="26"/>
      <c r="Q639" s="26"/>
      <c r="R639" s="26"/>
      <c r="S639" s="27"/>
      <c r="T639" s="27"/>
      <c r="U639" s="27"/>
      <c r="V639" s="28"/>
    </row>
    <row r="640" ht="14.25" customHeight="1">
      <c r="A640" s="23"/>
      <c r="B640" s="24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6"/>
      <c r="P640" s="26"/>
      <c r="Q640" s="26"/>
      <c r="R640" s="26"/>
      <c r="S640" s="27"/>
      <c r="T640" s="27"/>
      <c r="U640" s="27"/>
      <c r="V640" s="28"/>
    </row>
    <row r="641" ht="14.25" customHeight="1">
      <c r="A641" s="23"/>
      <c r="B641" s="24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6"/>
      <c r="P641" s="26"/>
      <c r="Q641" s="26"/>
      <c r="R641" s="26"/>
      <c r="S641" s="27"/>
      <c r="T641" s="27"/>
      <c r="U641" s="27"/>
      <c r="V641" s="28"/>
    </row>
    <row r="642" ht="14.25" customHeight="1">
      <c r="A642" s="23"/>
      <c r="B642" s="24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6"/>
      <c r="P642" s="26"/>
      <c r="Q642" s="26"/>
      <c r="R642" s="26"/>
      <c r="S642" s="27"/>
      <c r="T642" s="27"/>
      <c r="U642" s="27"/>
      <c r="V642" s="28"/>
    </row>
    <row r="643" ht="14.25" customHeight="1">
      <c r="A643" s="23"/>
      <c r="B643" s="24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6"/>
      <c r="P643" s="26"/>
      <c r="Q643" s="26"/>
      <c r="R643" s="26"/>
      <c r="S643" s="27"/>
      <c r="T643" s="27"/>
      <c r="U643" s="27"/>
      <c r="V643" s="28"/>
    </row>
    <row r="644" ht="14.25" customHeight="1">
      <c r="A644" s="23"/>
      <c r="B644" s="24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6"/>
      <c r="P644" s="26"/>
      <c r="Q644" s="26"/>
      <c r="R644" s="26"/>
      <c r="S644" s="27"/>
      <c r="T644" s="27"/>
      <c r="U644" s="27"/>
      <c r="V644" s="28"/>
    </row>
    <row r="645" ht="14.25" customHeight="1">
      <c r="A645" s="23"/>
      <c r="B645" s="24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6"/>
      <c r="P645" s="26"/>
      <c r="Q645" s="26"/>
      <c r="R645" s="26"/>
      <c r="S645" s="27"/>
      <c r="T645" s="27"/>
      <c r="U645" s="27"/>
      <c r="V645" s="28"/>
    </row>
    <row r="646" ht="14.25" customHeight="1">
      <c r="A646" s="23"/>
      <c r="B646" s="24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6"/>
      <c r="P646" s="26"/>
      <c r="Q646" s="26"/>
      <c r="R646" s="26"/>
      <c r="S646" s="27"/>
      <c r="T646" s="27"/>
      <c r="U646" s="27"/>
      <c r="V646" s="28"/>
    </row>
    <row r="647" ht="14.25" customHeight="1">
      <c r="A647" s="23"/>
      <c r="B647" s="24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6"/>
      <c r="P647" s="26"/>
      <c r="Q647" s="26"/>
      <c r="R647" s="26"/>
      <c r="S647" s="27"/>
      <c r="T647" s="27"/>
      <c r="U647" s="27"/>
      <c r="V647" s="28"/>
    </row>
    <row r="648" ht="14.25" customHeight="1">
      <c r="A648" s="23"/>
      <c r="B648" s="24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6"/>
      <c r="P648" s="26"/>
      <c r="Q648" s="26"/>
      <c r="R648" s="26"/>
      <c r="S648" s="27"/>
      <c r="T648" s="27"/>
      <c r="U648" s="27"/>
      <c r="V648" s="28"/>
    </row>
    <row r="649" ht="14.25" customHeight="1">
      <c r="A649" s="23"/>
      <c r="B649" s="24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6"/>
      <c r="P649" s="26"/>
      <c r="Q649" s="26"/>
      <c r="R649" s="26"/>
      <c r="S649" s="27"/>
      <c r="T649" s="27"/>
      <c r="U649" s="27"/>
      <c r="V649" s="28"/>
    </row>
    <row r="650" ht="14.25" customHeight="1">
      <c r="A650" s="23"/>
      <c r="B650" s="24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6"/>
      <c r="P650" s="26"/>
      <c r="Q650" s="26"/>
      <c r="R650" s="26"/>
      <c r="S650" s="27"/>
      <c r="T650" s="27"/>
      <c r="U650" s="27"/>
      <c r="V650" s="28"/>
    </row>
    <row r="651" ht="14.25" customHeight="1">
      <c r="A651" s="23"/>
      <c r="B651" s="24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6"/>
      <c r="P651" s="26"/>
      <c r="Q651" s="26"/>
      <c r="R651" s="26"/>
      <c r="S651" s="27"/>
      <c r="T651" s="27"/>
      <c r="U651" s="27"/>
      <c r="V651" s="28"/>
    </row>
    <row r="652" ht="14.25" customHeight="1">
      <c r="A652" s="23"/>
      <c r="B652" s="24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6"/>
      <c r="P652" s="26"/>
      <c r="Q652" s="26"/>
      <c r="R652" s="26"/>
      <c r="S652" s="27"/>
      <c r="T652" s="27"/>
      <c r="U652" s="27"/>
      <c r="V652" s="28"/>
    </row>
    <row r="653" ht="14.25" customHeight="1">
      <c r="A653" s="23"/>
      <c r="B653" s="24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6"/>
      <c r="P653" s="26"/>
      <c r="Q653" s="26"/>
      <c r="R653" s="26"/>
      <c r="S653" s="27"/>
      <c r="T653" s="27"/>
      <c r="U653" s="27"/>
      <c r="V653" s="28"/>
    </row>
    <row r="654" ht="14.25" customHeight="1">
      <c r="A654" s="23"/>
      <c r="B654" s="24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6"/>
      <c r="P654" s="26"/>
      <c r="Q654" s="26"/>
      <c r="R654" s="26"/>
      <c r="S654" s="27"/>
      <c r="T654" s="27"/>
      <c r="U654" s="27"/>
      <c r="V654" s="28"/>
    </row>
    <row r="655" ht="14.25" customHeight="1">
      <c r="A655" s="23"/>
      <c r="B655" s="24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6"/>
      <c r="P655" s="26"/>
      <c r="Q655" s="26"/>
      <c r="R655" s="26"/>
      <c r="S655" s="27"/>
      <c r="T655" s="27"/>
      <c r="U655" s="27"/>
      <c r="V655" s="28"/>
    </row>
    <row r="656" ht="14.25" customHeight="1">
      <c r="A656" s="23"/>
      <c r="B656" s="24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6"/>
      <c r="P656" s="26"/>
      <c r="Q656" s="26"/>
      <c r="R656" s="26"/>
      <c r="S656" s="27"/>
      <c r="T656" s="27"/>
      <c r="U656" s="27"/>
      <c r="V656" s="28"/>
    </row>
    <row r="657" ht="14.25" customHeight="1">
      <c r="A657" s="23"/>
      <c r="B657" s="24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6"/>
      <c r="P657" s="26"/>
      <c r="Q657" s="26"/>
      <c r="R657" s="26"/>
      <c r="S657" s="27"/>
      <c r="T657" s="27"/>
      <c r="U657" s="27"/>
      <c r="V657" s="28"/>
    </row>
    <row r="658" ht="14.25" customHeight="1">
      <c r="A658" s="23"/>
      <c r="B658" s="24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6"/>
      <c r="P658" s="26"/>
      <c r="Q658" s="26"/>
      <c r="R658" s="26"/>
      <c r="S658" s="27"/>
      <c r="T658" s="27"/>
      <c r="U658" s="27"/>
      <c r="V658" s="28"/>
    </row>
    <row r="659" ht="14.25" customHeight="1">
      <c r="A659" s="23"/>
      <c r="B659" s="24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6"/>
      <c r="P659" s="26"/>
      <c r="Q659" s="26"/>
      <c r="R659" s="26"/>
      <c r="S659" s="27"/>
      <c r="T659" s="27"/>
      <c r="U659" s="27"/>
      <c r="V659" s="28"/>
    </row>
    <row r="660" ht="14.25" customHeight="1">
      <c r="A660" s="23"/>
      <c r="B660" s="24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6"/>
      <c r="P660" s="26"/>
      <c r="Q660" s="26"/>
      <c r="R660" s="26"/>
      <c r="S660" s="27"/>
      <c r="T660" s="27"/>
      <c r="U660" s="27"/>
      <c r="V660" s="28"/>
    </row>
    <row r="661" ht="14.25" customHeight="1">
      <c r="A661" s="23"/>
      <c r="B661" s="24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6"/>
      <c r="P661" s="26"/>
      <c r="Q661" s="26"/>
      <c r="R661" s="26"/>
      <c r="S661" s="27"/>
      <c r="T661" s="27"/>
      <c r="U661" s="27"/>
      <c r="V661" s="28"/>
    </row>
    <row r="662" ht="14.25" customHeight="1">
      <c r="A662" s="23"/>
      <c r="B662" s="24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6"/>
      <c r="P662" s="26"/>
      <c r="Q662" s="26"/>
      <c r="R662" s="26"/>
      <c r="S662" s="27"/>
      <c r="T662" s="27"/>
      <c r="U662" s="27"/>
      <c r="V662" s="28"/>
    </row>
    <row r="663" ht="14.25" customHeight="1">
      <c r="A663" s="23"/>
      <c r="B663" s="24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6"/>
      <c r="P663" s="26"/>
      <c r="Q663" s="26"/>
      <c r="R663" s="26"/>
      <c r="S663" s="27"/>
      <c r="T663" s="27"/>
      <c r="U663" s="27"/>
      <c r="V663" s="28"/>
    </row>
    <row r="664" ht="14.25" customHeight="1">
      <c r="A664" s="23"/>
      <c r="B664" s="24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6"/>
      <c r="P664" s="26"/>
      <c r="Q664" s="26"/>
      <c r="R664" s="26"/>
      <c r="S664" s="27"/>
      <c r="T664" s="27"/>
      <c r="U664" s="27"/>
      <c r="V664" s="28"/>
    </row>
    <row r="665" ht="14.25" customHeight="1">
      <c r="A665" s="23"/>
      <c r="B665" s="24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6"/>
      <c r="P665" s="26"/>
      <c r="Q665" s="26"/>
      <c r="R665" s="26"/>
      <c r="S665" s="27"/>
      <c r="T665" s="27"/>
      <c r="U665" s="27"/>
      <c r="V665" s="28"/>
    </row>
    <row r="666" ht="14.25" customHeight="1">
      <c r="A666" s="23"/>
      <c r="B666" s="24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6"/>
      <c r="P666" s="26"/>
      <c r="Q666" s="26"/>
      <c r="R666" s="26"/>
      <c r="S666" s="27"/>
      <c r="T666" s="27"/>
      <c r="U666" s="27"/>
      <c r="V666" s="28"/>
    </row>
    <row r="667" ht="14.25" customHeight="1">
      <c r="A667" s="23"/>
      <c r="B667" s="24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6"/>
      <c r="P667" s="26"/>
      <c r="Q667" s="26"/>
      <c r="R667" s="26"/>
      <c r="S667" s="27"/>
      <c r="T667" s="27"/>
      <c r="U667" s="27"/>
      <c r="V667" s="28"/>
    </row>
    <row r="668" ht="14.25" customHeight="1">
      <c r="A668" s="23"/>
      <c r="B668" s="24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6"/>
      <c r="P668" s="26"/>
      <c r="Q668" s="26"/>
      <c r="R668" s="26"/>
      <c r="S668" s="27"/>
      <c r="T668" s="27"/>
      <c r="U668" s="27"/>
      <c r="V668" s="28"/>
    </row>
    <row r="669" ht="14.25" customHeight="1">
      <c r="A669" s="23"/>
      <c r="B669" s="24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6"/>
      <c r="P669" s="26"/>
      <c r="Q669" s="26"/>
      <c r="R669" s="26"/>
      <c r="S669" s="27"/>
      <c r="T669" s="27"/>
      <c r="U669" s="27"/>
      <c r="V669" s="28"/>
    </row>
    <row r="670" ht="14.25" customHeight="1">
      <c r="A670" s="23"/>
      <c r="B670" s="24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6"/>
      <c r="P670" s="26"/>
      <c r="Q670" s="26"/>
      <c r="R670" s="26"/>
      <c r="S670" s="27"/>
      <c r="T670" s="27"/>
      <c r="U670" s="27"/>
      <c r="V670" s="28"/>
    </row>
    <row r="671" ht="14.25" customHeight="1">
      <c r="A671" s="23"/>
      <c r="B671" s="24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6"/>
      <c r="P671" s="26"/>
      <c r="Q671" s="26"/>
      <c r="R671" s="26"/>
      <c r="S671" s="27"/>
      <c r="T671" s="27"/>
      <c r="U671" s="27"/>
      <c r="V671" s="28"/>
    </row>
    <row r="672" ht="14.25" customHeight="1">
      <c r="A672" s="23"/>
      <c r="B672" s="24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6"/>
      <c r="P672" s="26"/>
      <c r="Q672" s="26"/>
      <c r="R672" s="26"/>
      <c r="S672" s="27"/>
      <c r="T672" s="27"/>
      <c r="U672" s="27"/>
      <c r="V672" s="28"/>
    </row>
    <row r="673" ht="14.25" customHeight="1">
      <c r="A673" s="23"/>
      <c r="B673" s="24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6"/>
      <c r="P673" s="26"/>
      <c r="Q673" s="26"/>
      <c r="R673" s="26"/>
      <c r="S673" s="27"/>
      <c r="T673" s="27"/>
      <c r="U673" s="27"/>
      <c r="V673" s="28"/>
    </row>
    <row r="674" ht="14.25" customHeight="1">
      <c r="A674" s="23"/>
      <c r="B674" s="24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6"/>
      <c r="P674" s="26"/>
      <c r="Q674" s="26"/>
      <c r="R674" s="26"/>
      <c r="S674" s="27"/>
      <c r="T674" s="27"/>
      <c r="U674" s="27"/>
      <c r="V674" s="28"/>
    </row>
    <row r="675" ht="14.25" customHeight="1">
      <c r="A675" s="23"/>
      <c r="B675" s="24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6"/>
      <c r="P675" s="26"/>
      <c r="Q675" s="26"/>
      <c r="R675" s="26"/>
      <c r="S675" s="27"/>
      <c r="T675" s="27"/>
      <c r="U675" s="27"/>
      <c r="V675" s="28"/>
    </row>
    <row r="676" ht="14.25" customHeight="1">
      <c r="A676" s="23"/>
      <c r="B676" s="24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6"/>
      <c r="P676" s="26"/>
      <c r="Q676" s="26"/>
      <c r="R676" s="26"/>
      <c r="S676" s="27"/>
      <c r="T676" s="27"/>
      <c r="U676" s="27"/>
      <c r="V676" s="28"/>
    </row>
    <row r="677" ht="14.25" customHeight="1">
      <c r="A677" s="23"/>
      <c r="B677" s="24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6"/>
      <c r="P677" s="26"/>
      <c r="Q677" s="26"/>
      <c r="R677" s="26"/>
      <c r="S677" s="27"/>
      <c r="T677" s="27"/>
      <c r="U677" s="27"/>
      <c r="V677" s="28"/>
    </row>
    <row r="678" ht="14.25" customHeight="1">
      <c r="A678" s="23"/>
      <c r="B678" s="24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6"/>
      <c r="P678" s="26"/>
      <c r="Q678" s="26"/>
      <c r="R678" s="26"/>
      <c r="S678" s="27"/>
      <c r="T678" s="27"/>
      <c r="U678" s="27"/>
      <c r="V678" s="28"/>
    </row>
    <row r="679" ht="14.25" customHeight="1">
      <c r="A679" s="23"/>
      <c r="B679" s="24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6"/>
      <c r="P679" s="26"/>
      <c r="Q679" s="26"/>
      <c r="R679" s="26"/>
      <c r="S679" s="27"/>
      <c r="T679" s="27"/>
      <c r="U679" s="27"/>
      <c r="V679" s="28"/>
    </row>
    <row r="680" ht="14.25" customHeight="1">
      <c r="A680" s="23"/>
      <c r="B680" s="24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6"/>
      <c r="P680" s="26"/>
      <c r="Q680" s="26"/>
      <c r="R680" s="26"/>
      <c r="S680" s="27"/>
      <c r="T680" s="27"/>
      <c r="U680" s="27"/>
      <c r="V680" s="28"/>
    </row>
    <row r="681" ht="14.25" customHeight="1">
      <c r="A681" s="23"/>
      <c r="B681" s="24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6"/>
      <c r="P681" s="26"/>
      <c r="Q681" s="26"/>
      <c r="R681" s="26"/>
      <c r="S681" s="27"/>
      <c r="T681" s="27"/>
      <c r="U681" s="27"/>
      <c r="V681" s="28"/>
    </row>
    <row r="682" ht="14.25" customHeight="1">
      <c r="A682" s="23"/>
      <c r="B682" s="24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6"/>
      <c r="P682" s="26"/>
      <c r="Q682" s="26"/>
      <c r="R682" s="26"/>
      <c r="S682" s="27"/>
      <c r="T682" s="27"/>
      <c r="U682" s="27"/>
      <c r="V682" s="28"/>
    </row>
    <row r="683" ht="14.25" customHeight="1">
      <c r="A683" s="23"/>
      <c r="B683" s="24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6"/>
      <c r="P683" s="26"/>
      <c r="Q683" s="26"/>
      <c r="R683" s="26"/>
      <c r="S683" s="27"/>
      <c r="T683" s="27"/>
      <c r="U683" s="27"/>
      <c r="V683" s="28"/>
    </row>
    <row r="684" ht="14.25" customHeight="1">
      <c r="A684" s="23"/>
      <c r="B684" s="24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6"/>
      <c r="P684" s="26"/>
      <c r="Q684" s="26"/>
      <c r="R684" s="26"/>
      <c r="S684" s="27"/>
      <c r="T684" s="27"/>
      <c r="U684" s="27"/>
      <c r="V684" s="28"/>
    </row>
    <row r="685" ht="14.25" customHeight="1">
      <c r="A685" s="23"/>
      <c r="B685" s="24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6"/>
      <c r="P685" s="26"/>
      <c r="Q685" s="26"/>
      <c r="R685" s="26"/>
      <c r="S685" s="27"/>
      <c r="T685" s="27"/>
      <c r="U685" s="27"/>
      <c r="V685" s="28"/>
    </row>
    <row r="686" ht="14.25" customHeight="1">
      <c r="A686" s="23"/>
      <c r="B686" s="24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6"/>
      <c r="P686" s="26"/>
      <c r="Q686" s="26"/>
      <c r="R686" s="26"/>
      <c r="S686" s="27"/>
      <c r="T686" s="27"/>
      <c r="U686" s="27"/>
      <c r="V686" s="28"/>
    </row>
    <row r="687" ht="14.25" customHeight="1">
      <c r="A687" s="23"/>
      <c r="B687" s="24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6"/>
      <c r="P687" s="26"/>
      <c r="Q687" s="26"/>
      <c r="R687" s="26"/>
      <c r="S687" s="27"/>
      <c r="T687" s="27"/>
      <c r="U687" s="27"/>
      <c r="V687" s="28"/>
    </row>
    <row r="688" ht="14.25" customHeight="1">
      <c r="A688" s="23"/>
      <c r="B688" s="24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6"/>
      <c r="P688" s="26"/>
      <c r="Q688" s="26"/>
      <c r="R688" s="26"/>
      <c r="S688" s="27"/>
      <c r="T688" s="27"/>
      <c r="U688" s="27"/>
      <c r="V688" s="28"/>
    </row>
    <row r="689" ht="14.25" customHeight="1">
      <c r="A689" s="23"/>
      <c r="B689" s="24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6"/>
      <c r="P689" s="26"/>
      <c r="Q689" s="26"/>
      <c r="R689" s="26"/>
      <c r="S689" s="27"/>
      <c r="T689" s="27"/>
      <c r="U689" s="27"/>
      <c r="V689" s="28"/>
    </row>
    <row r="690" ht="14.25" customHeight="1">
      <c r="A690" s="23"/>
      <c r="B690" s="24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6"/>
      <c r="P690" s="26"/>
      <c r="Q690" s="26"/>
      <c r="R690" s="26"/>
      <c r="S690" s="27"/>
      <c r="T690" s="27"/>
      <c r="U690" s="27"/>
      <c r="V690" s="28"/>
    </row>
    <row r="691" ht="14.25" customHeight="1">
      <c r="A691" s="23"/>
      <c r="B691" s="24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6"/>
      <c r="P691" s="26"/>
      <c r="Q691" s="26"/>
      <c r="R691" s="26"/>
      <c r="S691" s="27"/>
      <c r="T691" s="27"/>
      <c r="U691" s="27"/>
      <c r="V691" s="28"/>
    </row>
    <row r="692" ht="14.25" customHeight="1">
      <c r="A692" s="23"/>
      <c r="B692" s="24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6"/>
      <c r="P692" s="26"/>
      <c r="Q692" s="26"/>
      <c r="R692" s="26"/>
      <c r="S692" s="27"/>
      <c r="T692" s="27"/>
      <c r="U692" s="27"/>
      <c r="V692" s="28"/>
    </row>
    <row r="693" ht="14.25" customHeight="1">
      <c r="A693" s="23"/>
      <c r="B693" s="24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6"/>
      <c r="P693" s="26"/>
      <c r="Q693" s="26"/>
      <c r="R693" s="26"/>
      <c r="S693" s="27"/>
      <c r="T693" s="27"/>
      <c r="U693" s="27"/>
      <c r="V693" s="28"/>
    </row>
    <row r="694" ht="14.25" customHeight="1">
      <c r="A694" s="23"/>
      <c r="B694" s="24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6"/>
      <c r="P694" s="26"/>
      <c r="Q694" s="26"/>
      <c r="R694" s="26"/>
      <c r="S694" s="27"/>
      <c r="T694" s="27"/>
      <c r="U694" s="27"/>
      <c r="V694" s="28"/>
    </row>
    <row r="695" ht="14.25" customHeight="1">
      <c r="A695" s="23"/>
      <c r="B695" s="24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6"/>
      <c r="P695" s="26"/>
      <c r="Q695" s="26"/>
      <c r="R695" s="26"/>
      <c r="S695" s="27"/>
      <c r="T695" s="27"/>
      <c r="U695" s="27"/>
      <c r="V695" s="28"/>
    </row>
    <row r="696" ht="14.25" customHeight="1">
      <c r="A696" s="23"/>
      <c r="B696" s="24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6"/>
      <c r="P696" s="26"/>
      <c r="Q696" s="26"/>
      <c r="R696" s="26"/>
      <c r="S696" s="27"/>
      <c r="T696" s="27"/>
      <c r="U696" s="27"/>
      <c r="V696" s="28"/>
    </row>
    <row r="697" ht="14.25" customHeight="1">
      <c r="A697" s="23"/>
      <c r="B697" s="24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6"/>
      <c r="P697" s="26"/>
      <c r="Q697" s="26"/>
      <c r="R697" s="26"/>
      <c r="S697" s="27"/>
      <c r="T697" s="27"/>
      <c r="U697" s="27"/>
      <c r="V697" s="28"/>
    </row>
    <row r="698" ht="14.25" customHeight="1">
      <c r="A698" s="23"/>
      <c r="B698" s="24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6"/>
      <c r="P698" s="26"/>
      <c r="Q698" s="26"/>
      <c r="R698" s="26"/>
      <c r="S698" s="27"/>
      <c r="T698" s="27"/>
      <c r="U698" s="27"/>
      <c r="V698" s="28"/>
    </row>
    <row r="699" ht="14.25" customHeight="1">
      <c r="A699" s="23"/>
      <c r="B699" s="24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6"/>
      <c r="P699" s="26"/>
      <c r="Q699" s="26"/>
      <c r="R699" s="26"/>
      <c r="S699" s="27"/>
      <c r="T699" s="27"/>
      <c r="U699" s="27"/>
      <c r="V699" s="28"/>
    </row>
    <row r="700" ht="14.25" customHeight="1">
      <c r="A700" s="23"/>
      <c r="B700" s="24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6"/>
      <c r="P700" s="26"/>
      <c r="Q700" s="26"/>
      <c r="R700" s="26"/>
      <c r="S700" s="27"/>
      <c r="T700" s="27"/>
      <c r="U700" s="27"/>
      <c r="V700" s="28"/>
    </row>
    <row r="701" ht="14.25" customHeight="1">
      <c r="A701" s="23"/>
      <c r="B701" s="24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6"/>
      <c r="P701" s="26"/>
      <c r="Q701" s="26"/>
      <c r="R701" s="26"/>
      <c r="S701" s="27"/>
      <c r="T701" s="27"/>
      <c r="U701" s="27"/>
      <c r="V701" s="28"/>
    </row>
    <row r="702" ht="14.25" customHeight="1">
      <c r="A702" s="23"/>
      <c r="B702" s="24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6"/>
      <c r="P702" s="26"/>
      <c r="Q702" s="26"/>
      <c r="R702" s="26"/>
      <c r="S702" s="27"/>
      <c r="T702" s="27"/>
      <c r="U702" s="27"/>
      <c r="V702" s="28"/>
    </row>
    <row r="703" ht="14.25" customHeight="1">
      <c r="A703" s="23"/>
      <c r="B703" s="24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6"/>
      <c r="P703" s="26"/>
      <c r="Q703" s="26"/>
      <c r="R703" s="26"/>
      <c r="S703" s="27"/>
      <c r="T703" s="27"/>
      <c r="U703" s="27"/>
      <c r="V703" s="28"/>
    </row>
    <row r="704" ht="14.25" customHeight="1">
      <c r="A704" s="23"/>
      <c r="B704" s="24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6"/>
      <c r="P704" s="26"/>
      <c r="Q704" s="26"/>
      <c r="R704" s="26"/>
      <c r="S704" s="27"/>
      <c r="T704" s="27"/>
      <c r="U704" s="27"/>
      <c r="V704" s="28"/>
    </row>
    <row r="705" ht="14.25" customHeight="1">
      <c r="A705" s="23"/>
      <c r="B705" s="24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6"/>
      <c r="P705" s="26"/>
      <c r="Q705" s="26"/>
      <c r="R705" s="26"/>
      <c r="S705" s="27"/>
      <c r="T705" s="27"/>
      <c r="U705" s="27"/>
      <c r="V705" s="28"/>
    </row>
    <row r="706" ht="14.25" customHeight="1">
      <c r="A706" s="23"/>
      <c r="B706" s="24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6"/>
      <c r="P706" s="26"/>
      <c r="Q706" s="26"/>
      <c r="R706" s="26"/>
      <c r="S706" s="27"/>
      <c r="T706" s="27"/>
      <c r="U706" s="27"/>
      <c r="V706" s="28"/>
    </row>
    <row r="707" ht="14.25" customHeight="1">
      <c r="A707" s="23"/>
      <c r="B707" s="24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6"/>
      <c r="P707" s="26"/>
      <c r="Q707" s="26"/>
      <c r="R707" s="26"/>
      <c r="S707" s="27"/>
      <c r="T707" s="27"/>
      <c r="U707" s="27"/>
      <c r="V707" s="28"/>
    </row>
    <row r="708" ht="14.25" customHeight="1">
      <c r="A708" s="23"/>
      <c r="B708" s="24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6"/>
      <c r="P708" s="26"/>
      <c r="Q708" s="26"/>
      <c r="R708" s="26"/>
      <c r="S708" s="27"/>
      <c r="T708" s="27"/>
      <c r="U708" s="27"/>
      <c r="V708" s="28"/>
    </row>
    <row r="709" ht="14.25" customHeight="1">
      <c r="A709" s="23"/>
      <c r="B709" s="24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6"/>
      <c r="P709" s="26"/>
      <c r="Q709" s="26"/>
      <c r="R709" s="26"/>
      <c r="S709" s="27"/>
      <c r="T709" s="27"/>
      <c r="U709" s="27"/>
      <c r="V709" s="28"/>
    </row>
    <row r="710" ht="14.25" customHeight="1">
      <c r="A710" s="23"/>
      <c r="B710" s="24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6"/>
      <c r="P710" s="26"/>
      <c r="Q710" s="26"/>
      <c r="R710" s="26"/>
      <c r="S710" s="27"/>
      <c r="T710" s="27"/>
      <c r="U710" s="27"/>
      <c r="V710" s="28"/>
    </row>
    <row r="711" ht="14.25" customHeight="1">
      <c r="A711" s="23"/>
      <c r="B711" s="24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6"/>
      <c r="P711" s="26"/>
      <c r="Q711" s="26"/>
      <c r="R711" s="26"/>
      <c r="S711" s="27"/>
      <c r="T711" s="27"/>
      <c r="U711" s="27"/>
      <c r="V711" s="28"/>
    </row>
    <row r="712" ht="14.25" customHeight="1">
      <c r="A712" s="23"/>
      <c r="B712" s="24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6"/>
      <c r="P712" s="26"/>
      <c r="Q712" s="26"/>
      <c r="R712" s="26"/>
      <c r="S712" s="27"/>
      <c r="T712" s="27"/>
      <c r="U712" s="27"/>
      <c r="V712" s="28"/>
    </row>
    <row r="713" ht="14.25" customHeight="1">
      <c r="A713" s="23"/>
      <c r="B713" s="24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6"/>
      <c r="P713" s="26"/>
      <c r="Q713" s="26"/>
      <c r="R713" s="26"/>
      <c r="S713" s="27"/>
      <c r="T713" s="27"/>
      <c r="U713" s="27"/>
      <c r="V713" s="28"/>
    </row>
    <row r="714" ht="14.25" customHeight="1">
      <c r="A714" s="23"/>
      <c r="B714" s="24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6"/>
      <c r="P714" s="26"/>
      <c r="Q714" s="26"/>
      <c r="R714" s="26"/>
      <c r="S714" s="27"/>
      <c r="T714" s="27"/>
      <c r="U714" s="27"/>
      <c r="V714" s="28"/>
    </row>
    <row r="715" ht="14.25" customHeight="1">
      <c r="A715" s="23"/>
      <c r="B715" s="24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6"/>
      <c r="P715" s="26"/>
      <c r="Q715" s="26"/>
      <c r="R715" s="26"/>
      <c r="S715" s="27"/>
      <c r="T715" s="27"/>
      <c r="U715" s="27"/>
      <c r="V715" s="28"/>
    </row>
    <row r="716" ht="14.25" customHeight="1">
      <c r="A716" s="23"/>
      <c r="B716" s="24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6"/>
      <c r="P716" s="26"/>
      <c r="Q716" s="26"/>
      <c r="R716" s="26"/>
      <c r="S716" s="27"/>
      <c r="T716" s="27"/>
      <c r="U716" s="27"/>
      <c r="V716" s="28"/>
    </row>
    <row r="717" ht="14.25" customHeight="1">
      <c r="A717" s="23"/>
      <c r="B717" s="24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6"/>
      <c r="P717" s="26"/>
      <c r="Q717" s="26"/>
      <c r="R717" s="26"/>
      <c r="S717" s="27"/>
      <c r="T717" s="27"/>
      <c r="U717" s="27"/>
      <c r="V717" s="28"/>
    </row>
    <row r="718" ht="14.25" customHeight="1">
      <c r="A718" s="23"/>
      <c r="B718" s="24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6"/>
      <c r="P718" s="26"/>
      <c r="Q718" s="26"/>
      <c r="R718" s="26"/>
      <c r="S718" s="27"/>
      <c r="T718" s="27"/>
      <c r="U718" s="27"/>
      <c r="V718" s="28"/>
    </row>
    <row r="719" ht="14.25" customHeight="1">
      <c r="A719" s="23"/>
      <c r="B719" s="24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6"/>
      <c r="P719" s="26"/>
      <c r="Q719" s="26"/>
      <c r="R719" s="26"/>
      <c r="S719" s="27"/>
      <c r="T719" s="27"/>
      <c r="U719" s="27"/>
      <c r="V719" s="28"/>
    </row>
    <row r="720" ht="14.25" customHeight="1">
      <c r="A720" s="23"/>
      <c r="B720" s="24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6"/>
      <c r="P720" s="26"/>
      <c r="Q720" s="26"/>
      <c r="R720" s="26"/>
      <c r="S720" s="27"/>
      <c r="T720" s="27"/>
      <c r="U720" s="27"/>
      <c r="V720" s="28"/>
    </row>
    <row r="721" ht="14.25" customHeight="1">
      <c r="A721" s="23"/>
      <c r="B721" s="24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6"/>
      <c r="P721" s="26"/>
      <c r="Q721" s="26"/>
      <c r="R721" s="26"/>
      <c r="S721" s="27"/>
      <c r="T721" s="27"/>
      <c r="U721" s="27"/>
      <c r="V721" s="28"/>
    </row>
    <row r="722" ht="14.25" customHeight="1">
      <c r="A722" s="23"/>
      <c r="B722" s="24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6"/>
      <c r="P722" s="26"/>
      <c r="Q722" s="26"/>
      <c r="R722" s="26"/>
      <c r="S722" s="27"/>
      <c r="T722" s="27"/>
      <c r="U722" s="27"/>
      <c r="V722" s="28"/>
    </row>
    <row r="723" ht="14.25" customHeight="1">
      <c r="A723" s="23"/>
      <c r="B723" s="24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6"/>
      <c r="P723" s="26"/>
      <c r="Q723" s="26"/>
      <c r="R723" s="26"/>
      <c r="S723" s="27"/>
      <c r="T723" s="27"/>
      <c r="U723" s="27"/>
      <c r="V723" s="28"/>
    </row>
    <row r="724" ht="14.25" customHeight="1">
      <c r="A724" s="23"/>
      <c r="B724" s="24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6"/>
      <c r="P724" s="26"/>
      <c r="Q724" s="26"/>
      <c r="R724" s="26"/>
      <c r="S724" s="27"/>
      <c r="T724" s="27"/>
      <c r="U724" s="27"/>
      <c r="V724" s="28"/>
    </row>
    <row r="725" ht="14.25" customHeight="1">
      <c r="A725" s="23"/>
      <c r="B725" s="24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6"/>
      <c r="P725" s="26"/>
      <c r="Q725" s="26"/>
      <c r="R725" s="26"/>
      <c r="S725" s="27"/>
      <c r="T725" s="27"/>
      <c r="U725" s="27"/>
      <c r="V725" s="28"/>
    </row>
    <row r="726" ht="14.25" customHeight="1">
      <c r="A726" s="23"/>
      <c r="B726" s="24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6"/>
      <c r="P726" s="26"/>
      <c r="Q726" s="26"/>
      <c r="R726" s="26"/>
      <c r="S726" s="27"/>
      <c r="T726" s="27"/>
      <c r="U726" s="27"/>
      <c r="V726" s="28"/>
    </row>
    <row r="727" ht="14.25" customHeight="1">
      <c r="A727" s="23"/>
      <c r="B727" s="24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6"/>
      <c r="P727" s="26"/>
      <c r="Q727" s="26"/>
      <c r="R727" s="26"/>
      <c r="S727" s="27"/>
      <c r="T727" s="27"/>
      <c r="U727" s="27"/>
      <c r="V727" s="28"/>
    </row>
    <row r="728" ht="14.25" customHeight="1">
      <c r="A728" s="23"/>
      <c r="B728" s="24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6"/>
      <c r="P728" s="26"/>
      <c r="Q728" s="26"/>
      <c r="R728" s="26"/>
      <c r="S728" s="27"/>
      <c r="T728" s="27"/>
      <c r="U728" s="27"/>
      <c r="V728" s="28"/>
    </row>
    <row r="729" ht="14.25" customHeight="1">
      <c r="A729" s="23"/>
      <c r="B729" s="24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6"/>
      <c r="P729" s="26"/>
      <c r="Q729" s="26"/>
      <c r="R729" s="26"/>
      <c r="S729" s="27"/>
      <c r="T729" s="27"/>
      <c r="U729" s="27"/>
      <c r="V729" s="28"/>
    </row>
    <row r="730" ht="14.25" customHeight="1">
      <c r="A730" s="23"/>
      <c r="B730" s="24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6"/>
      <c r="P730" s="26"/>
      <c r="Q730" s="26"/>
      <c r="R730" s="26"/>
      <c r="S730" s="27"/>
      <c r="T730" s="27"/>
      <c r="U730" s="27"/>
      <c r="V730" s="28"/>
    </row>
    <row r="731" ht="14.25" customHeight="1">
      <c r="A731" s="23"/>
      <c r="B731" s="24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6"/>
      <c r="P731" s="26"/>
      <c r="Q731" s="26"/>
      <c r="R731" s="26"/>
      <c r="S731" s="27"/>
      <c r="T731" s="27"/>
      <c r="U731" s="27"/>
      <c r="V731" s="28"/>
    </row>
    <row r="732" ht="14.25" customHeight="1">
      <c r="A732" s="23"/>
      <c r="B732" s="24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6"/>
      <c r="P732" s="26"/>
      <c r="Q732" s="26"/>
      <c r="R732" s="26"/>
      <c r="S732" s="27"/>
      <c r="T732" s="27"/>
      <c r="U732" s="27"/>
      <c r="V732" s="28"/>
    </row>
    <row r="733" ht="14.25" customHeight="1">
      <c r="A733" s="23"/>
      <c r="B733" s="24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6"/>
      <c r="P733" s="26"/>
      <c r="Q733" s="26"/>
      <c r="R733" s="26"/>
      <c r="S733" s="27"/>
      <c r="T733" s="27"/>
      <c r="U733" s="27"/>
      <c r="V733" s="28"/>
    </row>
    <row r="734" ht="14.25" customHeight="1">
      <c r="A734" s="23"/>
      <c r="B734" s="24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6"/>
      <c r="P734" s="26"/>
      <c r="Q734" s="26"/>
      <c r="R734" s="26"/>
      <c r="S734" s="27"/>
      <c r="T734" s="27"/>
      <c r="U734" s="27"/>
      <c r="V734" s="28"/>
    </row>
    <row r="735" ht="14.25" customHeight="1">
      <c r="A735" s="23"/>
      <c r="B735" s="24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6"/>
      <c r="P735" s="26"/>
      <c r="Q735" s="26"/>
      <c r="R735" s="26"/>
      <c r="S735" s="27"/>
      <c r="T735" s="27"/>
      <c r="U735" s="27"/>
      <c r="V735" s="28"/>
    </row>
    <row r="736" ht="14.25" customHeight="1">
      <c r="A736" s="23"/>
      <c r="B736" s="24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6"/>
      <c r="P736" s="26"/>
      <c r="Q736" s="26"/>
      <c r="R736" s="26"/>
      <c r="S736" s="27"/>
      <c r="T736" s="27"/>
      <c r="U736" s="27"/>
      <c r="V736" s="28"/>
    </row>
    <row r="737" ht="14.25" customHeight="1">
      <c r="A737" s="23"/>
      <c r="B737" s="24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6"/>
      <c r="P737" s="26"/>
      <c r="Q737" s="26"/>
      <c r="R737" s="26"/>
      <c r="S737" s="27"/>
      <c r="T737" s="27"/>
      <c r="U737" s="27"/>
      <c r="V737" s="28"/>
    </row>
    <row r="738" ht="14.25" customHeight="1">
      <c r="A738" s="23"/>
      <c r="B738" s="24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6"/>
      <c r="P738" s="26"/>
      <c r="Q738" s="26"/>
      <c r="R738" s="26"/>
      <c r="S738" s="27"/>
      <c r="T738" s="27"/>
      <c r="U738" s="27"/>
      <c r="V738" s="28"/>
    </row>
    <row r="739" ht="14.25" customHeight="1">
      <c r="A739" s="23"/>
      <c r="B739" s="24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6"/>
      <c r="P739" s="26"/>
      <c r="Q739" s="26"/>
      <c r="R739" s="26"/>
      <c r="S739" s="27"/>
      <c r="T739" s="27"/>
      <c r="U739" s="27"/>
      <c r="V739" s="28"/>
    </row>
    <row r="740" ht="14.25" customHeight="1">
      <c r="A740" s="23"/>
      <c r="B740" s="24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6"/>
      <c r="P740" s="26"/>
      <c r="Q740" s="26"/>
      <c r="R740" s="26"/>
      <c r="S740" s="27"/>
      <c r="T740" s="27"/>
      <c r="U740" s="27"/>
      <c r="V740" s="28"/>
    </row>
    <row r="741" ht="14.25" customHeight="1">
      <c r="A741" s="23"/>
      <c r="B741" s="24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6"/>
      <c r="P741" s="26"/>
      <c r="Q741" s="26"/>
      <c r="R741" s="26"/>
      <c r="S741" s="27"/>
      <c r="T741" s="27"/>
      <c r="U741" s="27"/>
      <c r="V741" s="28"/>
    </row>
    <row r="742" ht="14.25" customHeight="1">
      <c r="A742" s="23"/>
      <c r="B742" s="24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6"/>
      <c r="P742" s="26"/>
      <c r="Q742" s="26"/>
      <c r="R742" s="26"/>
      <c r="S742" s="27"/>
      <c r="T742" s="27"/>
      <c r="U742" s="27"/>
      <c r="V742" s="28"/>
    </row>
    <row r="743" ht="14.25" customHeight="1">
      <c r="A743" s="23"/>
      <c r="B743" s="24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6"/>
      <c r="P743" s="26"/>
      <c r="Q743" s="26"/>
      <c r="R743" s="26"/>
      <c r="S743" s="27"/>
      <c r="T743" s="27"/>
      <c r="U743" s="27"/>
      <c r="V743" s="28"/>
    </row>
    <row r="744" ht="14.25" customHeight="1">
      <c r="A744" s="23"/>
      <c r="B744" s="24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6"/>
      <c r="P744" s="26"/>
      <c r="Q744" s="26"/>
      <c r="R744" s="26"/>
      <c r="S744" s="27"/>
      <c r="T744" s="27"/>
      <c r="U744" s="27"/>
      <c r="V744" s="28"/>
    </row>
    <row r="745" ht="14.25" customHeight="1">
      <c r="A745" s="23"/>
      <c r="B745" s="24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6"/>
      <c r="P745" s="26"/>
      <c r="Q745" s="26"/>
      <c r="R745" s="26"/>
      <c r="S745" s="27"/>
      <c r="T745" s="27"/>
      <c r="U745" s="27"/>
      <c r="V745" s="28"/>
    </row>
    <row r="746" ht="14.25" customHeight="1">
      <c r="A746" s="23"/>
      <c r="B746" s="24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6"/>
      <c r="P746" s="26"/>
      <c r="Q746" s="26"/>
      <c r="R746" s="26"/>
      <c r="S746" s="27"/>
      <c r="T746" s="27"/>
      <c r="U746" s="27"/>
      <c r="V746" s="28"/>
    </row>
    <row r="747" ht="14.25" customHeight="1">
      <c r="A747" s="23"/>
      <c r="B747" s="24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6"/>
      <c r="P747" s="26"/>
      <c r="Q747" s="26"/>
      <c r="R747" s="26"/>
      <c r="S747" s="27"/>
      <c r="T747" s="27"/>
      <c r="U747" s="27"/>
      <c r="V747" s="28"/>
    </row>
    <row r="748" ht="14.25" customHeight="1">
      <c r="A748" s="23"/>
      <c r="B748" s="24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6"/>
      <c r="P748" s="26"/>
      <c r="Q748" s="26"/>
      <c r="R748" s="26"/>
      <c r="S748" s="27"/>
      <c r="T748" s="27"/>
      <c r="U748" s="27"/>
      <c r="V748" s="28"/>
    </row>
    <row r="749" ht="14.25" customHeight="1">
      <c r="A749" s="23"/>
      <c r="B749" s="24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6"/>
      <c r="P749" s="26"/>
      <c r="Q749" s="26"/>
      <c r="R749" s="26"/>
      <c r="S749" s="27"/>
      <c r="T749" s="27"/>
      <c r="U749" s="27"/>
      <c r="V749" s="28"/>
    </row>
    <row r="750" ht="14.25" customHeight="1">
      <c r="A750" s="23"/>
      <c r="B750" s="24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6"/>
      <c r="P750" s="26"/>
      <c r="Q750" s="26"/>
      <c r="R750" s="26"/>
      <c r="S750" s="27"/>
      <c r="T750" s="27"/>
      <c r="U750" s="27"/>
      <c r="V750" s="28"/>
    </row>
    <row r="751" ht="14.25" customHeight="1">
      <c r="A751" s="23"/>
      <c r="B751" s="24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6"/>
      <c r="P751" s="26"/>
      <c r="Q751" s="26"/>
      <c r="R751" s="26"/>
      <c r="S751" s="27"/>
      <c r="T751" s="27"/>
      <c r="U751" s="27"/>
      <c r="V751" s="28"/>
    </row>
    <row r="752" ht="14.25" customHeight="1">
      <c r="A752" s="23"/>
      <c r="B752" s="24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6"/>
      <c r="P752" s="26"/>
      <c r="Q752" s="26"/>
      <c r="R752" s="26"/>
      <c r="S752" s="27"/>
      <c r="T752" s="27"/>
      <c r="U752" s="27"/>
      <c r="V752" s="28"/>
    </row>
    <row r="753" ht="14.25" customHeight="1">
      <c r="A753" s="23"/>
      <c r="B753" s="24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6"/>
      <c r="P753" s="26"/>
      <c r="Q753" s="26"/>
      <c r="R753" s="26"/>
      <c r="S753" s="27"/>
      <c r="T753" s="27"/>
      <c r="U753" s="27"/>
      <c r="V753" s="28"/>
    </row>
    <row r="754" ht="14.25" customHeight="1">
      <c r="A754" s="23"/>
      <c r="B754" s="24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6"/>
      <c r="P754" s="26"/>
      <c r="Q754" s="26"/>
      <c r="R754" s="26"/>
      <c r="S754" s="27"/>
      <c r="T754" s="27"/>
      <c r="U754" s="27"/>
      <c r="V754" s="28"/>
    </row>
    <row r="755" ht="14.25" customHeight="1">
      <c r="A755" s="23"/>
      <c r="B755" s="24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6"/>
      <c r="P755" s="26"/>
      <c r="Q755" s="26"/>
      <c r="R755" s="26"/>
      <c r="S755" s="27"/>
      <c r="T755" s="27"/>
      <c r="U755" s="27"/>
      <c r="V755" s="28"/>
    </row>
    <row r="756" ht="14.25" customHeight="1">
      <c r="A756" s="23"/>
      <c r="B756" s="24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6"/>
      <c r="P756" s="26"/>
      <c r="Q756" s="26"/>
      <c r="R756" s="26"/>
      <c r="S756" s="27"/>
      <c r="T756" s="27"/>
      <c r="U756" s="27"/>
      <c r="V756" s="28"/>
    </row>
    <row r="757" ht="14.25" customHeight="1">
      <c r="A757" s="23"/>
      <c r="B757" s="24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6"/>
      <c r="P757" s="26"/>
      <c r="Q757" s="26"/>
      <c r="R757" s="26"/>
      <c r="S757" s="27"/>
      <c r="T757" s="27"/>
      <c r="U757" s="27"/>
      <c r="V757" s="28"/>
    </row>
    <row r="758" ht="14.25" customHeight="1">
      <c r="A758" s="23"/>
      <c r="B758" s="24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6"/>
      <c r="P758" s="26"/>
      <c r="Q758" s="26"/>
      <c r="R758" s="26"/>
      <c r="S758" s="27"/>
      <c r="T758" s="27"/>
      <c r="U758" s="27"/>
      <c r="V758" s="28"/>
    </row>
    <row r="759" ht="14.25" customHeight="1">
      <c r="A759" s="23"/>
      <c r="B759" s="24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6"/>
      <c r="P759" s="26"/>
      <c r="Q759" s="26"/>
      <c r="R759" s="26"/>
      <c r="S759" s="27"/>
      <c r="T759" s="27"/>
      <c r="U759" s="27"/>
      <c r="V759" s="28"/>
    </row>
    <row r="760" ht="14.25" customHeight="1">
      <c r="A760" s="23"/>
      <c r="B760" s="24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6"/>
      <c r="P760" s="26"/>
      <c r="Q760" s="26"/>
      <c r="R760" s="26"/>
      <c r="S760" s="27"/>
      <c r="T760" s="27"/>
      <c r="U760" s="27"/>
      <c r="V760" s="28"/>
    </row>
    <row r="761" ht="14.25" customHeight="1">
      <c r="A761" s="23"/>
      <c r="B761" s="24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6"/>
      <c r="P761" s="26"/>
      <c r="Q761" s="26"/>
      <c r="R761" s="26"/>
      <c r="S761" s="27"/>
      <c r="T761" s="27"/>
      <c r="U761" s="27"/>
      <c r="V761" s="28"/>
    </row>
    <row r="762" ht="14.25" customHeight="1">
      <c r="A762" s="23"/>
      <c r="B762" s="24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6"/>
      <c r="P762" s="26"/>
      <c r="Q762" s="26"/>
      <c r="R762" s="26"/>
      <c r="S762" s="27"/>
      <c r="T762" s="27"/>
      <c r="U762" s="27"/>
      <c r="V762" s="28"/>
    </row>
    <row r="763" ht="14.25" customHeight="1">
      <c r="A763" s="23"/>
      <c r="B763" s="24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6"/>
      <c r="P763" s="26"/>
      <c r="Q763" s="26"/>
      <c r="R763" s="26"/>
      <c r="S763" s="27"/>
      <c r="T763" s="27"/>
      <c r="U763" s="27"/>
      <c r="V763" s="28"/>
    </row>
    <row r="764" ht="14.25" customHeight="1">
      <c r="A764" s="23"/>
      <c r="B764" s="24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6"/>
      <c r="P764" s="26"/>
      <c r="Q764" s="26"/>
      <c r="R764" s="26"/>
      <c r="S764" s="27"/>
      <c r="T764" s="27"/>
      <c r="U764" s="27"/>
      <c r="V764" s="28"/>
    </row>
    <row r="765" ht="14.25" customHeight="1">
      <c r="A765" s="23"/>
      <c r="B765" s="24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6"/>
      <c r="P765" s="26"/>
      <c r="Q765" s="26"/>
      <c r="R765" s="26"/>
      <c r="S765" s="27"/>
      <c r="T765" s="27"/>
      <c r="U765" s="27"/>
      <c r="V765" s="28"/>
    </row>
    <row r="766" ht="14.25" customHeight="1">
      <c r="A766" s="23"/>
      <c r="B766" s="24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6"/>
      <c r="P766" s="26"/>
      <c r="Q766" s="26"/>
      <c r="R766" s="26"/>
      <c r="S766" s="27"/>
      <c r="T766" s="27"/>
      <c r="U766" s="27"/>
      <c r="V766" s="28"/>
    </row>
    <row r="767" ht="14.25" customHeight="1">
      <c r="A767" s="23"/>
      <c r="B767" s="24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6"/>
      <c r="P767" s="26"/>
      <c r="Q767" s="26"/>
      <c r="R767" s="26"/>
      <c r="S767" s="27"/>
      <c r="T767" s="27"/>
      <c r="U767" s="27"/>
      <c r="V767" s="28"/>
    </row>
    <row r="768" ht="14.25" customHeight="1">
      <c r="A768" s="23"/>
      <c r="B768" s="24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6"/>
      <c r="P768" s="26"/>
      <c r="Q768" s="26"/>
      <c r="R768" s="26"/>
      <c r="S768" s="27"/>
      <c r="T768" s="27"/>
      <c r="U768" s="27"/>
      <c r="V768" s="28"/>
    </row>
    <row r="769" ht="14.25" customHeight="1">
      <c r="A769" s="23"/>
      <c r="B769" s="24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6"/>
      <c r="P769" s="26"/>
      <c r="Q769" s="26"/>
      <c r="R769" s="26"/>
      <c r="S769" s="27"/>
      <c r="T769" s="27"/>
      <c r="U769" s="27"/>
      <c r="V769" s="28"/>
    </row>
    <row r="770" ht="14.25" customHeight="1">
      <c r="A770" s="23"/>
      <c r="B770" s="24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6"/>
      <c r="P770" s="26"/>
      <c r="Q770" s="26"/>
      <c r="R770" s="26"/>
      <c r="S770" s="27"/>
      <c r="T770" s="27"/>
      <c r="U770" s="27"/>
      <c r="V770" s="28"/>
    </row>
    <row r="771" ht="14.25" customHeight="1">
      <c r="A771" s="23"/>
      <c r="B771" s="24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6"/>
      <c r="P771" s="26"/>
      <c r="Q771" s="26"/>
      <c r="R771" s="26"/>
      <c r="S771" s="27"/>
      <c r="T771" s="27"/>
      <c r="U771" s="27"/>
      <c r="V771" s="28"/>
    </row>
    <row r="772" ht="14.25" customHeight="1">
      <c r="A772" s="23"/>
      <c r="B772" s="24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6"/>
      <c r="P772" s="26"/>
      <c r="Q772" s="26"/>
      <c r="R772" s="26"/>
      <c r="S772" s="27"/>
      <c r="T772" s="27"/>
      <c r="U772" s="27"/>
      <c r="V772" s="28"/>
    </row>
    <row r="773" ht="14.25" customHeight="1">
      <c r="A773" s="23"/>
      <c r="B773" s="24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6"/>
      <c r="P773" s="26"/>
      <c r="Q773" s="26"/>
      <c r="R773" s="26"/>
      <c r="S773" s="27"/>
      <c r="T773" s="27"/>
      <c r="U773" s="27"/>
      <c r="V773" s="28"/>
    </row>
    <row r="774" ht="14.25" customHeight="1">
      <c r="A774" s="23"/>
      <c r="B774" s="24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6"/>
      <c r="P774" s="26"/>
      <c r="Q774" s="26"/>
      <c r="R774" s="26"/>
      <c r="S774" s="27"/>
      <c r="T774" s="27"/>
      <c r="U774" s="27"/>
      <c r="V774" s="28"/>
    </row>
    <row r="775" ht="14.25" customHeight="1">
      <c r="A775" s="23"/>
      <c r="B775" s="24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6"/>
      <c r="P775" s="26"/>
      <c r="Q775" s="26"/>
      <c r="R775" s="26"/>
      <c r="S775" s="27"/>
      <c r="T775" s="27"/>
      <c r="U775" s="27"/>
      <c r="V775" s="28"/>
    </row>
    <row r="776" ht="14.25" customHeight="1">
      <c r="A776" s="23"/>
      <c r="B776" s="24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6"/>
      <c r="P776" s="26"/>
      <c r="Q776" s="26"/>
      <c r="R776" s="26"/>
      <c r="S776" s="27"/>
      <c r="T776" s="27"/>
      <c r="U776" s="27"/>
      <c r="V776" s="28"/>
    </row>
    <row r="777" ht="14.25" customHeight="1">
      <c r="A777" s="23"/>
      <c r="B777" s="24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6"/>
      <c r="P777" s="26"/>
      <c r="Q777" s="26"/>
      <c r="R777" s="26"/>
      <c r="S777" s="27"/>
      <c r="T777" s="27"/>
      <c r="U777" s="27"/>
      <c r="V777" s="28"/>
    </row>
    <row r="778" ht="14.25" customHeight="1">
      <c r="A778" s="23"/>
      <c r="B778" s="24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6"/>
      <c r="P778" s="26"/>
      <c r="Q778" s="26"/>
      <c r="R778" s="26"/>
      <c r="S778" s="27"/>
      <c r="T778" s="27"/>
      <c r="U778" s="27"/>
      <c r="V778" s="28"/>
    </row>
    <row r="779" ht="14.25" customHeight="1">
      <c r="A779" s="23"/>
      <c r="B779" s="24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6"/>
      <c r="P779" s="26"/>
      <c r="Q779" s="26"/>
      <c r="R779" s="26"/>
      <c r="S779" s="27"/>
      <c r="T779" s="27"/>
      <c r="U779" s="27"/>
      <c r="V779" s="28"/>
    </row>
    <row r="780" ht="14.25" customHeight="1">
      <c r="A780" s="23"/>
      <c r="B780" s="24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6"/>
      <c r="P780" s="26"/>
      <c r="Q780" s="26"/>
      <c r="R780" s="26"/>
      <c r="S780" s="27"/>
      <c r="T780" s="27"/>
      <c r="U780" s="27"/>
      <c r="V780" s="28"/>
    </row>
    <row r="781" ht="14.25" customHeight="1">
      <c r="A781" s="23"/>
      <c r="B781" s="24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6"/>
      <c r="P781" s="26"/>
      <c r="Q781" s="26"/>
      <c r="R781" s="26"/>
      <c r="S781" s="27"/>
      <c r="T781" s="27"/>
      <c r="U781" s="27"/>
      <c r="V781" s="28"/>
    </row>
    <row r="782" ht="14.25" customHeight="1">
      <c r="A782" s="23"/>
      <c r="B782" s="24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6"/>
      <c r="P782" s="26"/>
      <c r="Q782" s="26"/>
      <c r="R782" s="26"/>
      <c r="S782" s="27"/>
      <c r="T782" s="27"/>
      <c r="U782" s="27"/>
      <c r="V782" s="28"/>
    </row>
    <row r="783" ht="14.25" customHeight="1">
      <c r="A783" s="23"/>
      <c r="B783" s="24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6"/>
      <c r="P783" s="26"/>
      <c r="Q783" s="26"/>
      <c r="R783" s="26"/>
      <c r="S783" s="27"/>
      <c r="T783" s="27"/>
      <c r="U783" s="27"/>
      <c r="V783" s="28"/>
    </row>
    <row r="784" ht="14.25" customHeight="1">
      <c r="A784" s="23"/>
      <c r="B784" s="24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6"/>
      <c r="P784" s="26"/>
      <c r="Q784" s="26"/>
      <c r="R784" s="26"/>
      <c r="S784" s="27"/>
      <c r="T784" s="27"/>
      <c r="U784" s="27"/>
      <c r="V784" s="28"/>
    </row>
    <row r="785" ht="14.25" customHeight="1">
      <c r="A785" s="23"/>
      <c r="B785" s="24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6"/>
      <c r="P785" s="26"/>
      <c r="Q785" s="26"/>
      <c r="R785" s="26"/>
      <c r="S785" s="27"/>
      <c r="T785" s="27"/>
      <c r="U785" s="27"/>
      <c r="V785" s="28"/>
    </row>
    <row r="786" ht="14.25" customHeight="1">
      <c r="A786" s="23"/>
      <c r="B786" s="24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6"/>
      <c r="P786" s="26"/>
      <c r="Q786" s="26"/>
      <c r="R786" s="26"/>
      <c r="S786" s="27"/>
      <c r="T786" s="27"/>
      <c r="U786" s="27"/>
      <c r="V786" s="28"/>
    </row>
    <row r="787" ht="14.25" customHeight="1">
      <c r="A787" s="23"/>
      <c r="B787" s="24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6"/>
      <c r="P787" s="26"/>
      <c r="Q787" s="26"/>
      <c r="R787" s="26"/>
      <c r="S787" s="27"/>
      <c r="T787" s="27"/>
      <c r="U787" s="27"/>
      <c r="V787" s="28"/>
    </row>
    <row r="788" ht="14.25" customHeight="1">
      <c r="A788" s="23"/>
      <c r="B788" s="24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6"/>
      <c r="P788" s="26"/>
      <c r="Q788" s="26"/>
      <c r="R788" s="26"/>
      <c r="S788" s="27"/>
      <c r="T788" s="27"/>
      <c r="U788" s="27"/>
      <c r="V788" s="28"/>
    </row>
    <row r="789" ht="14.25" customHeight="1">
      <c r="A789" s="23"/>
      <c r="B789" s="24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6"/>
      <c r="P789" s="26"/>
      <c r="Q789" s="26"/>
      <c r="R789" s="26"/>
      <c r="S789" s="27"/>
      <c r="T789" s="27"/>
      <c r="U789" s="27"/>
      <c r="V789" s="28"/>
    </row>
    <row r="790" ht="14.25" customHeight="1">
      <c r="A790" s="23"/>
      <c r="B790" s="24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6"/>
      <c r="P790" s="26"/>
      <c r="Q790" s="26"/>
      <c r="R790" s="26"/>
      <c r="S790" s="27"/>
      <c r="T790" s="27"/>
      <c r="U790" s="27"/>
      <c r="V790" s="28"/>
    </row>
    <row r="791" ht="14.25" customHeight="1">
      <c r="A791" s="23"/>
      <c r="B791" s="24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6"/>
      <c r="P791" s="26"/>
      <c r="Q791" s="26"/>
      <c r="R791" s="26"/>
      <c r="S791" s="27"/>
      <c r="T791" s="27"/>
      <c r="U791" s="27"/>
      <c r="V791" s="28"/>
    </row>
    <row r="792" ht="14.25" customHeight="1">
      <c r="A792" s="23"/>
      <c r="B792" s="24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6"/>
      <c r="P792" s="26"/>
      <c r="Q792" s="26"/>
      <c r="R792" s="26"/>
      <c r="S792" s="27"/>
      <c r="T792" s="27"/>
      <c r="U792" s="27"/>
      <c r="V792" s="28"/>
    </row>
    <row r="793" ht="14.25" customHeight="1">
      <c r="A793" s="23"/>
      <c r="B793" s="24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6"/>
      <c r="P793" s="26"/>
      <c r="Q793" s="26"/>
      <c r="R793" s="26"/>
      <c r="S793" s="27"/>
      <c r="T793" s="27"/>
      <c r="U793" s="27"/>
      <c r="V793" s="28"/>
    </row>
    <row r="794" ht="14.25" customHeight="1">
      <c r="A794" s="23"/>
      <c r="B794" s="24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6"/>
      <c r="P794" s="26"/>
      <c r="Q794" s="26"/>
      <c r="R794" s="26"/>
      <c r="S794" s="27"/>
      <c r="T794" s="27"/>
      <c r="U794" s="27"/>
      <c r="V794" s="28"/>
    </row>
    <row r="795" ht="14.25" customHeight="1">
      <c r="A795" s="23"/>
      <c r="B795" s="24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6"/>
      <c r="P795" s="26"/>
      <c r="Q795" s="26"/>
      <c r="R795" s="26"/>
      <c r="S795" s="27"/>
      <c r="T795" s="27"/>
      <c r="U795" s="27"/>
      <c r="V795" s="28"/>
    </row>
    <row r="796" ht="14.25" customHeight="1">
      <c r="A796" s="23"/>
      <c r="B796" s="24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6"/>
      <c r="P796" s="26"/>
      <c r="Q796" s="26"/>
      <c r="R796" s="26"/>
      <c r="S796" s="27"/>
      <c r="T796" s="27"/>
      <c r="U796" s="27"/>
      <c r="V796" s="28"/>
    </row>
    <row r="797" ht="14.25" customHeight="1">
      <c r="A797" s="23"/>
      <c r="B797" s="24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6"/>
      <c r="P797" s="26"/>
      <c r="Q797" s="26"/>
      <c r="R797" s="26"/>
      <c r="S797" s="27"/>
      <c r="T797" s="27"/>
      <c r="U797" s="27"/>
      <c r="V797" s="28"/>
    </row>
    <row r="798" ht="14.25" customHeight="1">
      <c r="A798" s="23"/>
      <c r="B798" s="24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6"/>
      <c r="P798" s="26"/>
      <c r="Q798" s="26"/>
      <c r="R798" s="26"/>
      <c r="S798" s="27"/>
      <c r="T798" s="27"/>
      <c r="U798" s="27"/>
      <c r="V798" s="28"/>
    </row>
    <row r="799" ht="14.25" customHeight="1">
      <c r="A799" s="23"/>
      <c r="B799" s="24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6"/>
      <c r="P799" s="26"/>
      <c r="Q799" s="26"/>
      <c r="R799" s="26"/>
      <c r="S799" s="27"/>
      <c r="T799" s="27"/>
      <c r="U799" s="27"/>
      <c r="V799" s="28"/>
    </row>
    <row r="800" ht="14.25" customHeight="1">
      <c r="A800" s="23"/>
      <c r="B800" s="24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6"/>
      <c r="P800" s="26"/>
      <c r="Q800" s="26"/>
      <c r="R800" s="26"/>
      <c r="S800" s="27"/>
      <c r="T800" s="27"/>
      <c r="U800" s="27"/>
      <c r="V800" s="28"/>
    </row>
    <row r="801" ht="14.25" customHeight="1">
      <c r="A801" s="23"/>
      <c r="B801" s="24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6"/>
      <c r="P801" s="26"/>
      <c r="Q801" s="26"/>
      <c r="R801" s="26"/>
      <c r="S801" s="27"/>
      <c r="T801" s="27"/>
      <c r="U801" s="27"/>
      <c r="V801" s="28"/>
    </row>
    <row r="802" ht="14.25" customHeight="1">
      <c r="A802" s="23"/>
      <c r="B802" s="24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6"/>
      <c r="P802" s="26"/>
      <c r="Q802" s="26"/>
      <c r="R802" s="26"/>
      <c r="S802" s="27"/>
      <c r="T802" s="27"/>
      <c r="U802" s="27"/>
      <c r="V802" s="28"/>
    </row>
    <row r="803" ht="14.25" customHeight="1">
      <c r="A803" s="23"/>
      <c r="B803" s="24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6"/>
      <c r="P803" s="26"/>
      <c r="Q803" s="26"/>
      <c r="R803" s="26"/>
      <c r="S803" s="27"/>
      <c r="T803" s="27"/>
      <c r="U803" s="27"/>
      <c r="V803" s="28"/>
    </row>
    <row r="804" ht="14.25" customHeight="1">
      <c r="A804" s="23"/>
      <c r="B804" s="24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6"/>
      <c r="P804" s="26"/>
      <c r="Q804" s="26"/>
      <c r="R804" s="26"/>
      <c r="S804" s="27"/>
      <c r="T804" s="27"/>
      <c r="U804" s="27"/>
      <c r="V804" s="28"/>
    </row>
    <row r="805" ht="14.25" customHeight="1">
      <c r="A805" s="23"/>
      <c r="B805" s="24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6"/>
      <c r="P805" s="26"/>
      <c r="Q805" s="26"/>
      <c r="R805" s="26"/>
      <c r="S805" s="27"/>
      <c r="T805" s="27"/>
      <c r="U805" s="27"/>
      <c r="V805" s="28"/>
    </row>
    <row r="806" ht="14.25" customHeight="1">
      <c r="A806" s="23"/>
      <c r="B806" s="24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6"/>
      <c r="P806" s="26"/>
      <c r="Q806" s="26"/>
      <c r="R806" s="26"/>
      <c r="S806" s="27"/>
      <c r="T806" s="27"/>
      <c r="U806" s="27"/>
      <c r="V806" s="28"/>
    </row>
    <row r="807" ht="14.25" customHeight="1">
      <c r="A807" s="23"/>
      <c r="B807" s="24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6"/>
      <c r="P807" s="26"/>
      <c r="Q807" s="26"/>
      <c r="R807" s="26"/>
      <c r="S807" s="27"/>
      <c r="T807" s="27"/>
      <c r="U807" s="27"/>
      <c r="V807" s="28"/>
    </row>
    <row r="808" ht="14.25" customHeight="1">
      <c r="A808" s="23"/>
      <c r="B808" s="24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6"/>
      <c r="P808" s="26"/>
      <c r="Q808" s="26"/>
      <c r="R808" s="26"/>
      <c r="S808" s="27"/>
      <c r="T808" s="27"/>
      <c r="U808" s="27"/>
      <c r="V808" s="28"/>
    </row>
    <row r="809" ht="14.25" customHeight="1">
      <c r="A809" s="23"/>
      <c r="B809" s="24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6"/>
      <c r="P809" s="26"/>
      <c r="Q809" s="26"/>
      <c r="R809" s="26"/>
      <c r="S809" s="27"/>
      <c r="T809" s="27"/>
      <c r="U809" s="27"/>
      <c r="V809" s="28"/>
    </row>
    <row r="810" ht="14.25" customHeight="1">
      <c r="A810" s="23"/>
      <c r="B810" s="24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6"/>
      <c r="P810" s="26"/>
      <c r="Q810" s="26"/>
      <c r="R810" s="26"/>
      <c r="S810" s="27"/>
      <c r="T810" s="27"/>
      <c r="U810" s="27"/>
      <c r="V810" s="28"/>
    </row>
    <row r="811" ht="14.25" customHeight="1">
      <c r="A811" s="23"/>
      <c r="B811" s="24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6"/>
      <c r="P811" s="26"/>
      <c r="Q811" s="26"/>
      <c r="R811" s="26"/>
      <c r="S811" s="27"/>
      <c r="T811" s="27"/>
      <c r="U811" s="27"/>
      <c r="V811" s="28"/>
    </row>
    <row r="812" ht="14.25" customHeight="1">
      <c r="A812" s="23"/>
      <c r="B812" s="24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6"/>
      <c r="P812" s="26"/>
      <c r="Q812" s="26"/>
      <c r="R812" s="26"/>
      <c r="S812" s="27"/>
      <c r="T812" s="27"/>
      <c r="U812" s="27"/>
      <c r="V812" s="28"/>
    </row>
    <row r="813" ht="14.25" customHeight="1">
      <c r="A813" s="23"/>
      <c r="B813" s="24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6"/>
      <c r="P813" s="26"/>
      <c r="Q813" s="26"/>
      <c r="R813" s="26"/>
      <c r="S813" s="27"/>
      <c r="T813" s="27"/>
      <c r="U813" s="27"/>
      <c r="V813" s="28"/>
    </row>
    <row r="814" ht="14.25" customHeight="1">
      <c r="A814" s="23"/>
      <c r="B814" s="24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6"/>
      <c r="P814" s="26"/>
      <c r="Q814" s="26"/>
      <c r="R814" s="26"/>
      <c r="S814" s="27"/>
      <c r="T814" s="27"/>
      <c r="U814" s="27"/>
      <c r="V814" s="28"/>
    </row>
    <row r="815" ht="14.25" customHeight="1">
      <c r="A815" s="23"/>
      <c r="B815" s="24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6"/>
      <c r="P815" s="26"/>
      <c r="Q815" s="26"/>
      <c r="R815" s="26"/>
      <c r="S815" s="27"/>
      <c r="T815" s="27"/>
      <c r="U815" s="27"/>
      <c r="V815" s="28"/>
    </row>
    <row r="816" ht="14.25" customHeight="1">
      <c r="A816" s="23"/>
      <c r="B816" s="24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6"/>
      <c r="P816" s="26"/>
      <c r="Q816" s="26"/>
      <c r="R816" s="26"/>
      <c r="S816" s="27"/>
      <c r="T816" s="27"/>
      <c r="U816" s="27"/>
      <c r="V816" s="28"/>
    </row>
    <row r="817" ht="14.25" customHeight="1">
      <c r="A817" s="23"/>
      <c r="B817" s="24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6"/>
      <c r="P817" s="26"/>
      <c r="Q817" s="26"/>
      <c r="R817" s="26"/>
      <c r="S817" s="27"/>
      <c r="T817" s="27"/>
      <c r="U817" s="27"/>
      <c r="V817" s="28"/>
    </row>
    <row r="818" ht="14.25" customHeight="1">
      <c r="A818" s="23"/>
      <c r="B818" s="24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6"/>
      <c r="P818" s="26"/>
      <c r="Q818" s="26"/>
      <c r="R818" s="26"/>
      <c r="S818" s="27"/>
      <c r="T818" s="27"/>
      <c r="U818" s="27"/>
      <c r="V818" s="28"/>
    </row>
    <row r="819" ht="14.25" customHeight="1">
      <c r="A819" s="23"/>
      <c r="B819" s="24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6"/>
      <c r="P819" s="26"/>
      <c r="Q819" s="26"/>
      <c r="R819" s="26"/>
      <c r="S819" s="27"/>
      <c r="T819" s="27"/>
      <c r="U819" s="27"/>
      <c r="V819" s="28"/>
    </row>
    <row r="820" ht="14.25" customHeight="1">
      <c r="A820" s="23"/>
      <c r="B820" s="24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6"/>
      <c r="P820" s="26"/>
      <c r="Q820" s="26"/>
      <c r="R820" s="26"/>
      <c r="S820" s="27"/>
      <c r="T820" s="27"/>
      <c r="U820" s="27"/>
      <c r="V820" s="28"/>
    </row>
    <row r="821" ht="14.25" customHeight="1">
      <c r="A821" s="23"/>
      <c r="B821" s="24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6"/>
      <c r="P821" s="26"/>
      <c r="Q821" s="26"/>
      <c r="R821" s="26"/>
      <c r="S821" s="27"/>
      <c r="T821" s="27"/>
      <c r="U821" s="27"/>
      <c r="V821" s="28"/>
    </row>
    <row r="822" ht="14.25" customHeight="1">
      <c r="A822" s="23"/>
      <c r="B822" s="24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6"/>
      <c r="P822" s="26"/>
      <c r="Q822" s="26"/>
      <c r="R822" s="26"/>
      <c r="S822" s="27"/>
      <c r="T822" s="27"/>
      <c r="U822" s="27"/>
      <c r="V822" s="28"/>
    </row>
    <row r="823" ht="14.25" customHeight="1">
      <c r="A823" s="23"/>
      <c r="B823" s="24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6"/>
      <c r="P823" s="26"/>
      <c r="Q823" s="26"/>
      <c r="R823" s="26"/>
      <c r="S823" s="27"/>
      <c r="T823" s="27"/>
      <c r="U823" s="27"/>
      <c r="V823" s="28"/>
    </row>
    <row r="824" ht="14.25" customHeight="1">
      <c r="A824" s="23"/>
      <c r="B824" s="24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6"/>
      <c r="P824" s="26"/>
      <c r="Q824" s="26"/>
      <c r="R824" s="26"/>
      <c r="S824" s="27"/>
      <c r="T824" s="27"/>
      <c r="U824" s="27"/>
      <c r="V824" s="28"/>
    </row>
    <row r="825" ht="14.25" customHeight="1">
      <c r="A825" s="23"/>
      <c r="B825" s="24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6"/>
      <c r="P825" s="26"/>
      <c r="Q825" s="26"/>
      <c r="R825" s="26"/>
      <c r="S825" s="27"/>
      <c r="T825" s="27"/>
      <c r="U825" s="27"/>
      <c r="V825" s="28"/>
    </row>
    <row r="826" ht="14.25" customHeight="1">
      <c r="A826" s="23"/>
      <c r="B826" s="24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6"/>
      <c r="P826" s="26"/>
      <c r="Q826" s="26"/>
      <c r="R826" s="26"/>
      <c r="S826" s="27"/>
      <c r="T826" s="27"/>
      <c r="U826" s="27"/>
      <c r="V826" s="28"/>
    </row>
    <row r="827" ht="14.25" customHeight="1">
      <c r="A827" s="23"/>
      <c r="B827" s="24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6"/>
      <c r="P827" s="26"/>
      <c r="Q827" s="26"/>
      <c r="R827" s="26"/>
      <c r="S827" s="27"/>
      <c r="T827" s="27"/>
      <c r="U827" s="27"/>
      <c r="V827" s="28"/>
    </row>
    <row r="828" ht="14.25" customHeight="1">
      <c r="A828" s="23"/>
      <c r="B828" s="24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6"/>
      <c r="P828" s="26"/>
      <c r="Q828" s="26"/>
      <c r="R828" s="26"/>
      <c r="S828" s="27"/>
      <c r="T828" s="27"/>
      <c r="U828" s="27"/>
      <c r="V828" s="28"/>
    </row>
    <row r="829" ht="14.25" customHeight="1">
      <c r="A829" s="23"/>
      <c r="B829" s="24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6"/>
      <c r="P829" s="26"/>
      <c r="Q829" s="26"/>
      <c r="R829" s="26"/>
      <c r="S829" s="27"/>
      <c r="T829" s="27"/>
      <c r="U829" s="27"/>
      <c r="V829" s="28"/>
    </row>
    <row r="830" ht="14.25" customHeight="1">
      <c r="A830" s="23"/>
      <c r="B830" s="24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6"/>
      <c r="P830" s="26"/>
      <c r="Q830" s="26"/>
      <c r="R830" s="26"/>
      <c r="S830" s="27"/>
      <c r="T830" s="27"/>
      <c r="U830" s="27"/>
      <c r="V830" s="28"/>
    </row>
    <row r="831" ht="14.25" customHeight="1">
      <c r="A831" s="23"/>
      <c r="B831" s="24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6"/>
      <c r="P831" s="26"/>
      <c r="Q831" s="26"/>
      <c r="R831" s="26"/>
      <c r="S831" s="27"/>
      <c r="T831" s="27"/>
      <c r="U831" s="27"/>
      <c r="V831" s="28"/>
    </row>
    <row r="832" ht="14.25" customHeight="1">
      <c r="A832" s="23"/>
      <c r="B832" s="24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6"/>
      <c r="P832" s="26"/>
      <c r="Q832" s="26"/>
      <c r="R832" s="26"/>
      <c r="S832" s="27"/>
      <c r="T832" s="27"/>
      <c r="U832" s="27"/>
      <c r="V832" s="28"/>
    </row>
    <row r="833" ht="14.25" customHeight="1">
      <c r="A833" s="23"/>
      <c r="B833" s="24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6"/>
      <c r="P833" s="26"/>
      <c r="Q833" s="26"/>
      <c r="R833" s="26"/>
      <c r="S833" s="27"/>
      <c r="T833" s="27"/>
      <c r="U833" s="27"/>
      <c r="V833" s="28"/>
    </row>
    <row r="834" ht="14.25" customHeight="1">
      <c r="A834" s="23"/>
      <c r="B834" s="24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6"/>
      <c r="P834" s="26"/>
      <c r="Q834" s="26"/>
      <c r="R834" s="26"/>
      <c r="S834" s="27"/>
      <c r="T834" s="27"/>
      <c r="U834" s="27"/>
      <c r="V834" s="28"/>
    </row>
    <row r="835" ht="14.25" customHeight="1">
      <c r="A835" s="23"/>
      <c r="B835" s="24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6"/>
      <c r="P835" s="26"/>
      <c r="Q835" s="26"/>
      <c r="R835" s="26"/>
      <c r="S835" s="27"/>
      <c r="T835" s="27"/>
      <c r="U835" s="27"/>
      <c r="V835" s="28"/>
    </row>
    <row r="836" ht="14.25" customHeight="1">
      <c r="A836" s="23"/>
      <c r="B836" s="24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6"/>
      <c r="P836" s="26"/>
      <c r="Q836" s="26"/>
      <c r="R836" s="26"/>
      <c r="S836" s="27"/>
      <c r="T836" s="27"/>
      <c r="U836" s="27"/>
      <c r="V836" s="28"/>
    </row>
    <row r="837" ht="14.25" customHeight="1">
      <c r="A837" s="23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6"/>
      <c r="P837" s="26"/>
      <c r="Q837" s="26"/>
      <c r="R837" s="26"/>
      <c r="S837" s="27"/>
      <c r="T837" s="27"/>
      <c r="U837" s="27"/>
      <c r="V837" s="28"/>
    </row>
    <row r="838" ht="14.25" customHeight="1">
      <c r="A838" s="23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6"/>
      <c r="P838" s="26"/>
      <c r="Q838" s="26"/>
      <c r="R838" s="26"/>
      <c r="S838" s="27"/>
      <c r="T838" s="27"/>
      <c r="U838" s="27"/>
      <c r="V838" s="28"/>
    </row>
    <row r="839" ht="14.25" customHeight="1">
      <c r="A839" s="23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6"/>
      <c r="P839" s="26"/>
      <c r="Q839" s="26"/>
      <c r="R839" s="26"/>
      <c r="S839" s="27"/>
      <c r="T839" s="27"/>
      <c r="U839" s="27"/>
      <c r="V839" s="28"/>
    </row>
    <row r="840" ht="14.25" customHeight="1">
      <c r="A840" s="23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6"/>
      <c r="P840" s="26"/>
      <c r="Q840" s="26"/>
      <c r="R840" s="26"/>
      <c r="S840" s="27"/>
      <c r="T840" s="27"/>
      <c r="U840" s="27"/>
      <c r="V840" s="28"/>
    </row>
    <row r="841" ht="14.25" customHeight="1">
      <c r="A841" s="23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6"/>
      <c r="P841" s="26"/>
      <c r="Q841" s="26"/>
      <c r="R841" s="26"/>
      <c r="S841" s="27"/>
      <c r="T841" s="27"/>
      <c r="U841" s="27"/>
      <c r="V841" s="28"/>
    </row>
    <row r="842" ht="14.25" customHeight="1">
      <c r="A842" s="23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6"/>
      <c r="P842" s="26"/>
      <c r="Q842" s="26"/>
      <c r="R842" s="26"/>
      <c r="S842" s="27"/>
      <c r="T842" s="27"/>
      <c r="U842" s="27"/>
      <c r="V842" s="28"/>
    </row>
    <row r="843" ht="14.25" customHeight="1">
      <c r="A843" s="23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6"/>
      <c r="P843" s="26"/>
      <c r="Q843" s="26"/>
      <c r="R843" s="26"/>
      <c r="S843" s="27"/>
      <c r="T843" s="27"/>
      <c r="U843" s="27"/>
      <c r="V843" s="28"/>
    </row>
    <row r="844" ht="14.25" customHeight="1">
      <c r="A844" s="23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6"/>
      <c r="P844" s="26"/>
      <c r="Q844" s="26"/>
      <c r="R844" s="26"/>
      <c r="S844" s="27"/>
      <c r="T844" s="27"/>
      <c r="U844" s="27"/>
      <c r="V844" s="28"/>
    </row>
    <row r="845" ht="14.25" customHeight="1">
      <c r="A845" s="23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6"/>
      <c r="P845" s="26"/>
      <c r="Q845" s="26"/>
      <c r="R845" s="26"/>
      <c r="S845" s="27"/>
      <c r="T845" s="27"/>
      <c r="U845" s="27"/>
      <c r="V845" s="28"/>
    </row>
    <row r="846" ht="14.25" customHeight="1">
      <c r="A846" s="23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6"/>
      <c r="P846" s="26"/>
      <c r="Q846" s="26"/>
      <c r="R846" s="26"/>
      <c r="S846" s="27"/>
      <c r="T846" s="27"/>
      <c r="U846" s="27"/>
      <c r="V846" s="28"/>
    </row>
    <row r="847" ht="14.25" customHeight="1">
      <c r="A847" s="23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6"/>
      <c r="P847" s="26"/>
      <c r="Q847" s="26"/>
      <c r="R847" s="26"/>
      <c r="S847" s="27"/>
      <c r="T847" s="27"/>
      <c r="U847" s="27"/>
      <c r="V847" s="28"/>
    </row>
    <row r="848" ht="14.25" customHeight="1">
      <c r="A848" s="23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6"/>
      <c r="P848" s="26"/>
      <c r="Q848" s="26"/>
      <c r="R848" s="26"/>
      <c r="S848" s="27"/>
      <c r="T848" s="27"/>
      <c r="U848" s="27"/>
      <c r="V848" s="28"/>
    </row>
    <row r="849" ht="14.25" customHeight="1">
      <c r="A849" s="23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6"/>
      <c r="P849" s="26"/>
      <c r="Q849" s="26"/>
      <c r="R849" s="26"/>
      <c r="S849" s="27"/>
      <c r="T849" s="27"/>
      <c r="U849" s="27"/>
      <c r="V849" s="28"/>
    </row>
    <row r="850" ht="14.25" customHeight="1">
      <c r="A850" s="23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6"/>
      <c r="P850" s="26"/>
      <c r="Q850" s="26"/>
      <c r="R850" s="26"/>
      <c r="S850" s="27"/>
      <c r="T850" s="27"/>
      <c r="U850" s="27"/>
      <c r="V850" s="28"/>
    </row>
    <row r="851" ht="14.25" customHeight="1">
      <c r="A851" s="23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6"/>
      <c r="P851" s="26"/>
      <c r="Q851" s="26"/>
      <c r="R851" s="26"/>
      <c r="S851" s="27"/>
      <c r="T851" s="27"/>
      <c r="U851" s="27"/>
      <c r="V851" s="28"/>
    </row>
    <row r="852" ht="14.25" customHeight="1">
      <c r="A852" s="23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6"/>
      <c r="P852" s="26"/>
      <c r="Q852" s="26"/>
      <c r="R852" s="26"/>
      <c r="S852" s="27"/>
      <c r="T852" s="27"/>
      <c r="U852" s="27"/>
      <c r="V852" s="28"/>
    </row>
    <row r="853" ht="14.25" customHeight="1">
      <c r="A853" s="23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6"/>
      <c r="P853" s="26"/>
      <c r="Q853" s="26"/>
      <c r="R853" s="26"/>
      <c r="S853" s="27"/>
      <c r="T853" s="27"/>
      <c r="U853" s="27"/>
      <c r="V853" s="28"/>
    </row>
    <row r="854" ht="14.25" customHeight="1">
      <c r="A854" s="23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6"/>
      <c r="P854" s="26"/>
      <c r="Q854" s="26"/>
      <c r="R854" s="26"/>
      <c r="S854" s="27"/>
      <c r="T854" s="27"/>
      <c r="U854" s="27"/>
      <c r="V854" s="28"/>
    </row>
    <row r="855" ht="14.25" customHeight="1">
      <c r="A855" s="23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6"/>
      <c r="P855" s="26"/>
      <c r="Q855" s="26"/>
      <c r="R855" s="26"/>
      <c r="S855" s="27"/>
      <c r="T855" s="27"/>
      <c r="U855" s="27"/>
      <c r="V855" s="28"/>
    </row>
    <row r="856" ht="14.25" customHeight="1">
      <c r="A856" s="23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6"/>
      <c r="P856" s="26"/>
      <c r="Q856" s="26"/>
      <c r="R856" s="26"/>
      <c r="S856" s="27"/>
      <c r="T856" s="27"/>
      <c r="U856" s="27"/>
      <c r="V856" s="28"/>
    </row>
    <row r="857" ht="14.25" customHeight="1">
      <c r="A857" s="23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6"/>
      <c r="P857" s="26"/>
      <c r="Q857" s="26"/>
      <c r="R857" s="26"/>
      <c r="S857" s="27"/>
      <c r="T857" s="27"/>
      <c r="U857" s="27"/>
      <c r="V857" s="28"/>
    </row>
    <row r="858" ht="14.25" customHeight="1">
      <c r="A858" s="23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6"/>
      <c r="P858" s="26"/>
      <c r="Q858" s="26"/>
      <c r="R858" s="26"/>
      <c r="S858" s="27"/>
      <c r="T858" s="27"/>
      <c r="U858" s="27"/>
      <c r="V858" s="28"/>
    </row>
    <row r="859" ht="14.25" customHeight="1">
      <c r="A859" s="23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6"/>
      <c r="P859" s="26"/>
      <c r="Q859" s="26"/>
      <c r="R859" s="26"/>
      <c r="S859" s="27"/>
      <c r="T859" s="27"/>
      <c r="U859" s="27"/>
      <c r="V859" s="28"/>
    </row>
    <row r="860" ht="14.25" customHeight="1">
      <c r="A860" s="23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6"/>
      <c r="P860" s="26"/>
      <c r="Q860" s="26"/>
      <c r="R860" s="26"/>
      <c r="S860" s="27"/>
      <c r="T860" s="27"/>
      <c r="U860" s="27"/>
      <c r="V860" s="28"/>
    </row>
    <row r="861" ht="14.25" customHeight="1">
      <c r="A861" s="23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6"/>
      <c r="P861" s="26"/>
      <c r="Q861" s="26"/>
      <c r="R861" s="26"/>
      <c r="S861" s="27"/>
      <c r="T861" s="27"/>
      <c r="U861" s="27"/>
      <c r="V861" s="28"/>
    </row>
    <row r="862" ht="14.25" customHeight="1">
      <c r="A862" s="23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6"/>
      <c r="P862" s="26"/>
      <c r="Q862" s="26"/>
      <c r="R862" s="26"/>
      <c r="S862" s="27"/>
      <c r="T862" s="27"/>
      <c r="U862" s="27"/>
      <c r="V862" s="28"/>
    </row>
    <row r="863" ht="14.25" customHeight="1">
      <c r="A863" s="23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6"/>
      <c r="P863" s="26"/>
      <c r="Q863" s="26"/>
      <c r="R863" s="26"/>
      <c r="S863" s="27"/>
      <c r="T863" s="27"/>
      <c r="U863" s="27"/>
      <c r="V863" s="28"/>
    </row>
    <row r="864" ht="14.25" customHeight="1">
      <c r="A864" s="23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6"/>
      <c r="P864" s="26"/>
      <c r="Q864" s="26"/>
      <c r="R864" s="26"/>
      <c r="S864" s="27"/>
      <c r="T864" s="27"/>
      <c r="U864" s="27"/>
      <c r="V864" s="28"/>
    </row>
    <row r="865" ht="14.25" customHeight="1">
      <c r="A865" s="23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6"/>
      <c r="P865" s="26"/>
      <c r="Q865" s="26"/>
      <c r="R865" s="26"/>
      <c r="S865" s="27"/>
      <c r="T865" s="27"/>
      <c r="U865" s="27"/>
      <c r="V865" s="28"/>
    </row>
    <row r="866" ht="14.25" customHeight="1">
      <c r="A866" s="23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6"/>
      <c r="P866" s="26"/>
      <c r="Q866" s="26"/>
      <c r="R866" s="26"/>
      <c r="S866" s="27"/>
      <c r="T866" s="27"/>
      <c r="U866" s="27"/>
      <c r="V866" s="28"/>
    </row>
    <row r="867" ht="14.25" customHeight="1">
      <c r="A867" s="23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6"/>
      <c r="P867" s="26"/>
      <c r="Q867" s="26"/>
      <c r="R867" s="26"/>
      <c r="S867" s="27"/>
      <c r="T867" s="27"/>
      <c r="U867" s="27"/>
      <c r="V867" s="28"/>
    </row>
    <row r="868" ht="14.25" customHeight="1">
      <c r="A868" s="23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6"/>
      <c r="P868" s="26"/>
      <c r="Q868" s="26"/>
      <c r="R868" s="26"/>
      <c r="S868" s="27"/>
      <c r="T868" s="27"/>
      <c r="U868" s="27"/>
      <c r="V868" s="28"/>
    </row>
    <row r="869" ht="14.25" customHeight="1">
      <c r="A869" s="23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6"/>
      <c r="P869" s="26"/>
      <c r="Q869" s="26"/>
      <c r="R869" s="26"/>
      <c r="S869" s="27"/>
      <c r="T869" s="27"/>
      <c r="U869" s="27"/>
      <c r="V869" s="28"/>
    </row>
    <row r="870" ht="14.25" customHeight="1">
      <c r="A870" s="23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6"/>
      <c r="P870" s="26"/>
      <c r="Q870" s="26"/>
      <c r="R870" s="26"/>
      <c r="S870" s="27"/>
      <c r="T870" s="27"/>
      <c r="U870" s="27"/>
      <c r="V870" s="28"/>
    </row>
    <row r="871" ht="14.25" customHeight="1">
      <c r="A871" s="23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6"/>
      <c r="P871" s="26"/>
      <c r="Q871" s="26"/>
      <c r="R871" s="26"/>
      <c r="S871" s="27"/>
      <c r="T871" s="27"/>
      <c r="U871" s="27"/>
      <c r="V871" s="28"/>
    </row>
    <row r="872" ht="14.25" customHeight="1">
      <c r="A872" s="23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6"/>
      <c r="P872" s="26"/>
      <c r="Q872" s="26"/>
      <c r="R872" s="26"/>
      <c r="S872" s="27"/>
      <c r="T872" s="27"/>
      <c r="U872" s="27"/>
      <c r="V872" s="28"/>
    </row>
    <row r="873" ht="14.25" customHeight="1">
      <c r="A873" s="23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6"/>
      <c r="P873" s="26"/>
      <c r="Q873" s="26"/>
      <c r="R873" s="26"/>
      <c r="S873" s="27"/>
      <c r="T873" s="27"/>
      <c r="U873" s="27"/>
      <c r="V873" s="28"/>
    </row>
    <row r="874" ht="14.25" customHeight="1">
      <c r="A874" s="23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6"/>
      <c r="P874" s="26"/>
      <c r="Q874" s="26"/>
      <c r="R874" s="26"/>
      <c r="S874" s="27"/>
      <c r="T874" s="27"/>
      <c r="U874" s="27"/>
      <c r="V874" s="28"/>
    </row>
    <row r="875" ht="14.25" customHeight="1">
      <c r="A875" s="23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6"/>
      <c r="P875" s="26"/>
      <c r="Q875" s="26"/>
      <c r="R875" s="26"/>
      <c r="S875" s="27"/>
      <c r="T875" s="27"/>
      <c r="U875" s="27"/>
      <c r="V875" s="28"/>
    </row>
    <row r="876" ht="14.25" customHeight="1">
      <c r="A876" s="23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6"/>
      <c r="P876" s="26"/>
      <c r="Q876" s="26"/>
      <c r="R876" s="26"/>
      <c r="S876" s="27"/>
      <c r="T876" s="27"/>
      <c r="U876" s="27"/>
      <c r="V876" s="28"/>
    </row>
    <row r="877" ht="14.25" customHeight="1">
      <c r="A877" s="23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6"/>
      <c r="P877" s="26"/>
      <c r="Q877" s="26"/>
      <c r="R877" s="26"/>
      <c r="S877" s="27"/>
      <c r="T877" s="27"/>
      <c r="U877" s="27"/>
      <c r="V877" s="28"/>
    </row>
    <row r="878" ht="14.25" customHeight="1">
      <c r="A878" s="23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6"/>
      <c r="P878" s="26"/>
      <c r="Q878" s="26"/>
      <c r="R878" s="26"/>
      <c r="S878" s="27"/>
      <c r="T878" s="27"/>
      <c r="U878" s="27"/>
      <c r="V878" s="28"/>
    </row>
    <row r="879" ht="14.25" customHeight="1">
      <c r="A879" s="23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6"/>
      <c r="P879" s="26"/>
      <c r="Q879" s="26"/>
      <c r="R879" s="26"/>
      <c r="S879" s="27"/>
      <c r="T879" s="27"/>
      <c r="U879" s="27"/>
      <c r="V879" s="28"/>
    </row>
    <row r="880" ht="14.25" customHeight="1">
      <c r="A880" s="23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6"/>
      <c r="P880" s="26"/>
      <c r="Q880" s="26"/>
      <c r="R880" s="26"/>
      <c r="S880" s="27"/>
      <c r="T880" s="27"/>
      <c r="U880" s="27"/>
      <c r="V880" s="28"/>
    </row>
    <row r="881" ht="14.25" customHeight="1">
      <c r="A881" s="23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6"/>
      <c r="P881" s="26"/>
      <c r="Q881" s="26"/>
      <c r="R881" s="26"/>
      <c r="S881" s="27"/>
      <c r="T881" s="27"/>
      <c r="U881" s="27"/>
      <c r="V881" s="28"/>
    </row>
    <row r="882" ht="14.25" customHeight="1">
      <c r="A882" s="23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6"/>
      <c r="P882" s="26"/>
      <c r="Q882" s="26"/>
      <c r="R882" s="26"/>
      <c r="S882" s="27"/>
      <c r="T882" s="27"/>
      <c r="U882" s="27"/>
      <c r="V882" s="28"/>
    </row>
    <row r="883" ht="14.25" customHeight="1">
      <c r="A883" s="23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6"/>
      <c r="P883" s="26"/>
      <c r="Q883" s="26"/>
      <c r="R883" s="26"/>
      <c r="S883" s="27"/>
      <c r="T883" s="27"/>
      <c r="U883" s="27"/>
      <c r="V883" s="28"/>
    </row>
    <row r="884" ht="14.25" customHeight="1">
      <c r="A884" s="23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6"/>
      <c r="P884" s="26"/>
      <c r="Q884" s="26"/>
      <c r="R884" s="26"/>
      <c r="S884" s="27"/>
      <c r="T884" s="27"/>
      <c r="U884" s="27"/>
      <c r="V884" s="28"/>
    </row>
    <row r="885" ht="14.25" customHeight="1">
      <c r="A885" s="23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6"/>
      <c r="P885" s="26"/>
      <c r="Q885" s="26"/>
      <c r="R885" s="26"/>
      <c r="S885" s="27"/>
      <c r="T885" s="27"/>
      <c r="U885" s="27"/>
      <c r="V885" s="28"/>
    </row>
    <row r="886" ht="14.25" customHeight="1">
      <c r="A886" s="23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6"/>
      <c r="P886" s="26"/>
      <c r="Q886" s="26"/>
      <c r="R886" s="26"/>
      <c r="S886" s="27"/>
      <c r="T886" s="27"/>
      <c r="U886" s="27"/>
      <c r="V886" s="28"/>
    </row>
    <row r="887" ht="14.25" customHeight="1">
      <c r="A887" s="23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6"/>
      <c r="P887" s="26"/>
      <c r="Q887" s="26"/>
      <c r="R887" s="26"/>
      <c r="S887" s="27"/>
      <c r="T887" s="27"/>
      <c r="U887" s="27"/>
      <c r="V887" s="28"/>
    </row>
    <row r="888" ht="14.25" customHeight="1">
      <c r="A888" s="23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6"/>
      <c r="P888" s="26"/>
      <c r="Q888" s="26"/>
      <c r="R888" s="26"/>
      <c r="S888" s="27"/>
      <c r="T888" s="27"/>
      <c r="U888" s="27"/>
      <c r="V888" s="28"/>
    </row>
    <row r="889" ht="14.25" customHeight="1">
      <c r="A889" s="23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6"/>
      <c r="P889" s="26"/>
      <c r="Q889" s="26"/>
      <c r="R889" s="26"/>
      <c r="S889" s="27"/>
      <c r="T889" s="27"/>
      <c r="U889" s="27"/>
      <c r="V889" s="28"/>
    </row>
    <row r="890" ht="14.25" customHeight="1">
      <c r="A890" s="23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6"/>
      <c r="P890" s="26"/>
      <c r="Q890" s="26"/>
      <c r="R890" s="26"/>
      <c r="S890" s="27"/>
      <c r="T890" s="27"/>
      <c r="U890" s="27"/>
      <c r="V890" s="28"/>
    </row>
    <row r="891" ht="14.25" customHeight="1">
      <c r="A891" s="23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6"/>
      <c r="P891" s="26"/>
      <c r="Q891" s="26"/>
      <c r="R891" s="26"/>
      <c r="S891" s="27"/>
      <c r="T891" s="27"/>
      <c r="U891" s="27"/>
      <c r="V891" s="28"/>
    </row>
    <row r="892" ht="14.25" customHeight="1">
      <c r="A892" s="23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6"/>
      <c r="P892" s="26"/>
      <c r="Q892" s="26"/>
      <c r="R892" s="26"/>
      <c r="S892" s="27"/>
      <c r="T892" s="27"/>
      <c r="U892" s="27"/>
      <c r="V892" s="28"/>
    </row>
    <row r="893" ht="14.25" customHeight="1">
      <c r="A893" s="23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6"/>
      <c r="P893" s="26"/>
      <c r="Q893" s="26"/>
      <c r="R893" s="26"/>
      <c r="S893" s="27"/>
      <c r="T893" s="27"/>
      <c r="U893" s="27"/>
      <c r="V893" s="28"/>
    </row>
    <row r="894" ht="14.25" customHeight="1">
      <c r="A894" s="23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6"/>
      <c r="P894" s="26"/>
      <c r="Q894" s="26"/>
      <c r="R894" s="26"/>
      <c r="S894" s="27"/>
      <c r="T894" s="27"/>
      <c r="U894" s="27"/>
      <c r="V894" s="28"/>
    </row>
    <row r="895" ht="14.25" customHeight="1">
      <c r="A895" s="23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6"/>
      <c r="P895" s="26"/>
      <c r="Q895" s="26"/>
      <c r="R895" s="26"/>
      <c r="S895" s="27"/>
      <c r="T895" s="27"/>
      <c r="U895" s="27"/>
      <c r="V895" s="28"/>
    </row>
    <row r="896" ht="14.25" customHeight="1">
      <c r="A896" s="23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6"/>
      <c r="P896" s="26"/>
      <c r="Q896" s="26"/>
      <c r="R896" s="26"/>
      <c r="S896" s="27"/>
      <c r="T896" s="27"/>
      <c r="U896" s="27"/>
      <c r="V896" s="28"/>
    </row>
    <row r="897" ht="14.25" customHeight="1">
      <c r="A897" s="23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6"/>
      <c r="P897" s="26"/>
      <c r="Q897" s="26"/>
      <c r="R897" s="26"/>
      <c r="S897" s="27"/>
      <c r="T897" s="27"/>
      <c r="U897" s="27"/>
      <c r="V897" s="28"/>
    </row>
    <row r="898" ht="14.25" customHeight="1">
      <c r="A898" s="23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6"/>
      <c r="P898" s="26"/>
      <c r="Q898" s="26"/>
      <c r="R898" s="26"/>
      <c r="S898" s="27"/>
      <c r="T898" s="27"/>
      <c r="U898" s="27"/>
      <c r="V898" s="28"/>
    </row>
    <row r="899" ht="14.25" customHeight="1">
      <c r="A899" s="23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6"/>
      <c r="P899" s="26"/>
      <c r="Q899" s="26"/>
      <c r="R899" s="26"/>
      <c r="S899" s="27"/>
      <c r="T899" s="27"/>
      <c r="U899" s="27"/>
      <c r="V899" s="28"/>
    </row>
    <row r="900" ht="14.25" customHeight="1">
      <c r="A900" s="23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6"/>
      <c r="P900" s="26"/>
      <c r="Q900" s="26"/>
      <c r="R900" s="26"/>
      <c r="S900" s="27"/>
      <c r="T900" s="27"/>
      <c r="U900" s="27"/>
      <c r="V900" s="28"/>
    </row>
    <row r="901" ht="14.25" customHeight="1">
      <c r="A901" s="23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6"/>
      <c r="P901" s="26"/>
      <c r="Q901" s="26"/>
      <c r="R901" s="26"/>
      <c r="S901" s="27"/>
      <c r="T901" s="27"/>
      <c r="U901" s="27"/>
      <c r="V901" s="28"/>
    </row>
    <row r="902" ht="14.25" customHeight="1">
      <c r="A902" s="23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6"/>
      <c r="P902" s="26"/>
      <c r="Q902" s="26"/>
      <c r="R902" s="26"/>
      <c r="S902" s="27"/>
      <c r="T902" s="27"/>
      <c r="U902" s="27"/>
      <c r="V902" s="28"/>
    </row>
    <row r="903" ht="14.25" customHeight="1">
      <c r="A903" s="23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6"/>
      <c r="P903" s="26"/>
      <c r="Q903" s="26"/>
      <c r="R903" s="26"/>
      <c r="S903" s="27"/>
      <c r="T903" s="27"/>
      <c r="U903" s="27"/>
      <c r="V903" s="28"/>
    </row>
    <row r="904" ht="14.25" customHeight="1">
      <c r="A904" s="23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6"/>
      <c r="P904" s="26"/>
      <c r="Q904" s="26"/>
      <c r="R904" s="26"/>
      <c r="S904" s="27"/>
      <c r="T904" s="27"/>
      <c r="U904" s="27"/>
      <c r="V904" s="28"/>
    </row>
    <row r="905" ht="14.25" customHeight="1">
      <c r="A905" s="23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6"/>
      <c r="P905" s="26"/>
      <c r="Q905" s="26"/>
      <c r="R905" s="26"/>
      <c r="S905" s="27"/>
      <c r="T905" s="27"/>
      <c r="U905" s="27"/>
      <c r="V905" s="28"/>
    </row>
    <row r="906" ht="14.25" customHeight="1">
      <c r="A906" s="23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6"/>
      <c r="P906" s="26"/>
      <c r="Q906" s="26"/>
      <c r="R906" s="26"/>
      <c r="S906" s="27"/>
      <c r="T906" s="27"/>
      <c r="U906" s="27"/>
      <c r="V906" s="28"/>
    </row>
    <row r="907" ht="14.25" customHeight="1">
      <c r="A907" s="23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6"/>
      <c r="P907" s="26"/>
      <c r="Q907" s="26"/>
      <c r="R907" s="26"/>
      <c r="S907" s="27"/>
      <c r="T907" s="27"/>
      <c r="U907" s="27"/>
      <c r="V907" s="28"/>
    </row>
    <row r="908" ht="14.25" customHeight="1">
      <c r="A908" s="23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6"/>
      <c r="P908" s="26"/>
      <c r="Q908" s="26"/>
      <c r="R908" s="26"/>
      <c r="S908" s="27"/>
      <c r="T908" s="27"/>
      <c r="U908" s="27"/>
      <c r="V908" s="28"/>
    </row>
    <row r="909" ht="14.25" customHeight="1">
      <c r="A909" s="23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6"/>
      <c r="P909" s="26"/>
      <c r="Q909" s="26"/>
      <c r="R909" s="26"/>
      <c r="S909" s="27"/>
      <c r="T909" s="27"/>
      <c r="U909" s="27"/>
      <c r="V909" s="28"/>
    </row>
    <row r="910" ht="14.25" customHeight="1">
      <c r="A910" s="23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6"/>
      <c r="P910" s="26"/>
      <c r="Q910" s="26"/>
      <c r="R910" s="26"/>
      <c r="S910" s="27"/>
      <c r="T910" s="27"/>
      <c r="U910" s="27"/>
      <c r="V910" s="28"/>
    </row>
    <row r="911" ht="14.25" customHeight="1">
      <c r="A911" s="23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6"/>
      <c r="P911" s="26"/>
      <c r="Q911" s="26"/>
      <c r="R911" s="26"/>
      <c r="S911" s="27"/>
      <c r="T911" s="27"/>
      <c r="U911" s="27"/>
      <c r="V911" s="28"/>
    </row>
    <row r="912" ht="14.25" customHeight="1">
      <c r="A912" s="23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6"/>
      <c r="P912" s="26"/>
      <c r="Q912" s="26"/>
      <c r="R912" s="26"/>
      <c r="S912" s="27"/>
      <c r="T912" s="27"/>
      <c r="U912" s="27"/>
      <c r="V912" s="28"/>
    </row>
    <row r="913" ht="14.25" customHeight="1">
      <c r="A913" s="23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6"/>
      <c r="P913" s="26"/>
      <c r="Q913" s="26"/>
      <c r="R913" s="26"/>
      <c r="S913" s="27"/>
      <c r="T913" s="27"/>
      <c r="U913" s="27"/>
      <c r="V913" s="28"/>
    </row>
    <row r="914" ht="14.25" customHeight="1">
      <c r="A914" s="23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6"/>
      <c r="P914" s="26"/>
      <c r="Q914" s="26"/>
      <c r="R914" s="26"/>
      <c r="S914" s="27"/>
      <c r="T914" s="27"/>
      <c r="U914" s="27"/>
      <c r="V914" s="28"/>
    </row>
    <row r="915" ht="14.25" customHeight="1">
      <c r="A915" s="23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6"/>
      <c r="P915" s="26"/>
      <c r="Q915" s="26"/>
      <c r="R915" s="26"/>
      <c r="S915" s="27"/>
      <c r="T915" s="27"/>
      <c r="U915" s="27"/>
      <c r="V915" s="28"/>
    </row>
    <row r="916" ht="14.25" customHeight="1">
      <c r="A916" s="23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6"/>
      <c r="P916" s="26"/>
      <c r="Q916" s="26"/>
      <c r="R916" s="26"/>
      <c r="S916" s="27"/>
      <c r="T916" s="27"/>
      <c r="U916" s="27"/>
      <c r="V916" s="28"/>
    </row>
    <row r="917" ht="14.25" customHeight="1">
      <c r="A917" s="23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6"/>
      <c r="P917" s="26"/>
      <c r="Q917" s="26"/>
      <c r="R917" s="26"/>
      <c r="S917" s="27"/>
      <c r="T917" s="27"/>
      <c r="U917" s="27"/>
      <c r="V917" s="28"/>
    </row>
    <row r="918" ht="14.25" customHeight="1">
      <c r="A918" s="23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6"/>
      <c r="P918" s="26"/>
      <c r="Q918" s="26"/>
      <c r="R918" s="26"/>
      <c r="S918" s="27"/>
      <c r="T918" s="27"/>
      <c r="U918" s="27"/>
      <c r="V918" s="28"/>
    </row>
    <row r="919" ht="14.25" customHeight="1">
      <c r="A919" s="23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6"/>
      <c r="P919" s="26"/>
      <c r="Q919" s="26"/>
      <c r="R919" s="26"/>
      <c r="S919" s="27"/>
      <c r="T919" s="27"/>
      <c r="U919" s="27"/>
      <c r="V919" s="28"/>
    </row>
    <row r="920" ht="14.25" customHeight="1">
      <c r="A920" s="23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6"/>
      <c r="P920" s="26"/>
      <c r="Q920" s="26"/>
      <c r="R920" s="26"/>
      <c r="S920" s="27"/>
      <c r="T920" s="27"/>
      <c r="U920" s="27"/>
      <c r="V920" s="28"/>
    </row>
    <row r="921" ht="14.25" customHeight="1">
      <c r="A921" s="23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6"/>
      <c r="P921" s="26"/>
      <c r="Q921" s="26"/>
      <c r="R921" s="26"/>
      <c r="S921" s="27"/>
      <c r="T921" s="27"/>
      <c r="U921" s="27"/>
      <c r="V921" s="28"/>
    </row>
    <row r="922" ht="14.25" customHeight="1">
      <c r="A922" s="23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6"/>
      <c r="P922" s="26"/>
      <c r="Q922" s="26"/>
      <c r="R922" s="26"/>
      <c r="S922" s="27"/>
      <c r="T922" s="27"/>
      <c r="U922" s="27"/>
      <c r="V922" s="28"/>
    </row>
    <row r="923" ht="14.25" customHeight="1">
      <c r="A923" s="23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6"/>
      <c r="P923" s="26"/>
      <c r="Q923" s="26"/>
      <c r="R923" s="26"/>
      <c r="S923" s="27"/>
      <c r="T923" s="27"/>
      <c r="U923" s="27"/>
      <c r="V923" s="28"/>
    </row>
    <row r="924" ht="14.25" customHeight="1">
      <c r="A924" s="23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6"/>
      <c r="P924" s="26"/>
      <c r="Q924" s="26"/>
      <c r="R924" s="26"/>
      <c r="S924" s="27"/>
      <c r="T924" s="27"/>
      <c r="U924" s="27"/>
      <c r="V924" s="28"/>
    </row>
    <row r="925" ht="14.25" customHeight="1">
      <c r="A925" s="23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6"/>
      <c r="P925" s="26"/>
      <c r="Q925" s="26"/>
      <c r="R925" s="26"/>
      <c r="S925" s="27"/>
      <c r="T925" s="27"/>
      <c r="U925" s="27"/>
      <c r="V925" s="28"/>
    </row>
    <row r="926" ht="14.25" customHeight="1">
      <c r="A926" s="23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6"/>
      <c r="P926" s="26"/>
      <c r="Q926" s="26"/>
      <c r="R926" s="26"/>
      <c r="S926" s="27"/>
      <c r="T926" s="27"/>
      <c r="U926" s="27"/>
      <c r="V926" s="28"/>
    </row>
    <row r="927" ht="14.25" customHeight="1">
      <c r="A927" s="23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6"/>
      <c r="P927" s="26"/>
      <c r="Q927" s="26"/>
      <c r="R927" s="26"/>
      <c r="S927" s="27"/>
      <c r="T927" s="27"/>
      <c r="U927" s="27"/>
      <c r="V927" s="28"/>
    </row>
    <row r="928" ht="14.25" customHeight="1">
      <c r="A928" s="23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6"/>
      <c r="P928" s="26"/>
      <c r="Q928" s="26"/>
      <c r="R928" s="26"/>
      <c r="S928" s="27"/>
      <c r="T928" s="27"/>
      <c r="U928" s="27"/>
      <c r="V928" s="28"/>
    </row>
    <row r="929" ht="14.25" customHeight="1">
      <c r="A929" s="23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6"/>
      <c r="P929" s="26"/>
      <c r="Q929" s="26"/>
      <c r="R929" s="26"/>
      <c r="S929" s="27"/>
      <c r="T929" s="27"/>
      <c r="U929" s="27"/>
      <c r="V929" s="28"/>
    </row>
    <row r="930" ht="14.25" customHeight="1">
      <c r="A930" s="23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6"/>
      <c r="P930" s="26"/>
      <c r="Q930" s="26"/>
      <c r="R930" s="26"/>
      <c r="S930" s="27"/>
      <c r="T930" s="27"/>
      <c r="U930" s="27"/>
      <c r="V930" s="28"/>
    </row>
    <row r="931" ht="14.25" customHeight="1">
      <c r="A931" s="23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6"/>
      <c r="P931" s="26"/>
      <c r="Q931" s="26"/>
      <c r="R931" s="26"/>
      <c r="S931" s="27"/>
      <c r="T931" s="27"/>
      <c r="U931" s="27"/>
      <c r="V931" s="28"/>
    </row>
    <row r="932" ht="14.25" customHeight="1">
      <c r="A932" s="23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6"/>
      <c r="P932" s="26"/>
      <c r="Q932" s="26"/>
      <c r="R932" s="26"/>
      <c r="S932" s="27"/>
      <c r="T932" s="27"/>
      <c r="U932" s="27"/>
      <c r="V932" s="28"/>
    </row>
    <row r="933" ht="14.25" customHeight="1">
      <c r="A933" s="23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6"/>
      <c r="P933" s="26"/>
      <c r="Q933" s="26"/>
      <c r="R933" s="26"/>
      <c r="S933" s="27"/>
      <c r="T933" s="27"/>
      <c r="U933" s="27"/>
      <c r="V933" s="28"/>
    </row>
    <row r="934" ht="14.25" customHeight="1">
      <c r="A934" s="23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6"/>
      <c r="P934" s="26"/>
      <c r="Q934" s="26"/>
      <c r="R934" s="26"/>
      <c r="S934" s="27"/>
      <c r="T934" s="27"/>
      <c r="U934" s="27"/>
      <c r="V934" s="28"/>
    </row>
    <row r="935" ht="14.25" customHeight="1">
      <c r="A935" s="23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6"/>
      <c r="P935" s="26"/>
      <c r="Q935" s="26"/>
      <c r="R935" s="26"/>
      <c r="S935" s="27"/>
      <c r="T935" s="27"/>
      <c r="U935" s="27"/>
      <c r="V935" s="28"/>
    </row>
    <row r="936" ht="14.25" customHeight="1">
      <c r="A936" s="23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6"/>
      <c r="P936" s="26"/>
      <c r="Q936" s="26"/>
      <c r="R936" s="26"/>
      <c r="S936" s="27"/>
      <c r="T936" s="27"/>
      <c r="U936" s="27"/>
      <c r="V936" s="28"/>
    </row>
    <row r="937" ht="14.25" customHeight="1">
      <c r="A937" s="23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6"/>
      <c r="P937" s="26"/>
      <c r="Q937" s="26"/>
      <c r="R937" s="26"/>
      <c r="S937" s="27"/>
      <c r="T937" s="27"/>
      <c r="U937" s="27"/>
      <c r="V937" s="28"/>
    </row>
    <row r="938" ht="14.25" customHeight="1">
      <c r="A938" s="23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6"/>
      <c r="P938" s="26"/>
      <c r="Q938" s="26"/>
      <c r="R938" s="26"/>
      <c r="S938" s="27"/>
      <c r="T938" s="27"/>
      <c r="U938" s="27"/>
      <c r="V938" s="28"/>
    </row>
    <row r="939" ht="14.25" customHeight="1">
      <c r="A939" s="23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6"/>
      <c r="P939" s="26"/>
      <c r="Q939" s="26"/>
      <c r="R939" s="26"/>
      <c r="S939" s="27"/>
      <c r="T939" s="27"/>
      <c r="U939" s="27"/>
      <c r="V939" s="28"/>
    </row>
    <row r="940" ht="14.25" customHeight="1">
      <c r="A940" s="23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6"/>
      <c r="P940" s="26"/>
      <c r="Q940" s="26"/>
      <c r="R940" s="26"/>
      <c r="S940" s="27"/>
      <c r="T940" s="27"/>
      <c r="U940" s="27"/>
      <c r="V940" s="28"/>
    </row>
    <row r="941" ht="14.25" customHeight="1">
      <c r="A941" s="23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6"/>
      <c r="P941" s="26"/>
      <c r="Q941" s="26"/>
      <c r="R941" s="26"/>
      <c r="S941" s="27"/>
      <c r="T941" s="27"/>
      <c r="U941" s="27"/>
      <c r="V941" s="28"/>
    </row>
    <row r="942" ht="14.25" customHeight="1">
      <c r="A942" s="23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6"/>
      <c r="P942" s="26"/>
      <c r="Q942" s="26"/>
      <c r="R942" s="26"/>
      <c r="S942" s="27"/>
      <c r="T942" s="27"/>
      <c r="U942" s="27"/>
      <c r="V942" s="28"/>
    </row>
    <row r="943" ht="14.25" customHeight="1">
      <c r="A943" s="23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6"/>
      <c r="P943" s="26"/>
      <c r="Q943" s="26"/>
      <c r="R943" s="26"/>
      <c r="S943" s="27"/>
      <c r="T943" s="27"/>
      <c r="U943" s="27"/>
      <c r="V943" s="28"/>
    </row>
    <row r="944" ht="14.25" customHeight="1">
      <c r="A944" s="23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6"/>
      <c r="P944" s="26"/>
      <c r="Q944" s="26"/>
      <c r="R944" s="26"/>
      <c r="S944" s="27"/>
      <c r="T944" s="27"/>
      <c r="U944" s="27"/>
      <c r="V944" s="28"/>
    </row>
    <row r="945" ht="14.25" customHeight="1">
      <c r="A945" s="23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6"/>
      <c r="P945" s="26"/>
      <c r="Q945" s="26"/>
      <c r="R945" s="26"/>
      <c r="S945" s="27"/>
      <c r="T945" s="27"/>
      <c r="U945" s="27"/>
      <c r="V945" s="28"/>
    </row>
    <row r="946" ht="14.25" customHeight="1">
      <c r="A946" s="23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6"/>
      <c r="P946" s="26"/>
      <c r="Q946" s="26"/>
      <c r="R946" s="26"/>
      <c r="S946" s="27"/>
      <c r="T946" s="27"/>
      <c r="U946" s="27"/>
      <c r="V946" s="28"/>
    </row>
    <row r="947" ht="14.25" customHeight="1">
      <c r="A947" s="23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6"/>
      <c r="P947" s="26"/>
      <c r="Q947" s="26"/>
      <c r="R947" s="26"/>
      <c r="S947" s="27"/>
      <c r="T947" s="27"/>
      <c r="U947" s="27"/>
      <c r="V947" s="28"/>
    </row>
    <row r="948" ht="14.25" customHeight="1">
      <c r="A948" s="23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6"/>
      <c r="P948" s="26"/>
      <c r="Q948" s="26"/>
      <c r="R948" s="26"/>
      <c r="S948" s="27"/>
      <c r="T948" s="27"/>
      <c r="U948" s="27"/>
      <c r="V948" s="28"/>
    </row>
    <row r="949" ht="14.25" customHeight="1">
      <c r="A949" s="23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6"/>
      <c r="P949" s="26"/>
      <c r="Q949" s="26"/>
      <c r="R949" s="26"/>
      <c r="S949" s="27"/>
      <c r="T949" s="27"/>
      <c r="U949" s="27"/>
      <c r="V949" s="28"/>
    </row>
    <row r="950" ht="14.25" customHeight="1">
      <c r="A950" s="23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6"/>
      <c r="P950" s="26"/>
      <c r="Q950" s="26"/>
      <c r="R950" s="26"/>
      <c r="S950" s="27"/>
      <c r="T950" s="27"/>
      <c r="U950" s="27"/>
      <c r="V950" s="28"/>
    </row>
    <row r="951" ht="14.25" customHeight="1">
      <c r="A951" s="23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6"/>
      <c r="P951" s="26"/>
      <c r="Q951" s="26"/>
      <c r="R951" s="26"/>
      <c r="S951" s="27"/>
      <c r="T951" s="27"/>
      <c r="U951" s="27"/>
      <c r="V951" s="28"/>
    </row>
    <row r="952" ht="14.25" customHeight="1">
      <c r="A952" s="23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6"/>
      <c r="P952" s="26"/>
      <c r="Q952" s="26"/>
      <c r="R952" s="26"/>
      <c r="S952" s="27"/>
      <c r="T952" s="27"/>
      <c r="U952" s="27"/>
      <c r="V952" s="28"/>
    </row>
    <row r="953" ht="14.25" customHeight="1">
      <c r="A953" s="23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6"/>
      <c r="P953" s="26"/>
      <c r="Q953" s="26"/>
      <c r="R953" s="26"/>
      <c r="S953" s="27"/>
      <c r="T953" s="27"/>
      <c r="U953" s="27"/>
      <c r="V953" s="28"/>
    </row>
    <row r="954" ht="14.25" customHeight="1">
      <c r="A954" s="23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6"/>
      <c r="P954" s="26"/>
      <c r="Q954" s="26"/>
      <c r="R954" s="26"/>
      <c r="S954" s="27"/>
      <c r="T954" s="27"/>
      <c r="U954" s="27"/>
      <c r="V954" s="28"/>
    </row>
    <row r="955" ht="14.25" customHeight="1">
      <c r="A955" s="23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6"/>
      <c r="P955" s="26"/>
      <c r="Q955" s="26"/>
      <c r="R955" s="26"/>
      <c r="S955" s="27"/>
      <c r="T955" s="27"/>
      <c r="U955" s="27"/>
      <c r="V955" s="28"/>
    </row>
    <row r="956" ht="14.25" customHeight="1">
      <c r="A956" s="23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6"/>
      <c r="P956" s="26"/>
      <c r="Q956" s="26"/>
      <c r="R956" s="26"/>
      <c r="S956" s="27"/>
      <c r="T956" s="27"/>
      <c r="U956" s="27"/>
      <c r="V956" s="28"/>
    </row>
    <row r="957" ht="14.25" customHeight="1">
      <c r="A957" s="23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6"/>
      <c r="P957" s="26"/>
      <c r="Q957" s="26"/>
      <c r="R957" s="26"/>
      <c r="S957" s="27"/>
      <c r="T957" s="27"/>
      <c r="U957" s="27"/>
      <c r="V957" s="28"/>
    </row>
    <row r="958" ht="14.25" customHeight="1">
      <c r="A958" s="23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6"/>
      <c r="P958" s="26"/>
      <c r="Q958" s="26"/>
      <c r="R958" s="26"/>
      <c r="S958" s="27"/>
      <c r="T958" s="27"/>
      <c r="U958" s="27"/>
      <c r="V958" s="28"/>
    </row>
    <row r="959" ht="14.25" customHeight="1">
      <c r="A959" s="23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6"/>
      <c r="P959" s="26"/>
      <c r="Q959" s="26"/>
      <c r="R959" s="26"/>
      <c r="S959" s="27"/>
      <c r="T959" s="27"/>
      <c r="U959" s="27"/>
      <c r="V959" s="28"/>
    </row>
    <row r="960" ht="14.25" customHeight="1">
      <c r="A960" s="23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6"/>
      <c r="P960" s="26"/>
      <c r="Q960" s="26"/>
      <c r="R960" s="26"/>
      <c r="S960" s="27"/>
      <c r="T960" s="27"/>
      <c r="U960" s="27"/>
      <c r="V960" s="28"/>
    </row>
    <row r="961" ht="14.25" customHeight="1">
      <c r="A961" s="23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6"/>
      <c r="P961" s="26"/>
      <c r="Q961" s="26"/>
      <c r="R961" s="26"/>
      <c r="S961" s="27"/>
      <c r="T961" s="27"/>
      <c r="U961" s="27"/>
      <c r="V961" s="28"/>
    </row>
    <row r="962" ht="14.25" customHeight="1">
      <c r="A962" s="23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6"/>
      <c r="P962" s="26"/>
      <c r="Q962" s="26"/>
      <c r="R962" s="26"/>
      <c r="S962" s="27"/>
      <c r="T962" s="27"/>
      <c r="U962" s="27"/>
      <c r="V962" s="28"/>
    </row>
    <row r="963" ht="14.25" customHeight="1">
      <c r="A963" s="23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6"/>
      <c r="P963" s="26"/>
      <c r="Q963" s="26"/>
      <c r="R963" s="26"/>
      <c r="S963" s="27"/>
      <c r="T963" s="27"/>
      <c r="U963" s="27"/>
      <c r="V963" s="28"/>
    </row>
    <row r="964" ht="14.25" customHeight="1">
      <c r="A964" s="23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6"/>
      <c r="P964" s="26"/>
      <c r="Q964" s="26"/>
      <c r="R964" s="26"/>
      <c r="S964" s="27"/>
      <c r="T964" s="27"/>
      <c r="U964" s="27"/>
      <c r="V964" s="28"/>
    </row>
    <row r="965" ht="14.25" customHeight="1">
      <c r="A965" s="23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6"/>
      <c r="P965" s="26"/>
      <c r="Q965" s="26"/>
      <c r="R965" s="26"/>
      <c r="S965" s="27"/>
      <c r="T965" s="27"/>
      <c r="U965" s="27"/>
      <c r="V965" s="28"/>
    </row>
    <row r="966" ht="14.25" customHeight="1">
      <c r="A966" s="23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6"/>
      <c r="P966" s="26"/>
      <c r="Q966" s="26"/>
      <c r="R966" s="26"/>
      <c r="S966" s="27"/>
      <c r="T966" s="27"/>
      <c r="U966" s="27"/>
      <c r="V966" s="28"/>
    </row>
    <row r="967" ht="14.25" customHeight="1">
      <c r="A967" s="23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6"/>
      <c r="P967" s="26"/>
      <c r="Q967" s="26"/>
      <c r="R967" s="26"/>
      <c r="S967" s="27"/>
      <c r="T967" s="27"/>
      <c r="U967" s="27"/>
      <c r="V967" s="28"/>
    </row>
    <row r="968" ht="14.25" customHeight="1">
      <c r="A968" s="23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6"/>
      <c r="P968" s="26"/>
      <c r="Q968" s="26"/>
      <c r="R968" s="26"/>
      <c r="S968" s="27"/>
      <c r="T968" s="27"/>
      <c r="U968" s="27"/>
      <c r="V968" s="28"/>
    </row>
    <row r="969" ht="14.25" customHeight="1">
      <c r="A969" s="23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6"/>
      <c r="P969" s="26"/>
      <c r="Q969" s="26"/>
      <c r="R969" s="26"/>
      <c r="S969" s="27"/>
      <c r="T969" s="27"/>
      <c r="U969" s="27"/>
      <c r="V969" s="28"/>
    </row>
    <row r="970" ht="14.25" customHeight="1">
      <c r="A970" s="23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6"/>
      <c r="P970" s="26"/>
      <c r="Q970" s="26"/>
      <c r="R970" s="26"/>
      <c r="S970" s="27"/>
      <c r="T970" s="27"/>
      <c r="U970" s="27"/>
      <c r="V970" s="28"/>
    </row>
    <row r="971" ht="14.25" customHeight="1">
      <c r="A971" s="23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6"/>
      <c r="P971" s="26"/>
      <c r="Q971" s="26"/>
      <c r="R971" s="26"/>
      <c r="S971" s="27"/>
      <c r="T971" s="27"/>
      <c r="U971" s="27"/>
      <c r="V971" s="28"/>
    </row>
    <row r="972" ht="14.25" customHeight="1">
      <c r="A972" s="23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6"/>
      <c r="P972" s="26"/>
      <c r="Q972" s="26"/>
      <c r="R972" s="26"/>
      <c r="S972" s="27"/>
      <c r="T972" s="27"/>
      <c r="U972" s="27"/>
      <c r="V972" s="28"/>
    </row>
    <row r="973" ht="14.25" customHeight="1">
      <c r="A973" s="23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6"/>
      <c r="P973" s="26"/>
      <c r="Q973" s="26"/>
      <c r="R973" s="26"/>
      <c r="S973" s="27"/>
      <c r="T973" s="27"/>
      <c r="U973" s="27"/>
      <c r="V973" s="28"/>
    </row>
    <row r="974" ht="14.25" customHeight="1">
      <c r="A974" s="23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6"/>
      <c r="P974" s="26"/>
      <c r="Q974" s="26"/>
      <c r="R974" s="26"/>
      <c r="S974" s="27"/>
      <c r="T974" s="27"/>
      <c r="U974" s="27"/>
      <c r="V974" s="28"/>
    </row>
    <row r="975" ht="14.25" customHeight="1">
      <c r="A975" s="23"/>
      <c r="B975" s="24"/>
      <c r="C975" s="24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6"/>
      <c r="P975" s="26"/>
      <c r="Q975" s="26"/>
      <c r="R975" s="26"/>
      <c r="S975" s="27"/>
      <c r="T975" s="27"/>
      <c r="U975" s="27"/>
      <c r="V975" s="28"/>
    </row>
    <row r="976" ht="14.25" customHeight="1">
      <c r="A976" s="23"/>
      <c r="B976" s="24"/>
      <c r="C976" s="24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6"/>
      <c r="P976" s="26"/>
      <c r="Q976" s="26"/>
      <c r="R976" s="26"/>
      <c r="S976" s="27"/>
      <c r="T976" s="27"/>
      <c r="U976" s="27"/>
      <c r="V976" s="28"/>
    </row>
    <row r="977" ht="14.25" customHeight="1">
      <c r="A977" s="23"/>
      <c r="B977" s="24"/>
      <c r="C977" s="24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6"/>
      <c r="P977" s="26"/>
      <c r="Q977" s="26"/>
      <c r="R977" s="26"/>
      <c r="S977" s="27"/>
      <c r="T977" s="27"/>
      <c r="U977" s="27"/>
      <c r="V977" s="28"/>
    </row>
    <row r="978" ht="14.25" customHeight="1">
      <c r="A978" s="23"/>
      <c r="B978" s="24"/>
      <c r="C978" s="24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6"/>
      <c r="P978" s="26"/>
      <c r="Q978" s="26"/>
      <c r="R978" s="26"/>
      <c r="S978" s="27"/>
      <c r="T978" s="27"/>
      <c r="U978" s="27"/>
      <c r="V978" s="28"/>
    </row>
    <row r="979" ht="14.25" customHeight="1">
      <c r="A979" s="23"/>
      <c r="B979" s="24"/>
      <c r="C979" s="24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6"/>
      <c r="P979" s="26"/>
      <c r="Q979" s="26"/>
      <c r="R979" s="26"/>
      <c r="S979" s="27"/>
      <c r="T979" s="27"/>
      <c r="U979" s="27"/>
      <c r="V979" s="28"/>
    </row>
    <row r="980" ht="14.25" customHeight="1">
      <c r="A980" s="23"/>
      <c r="B980" s="24"/>
      <c r="C980" s="24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6"/>
      <c r="P980" s="26"/>
      <c r="Q980" s="26"/>
      <c r="R980" s="26"/>
      <c r="S980" s="27"/>
      <c r="T980" s="27"/>
      <c r="U980" s="27"/>
      <c r="V980" s="28"/>
    </row>
    <row r="981" ht="14.25" customHeight="1">
      <c r="A981" s="23"/>
      <c r="B981" s="24"/>
      <c r="C981" s="24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6"/>
      <c r="P981" s="26"/>
      <c r="Q981" s="26"/>
      <c r="R981" s="26"/>
      <c r="S981" s="27"/>
      <c r="T981" s="27"/>
      <c r="U981" s="27"/>
      <c r="V981" s="28"/>
    </row>
    <row r="982" ht="14.25" customHeight="1">
      <c r="A982" s="23"/>
      <c r="B982" s="24"/>
      <c r="C982" s="24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6"/>
      <c r="P982" s="26"/>
      <c r="Q982" s="26"/>
      <c r="R982" s="26"/>
      <c r="S982" s="27"/>
      <c r="T982" s="27"/>
      <c r="U982" s="27"/>
      <c r="V982" s="28"/>
    </row>
    <row r="983" ht="14.25" customHeight="1">
      <c r="A983" s="23"/>
      <c r="B983" s="24"/>
      <c r="C983" s="24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6"/>
      <c r="P983" s="26"/>
      <c r="Q983" s="26"/>
      <c r="R983" s="26"/>
      <c r="S983" s="27"/>
      <c r="T983" s="27"/>
      <c r="U983" s="27"/>
      <c r="V983" s="28"/>
    </row>
    <row r="984" ht="14.25" customHeight="1">
      <c r="A984" s="23"/>
      <c r="B984" s="24"/>
      <c r="C984" s="24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6"/>
      <c r="P984" s="26"/>
      <c r="Q984" s="26"/>
      <c r="R984" s="26"/>
      <c r="S984" s="27"/>
      <c r="T984" s="27"/>
      <c r="U984" s="27"/>
      <c r="V984" s="28"/>
    </row>
    <row r="985" ht="14.25" customHeight="1">
      <c r="A985" s="23"/>
      <c r="B985" s="24"/>
      <c r="C985" s="24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6"/>
      <c r="P985" s="26"/>
      <c r="Q985" s="26"/>
      <c r="R985" s="26"/>
      <c r="S985" s="27"/>
      <c r="T985" s="27"/>
      <c r="U985" s="27"/>
      <c r="V985" s="28"/>
    </row>
    <row r="986" ht="14.25" customHeight="1">
      <c r="A986" s="23"/>
      <c r="B986" s="24"/>
      <c r="C986" s="24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6"/>
      <c r="P986" s="26"/>
      <c r="Q986" s="26"/>
      <c r="R986" s="26"/>
      <c r="S986" s="27"/>
      <c r="T986" s="27"/>
      <c r="U986" s="27"/>
      <c r="V986" s="28"/>
    </row>
    <row r="987" ht="14.25" customHeight="1">
      <c r="A987" s="23"/>
      <c r="B987" s="24"/>
      <c r="C987" s="24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6"/>
      <c r="P987" s="26"/>
      <c r="Q987" s="26"/>
      <c r="R987" s="26"/>
      <c r="S987" s="27"/>
      <c r="T987" s="27"/>
      <c r="U987" s="27"/>
      <c r="V987" s="28"/>
    </row>
    <row r="988" ht="14.25" customHeight="1">
      <c r="A988" s="23"/>
      <c r="B988" s="24"/>
      <c r="C988" s="24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6"/>
      <c r="P988" s="26"/>
      <c r="Q988" s="26"/>
      <c r="R988" s="26"/>
      <c r="S988" s="27"/>
      <c r="T988" s="27"/>
      <c r="U988" s="27"/>
      <c r="V988" s="28"/>
    </row>
    <row r="989" ht="14.25" customHeight="1">
      <c r="A989" s="23"/>
      <c r="B989" s="24"/>
      <c r="C989" s="24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6"/>
      <c r="P989" s="26"/>
      <c r="Q989" s="26"/>
      <c r="R989" s="26"/>
      <c r="S989" s="27"/>
      <c r="T989" s="27"/>
      <c r="U989" s="27"/>
      <c r="V989" s="28"/>
    </row>
    <row r="990" ht="14.25" customHeight="1">
      <c r="A990" s="23"/>
      <c r="B990" s="24"/>
      <c r="C990" s="24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6"/>
      <c r="P990" s="26"/>
      <c r="Q990" s="26"/>
      <c r="R990" s="26"/>
      <c r="S990" s="27"/>
      <c r="T990" s="27"/>
      <c r="U990" s="27"/>
      <c r="V990" s="28"/>
    </row>
    <row r="991" ht="14.25" customHeight="1">
      <c r="A991" s="23"/>
      <c r="B991" s="24"/>
      <c r="C991" s="24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6"/>
      <c r="P991" s="26"/>
      <c r="Q991" s="26"/>
      <c r="R991" s="26"/>
      <c r="S991" s="27"/>
      <c r="T991" s="27"/>
      <c r="U991" s="27"/>
      <c r="V991" s="28"/>
    </row>
    <row r="992" ht="14.25" customHeight="1">
      <c r="A992" s="23"/>
      <c r="B992" s="24"/>
      <c r="C992" s="24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6"/>
      <c r="P992" s="26"/>
      <c r="Q992" s="26"/>
      <c r="R992" s="26"/>
      <c r="S992" s="27"/>
      <c r="T992" s="27"/>
      <c r="U992" s="27"/>
      <c r="V992" s="28"/>
    </row>
    <row r="993" ht="14.25" customHeight="1">
      <c r="A993" s="23"/>
      <c r="B993" s="24"/>
      <c r="C993" s="24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6"/>
      <c r="P993" s="26"/>
      <c r="Q993" s="26"/>
      <c r="R993" s="26"/>
      <c r="S993" s="27"/>
      <c r="T993" s="27"/>
      <c r="U993" s="27"/>
      <c r="V993" s="28"/>
    </row>
    <row r="994" ht="14.25" customHeight="1">
      <c r="A994" s="23"/>
      <c r="B994" s="24"/>
      <c r="C994" s="24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6"/>
      <c r="P994" s="26"/>
      <c r="Q994" s="26"/>
      <c r="R994" s="26"/>
      <c r="S994" s="27"/>
      <c r="T994" s="27"/>
      <c r="U994" s="27"/>
      <c r="V994" s="28"/>
    </row>
    <row r="995" ht="14.25" customHeight="1">
      <c r="A995" s="23"/>
      <c r="B995" s="24"/>
      <c r="C995" s="24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6"/>
      <c r="P995" s="26"/>
      <c r="Q995" s="26"/>
      <c r="R995" s="26"/>
      <c r="S995" s="27"/>
      <c r="T995" s="27"/>
      <c r="U995" s="27"/>
      <c r="V995" s="28"/>
    </row>
    <row r="996" ht="14.25" customHeight="1">
      <c r="A996" s="23"/>
      <c r="B996" s="24"/>
      <c r="C996" s="24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6"/>
      <c r="P996" s="26"/>
      <c r="Q996" s="26"/>
      <c r="R996" s="26"/>
      <c r="S996" s="27"/>
      <c r="T996" s="27"/>
      <c r="U996" s="27"/>
      <c r="V996" s="28"/>
    </row>
    <row r="997" ht="14.25" customHeight="1">
      <c r="A997" s="23"/>
      <c r="B997" s="24"/>
      <c r="C997" s="24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6"/>
      <c r="P997" s="26"/>
      <c r="Q997" s="26"/>
      <c r="R997" s="26"/>
      <c r="S997" s="27"/>
      <c r="T997" s="27"/>
      <c r="U997" s="27"/>
      <c r="V997" s="28"/>
    </row>
    <row r="998" ht="14.25" customHeight="1">
      <c r="A998" s="23"/>
      <c r="B998" s="24"/>
      <c r="C998" s="24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6"/>
      <c r="P998" s="26"/>
      <c r="Q998" s="26"/>
      <c r="R998" s="26"/>
      <c r="S998" s="27"/>
      <c r="T998" s="27"/>
      <c r="U998" s="27"/>
      <c r="V998" s="28"/>
    </row>
    <row r="999" ht="14.25" customHeight="1">
      <c r="A999" s="29"/>
      <c r="B999" s="30"/>
      <c r="C999" s="30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2"/>
      <c r="P999" s="32"/>
      <c r="Q999" s="32"/>
      <c r="R999" s="32"/>
      <c r="S999" s="33"/>
      <c r="T999" s="33"/>
      <c r="U999" s="33"/>
      <c r="V999" s="34"/>
    </row>
  </sheetData>
  <pageMargins left="0.511811" right="0.511811" top="0.787402" bottom="0.787402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