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wrc-my.sharepoint.com/personal/187261_student_ue_wroc_pl/Documents/"/>
    </mc:Choice>
  </mc:AlternateContent>
  <xr:revisionPtr revIDLastSave="0" documentId="8_{BA9AD63D-9BC9-4DCA-8E08-032FD9C8E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<sst xmlns="http://schemas.openxmlformats.org/spreadsheetml/2006/main" count="7" uniqueCount="7">
  <si>
    <t>Rok</t>
  </si>
  <si>
    <t>PKB_per_capita</t>
  </si>
  <si>
    <t>Drogi_ekspresowe_i_autostrady</t>
  </si>
  <si>
    <t>Kredyty_i_pożyczki</t>
  </si>
  <si>
    <t>Załadunek_z_tranzytem</t>
  </si>
  <si>
    <t>Inwestycje_zagraniczne</t>
  </si>
  <si>
    <t>Bilans_handlowy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</si>
</sst>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  <xf numFmtId="2" fontId="0" fillId="2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id\Desktop\Ekonometria%20PROJEKT%20PKB.xlsx" TargetMode="External"/><Relationship Id="rId1" Type="http://schemas.openxmlformats.org/officeDocument/2006/relationships/externalLinkPath" Target="file:///C:\Users\matid\Desktop\Ekonometria%20PROJEKT%20PK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pulacja (tylko do obliczeń)"/>
      <sheetName val="PKB"/>
      <sheetName val="Drogi ekspresowe i autostrady"/>
      <sheetName val="Kredyty i pożyczki"/>
      <sheetName val="Załadunek z tranzytem"/>
      <sheetName val="Inwestycje zagraniczne"/>
      <sheetName val="Bilans handlowy"/>
      <sheetName val="Dobór zmiennych"/>
      <sheetName val="Szacowanie parametrów modelu"/>
      <sheetName val="Istotność parametrów"/>
      <sheetName val="Losowość i normalność reszt"/>
      <sheetName val="Autokorelacja"/>
      <sheetName val="Prognoza"/>
      <sheetName val="R"/>
      <sheetName val="Ekonometria PROJEKT PKB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28.320820000000001</v>
          </cell>
        </row>
        <row r="3">
          <cell r="E3">
            <v>35.677979999999998</v>
          </cell>
        </row>
        <row r="4">
          <cell r="E4">
            <v>33.543785999999997</v>
          </cell>
        </row>
        <row r="5">
          <cell r="E5">
            <v>14.160410000000001</v>
          </cell>
        </row>
        <row r="6">
          <cell r="E6">
            <v>1.9685999999999999</v>
          </cell>
        </row>
        <row r="7">
          <cell r="E7">
            <v>38.767910000000001</v>
          </cell>
        </row>
        <row r="8">
          <cell r="E8">
            <v>34.963493999999997</v>
          </cell>
        </row>
        <row r="9">
          <cell r="E9">
            <v>41.476050000000001</v>
          </cell>
        </row>
        <row r="10">
          <cell r="E10">
            <v>26.4495</v>
          </cell>
        </row>
        <row r="11">
          <cell r="E11">
            <v>39.786669999999994</v>
          </cell>
        </row>
        <row r="12">
          <cell r="E12">
            <v>37.834719999999997</v>
          </cell>
        </row>
        <row r="13">
          <cell r="E13">
            <v>39.811199999999999</v>
          </cell>
        </row>
        <row r="14">
          <cell r="E14">
            <v>72.982181999999995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20" sqref="E20"/>
    </sheetView>
  </sheetViews>
  <sheetFormatPr defaultRowHeight="15"/>
  <cols>
    <col min="1" max="1" width="5" bestFit="1" customWidth="1"/>
    <col min="2" max="2" width="16.5703125" bestFit="1" customWidth="1"/>
    <col min="3" max="3" width="36.7109375" bestFit="1" customWidth="1"/>
    <col min="4" max="4" width="24.28515625" bestFit="1" customWidth="1"/>
    <col min="5" max="5" width="27.5703125" bestFit="1" customWidth="1"/>
    <col min="6" max="6" width="28.5703125" bestFit="1" customWidth="1"/>
    <col min="7" max="7" width="22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2009</v>
      </c>
      <c r="B2" s="3">
        <f>[1]!gdp_pcap[[#This Row],[PKB per capita w $]]</f>
        <v>23000</v>
      </c>
      <c r="C2" s="3">
        <f>[1]!TRAN_1722_CTAB_20240109213616[[#This Row],[tys. Km]]</f>
        <v>1.371</v>
      </c>
      <c r="D2" s="4">
        <f>[1]!INWE_3445_CTAB_20240115172151[[#This Row],['[mld zł']]]</f>
        <v>15.537423</v>
      </c>
      <c r="E2" s="3">
        <f>[1]!TRAN_2618_CTAB_20240111183219[[#This Row],['[mln ton']]]</f>
        <v>24.551200000000001</v>
      </c>
      <c r="F2" s="5">
        <f>'[1]Inwestycje zagraniczne'!E2</f>
        <v>28.320820000000001</v>
      </c>
      <c r="G2" s="3">
        <v>-4.32</v>
      </c>
    </row>
    <row r="3" spans="1:7">
      <c r="A3" s="2">
        <v>2010</v>
      </c>
      <c r="B3" s="3">
        <f>[1]!gdp_pcap[[#This Row],[PKB per capita w $]]</f>
        <v>23700</v>
      </c>
      <c r="C3" s="3">
        <f>[1]!TRAN_1722_CTAB_20240109213616[[#This Row],[tys. Km]]</f>
        <v>1.532</v>
      </c>
      <c r="D3" s="4">
        <f>[1]!INWE_3445_CTAB_20240115172151[[#This Row],['[mld zł']]]</f>
        <v>13.132441999999999</v>
      </c>
      <c r="E3" s="3">
        <f>[1]!TRAN_2618_CTAB_20240111183219[[#This Row],['[mln ton']]]</f>
        <v>34.2224</v>
      </c>
      <c r="F3" s="5">
        <f>'[1]Inwestycje zagraniczne'!E3</f>
        <v>35.677979999999998</v>
      </c>
      <c r="G3" s="3">
        <v>-11.3</v>
      </c>
    </row>
    <row r="4" spans="1:7">
      <c r="A4" s="2">
        <v>2011</v>
      </c>
      <c r="B4" s="3">
        <f>[1]!gdp_pcap[[#This Row],[PKB per capita w $]]</f>
        <v>24900</v>
      </c>
      <c r="C4" s="3">
        <f>[1]!TRAN_1722_CTAB_20240109213616[[#This Row],[tys. Km]]</f>
        <v>1.8069999999999999</v>
      </c>
      <c r="D4" s="4">
        <f>[1]!INWE_3445_CTAB_20240115172151[[#This Row],['[mld zł']]]</f>
        <v>13.395412</v>
      </c>
      <c r="E4" s="3">
        <f>[1]!TRAN_2618_CTAB_20240111183219[[#This Row],['[mln ton']]]</f>
        <v>26.7441</v>
      </c>
      <c r="F4" s="5">
        <f>'[1]Inwestycje zagraniczne'!E4</f>
        <v>33.543785999999997</v>
      </c>
      <c r="G4" s="3">
        <v>-11.2</v>
      </c>
    </row>
    <row r="5" spans="1:7">
      <c r="A5" s="2">
        <v>2012</v>
      </c>
      <c r="B5" s="3">
        <f>[1]!gdp_pcap[[#This Row],[PKB per capita w $]]</f>
        <v>25300</v>
      </c>
      <c r="C5" s="3">
        <f>[1]!TRAN_1722_CTAB_20240109213616[[#This Row],[tys. Km]]</f>
        <v>2.4180000000000001</v>
      </c>
      <c r="D5" s="4">
        <f>[1]!INWE_3445_CTAB_20240115172151[[#This Row],['[mld zł']]]</f>
        <v>12.118342999999999</v>
      </c>
      <c r="E5" s="3">
        <f>[1]!TRAN_2618_CTAB_20240111183219[[#This Row],['[mln ton']]]</f>
        <v>25.777799999999999</v>
      </c>
      <c r="F5" s="5">
        <f>'[1]Inwestycje zagraniczne'!E5</f>
        <v>14.160410000000001</v>
      </c>
      <c r="G5" s="3">
        <v>-3.52</v>
      </c>
    </row>
    <row r="6" spans="1:7">
      <c r="A6" s="2">
        <v>2013</v>
      </c>
      <c r="B6" s="3">
        <f>[1]!gdp_pcap[[#This Row],[PKB per capita w $]]</f>
        <v>25500</v>
      </c>
      <c r="C6" s="3">
        <f>[1]!TRAN_1722_CTAB_20240109213616[[#This Row],[tys. Km]]</f>
        <v>2.726</v>
      </c>
      <c r="D6" s="4">
        <f>[1]!INWE_3445_CTAB_20240115172151[[#This Row],['[mld zł']]]</f>
        <v>13.771910999999999</v>
      </c>
      <c r="E6" s="3">
        <f>[1]!TRAN_2618_CTAB_20240111183219[[#This Row],['[mln ton']]]</f>
        <v>29.719799999999999</v>
      </c>
      <c r="F6" s="5">
        <f>'[1]Inwestycje zagraniczne'!E6</f>
        <v>1.9685999999999999</v>
      </c>
      <c r="G6" s="3">
        <v>6.1</v>
      </c>
    </row>
    <row r="7" spans="1:7">
      <c r="A7" s="2">
        <v>2014</v>
      </c>
      <c r="B7" s="3">
        <f>[1]!gdp_pcap[[#This Row],[PKB per capita w $]]</f>
        <v>26500</v>
      </c>
      <c r="C7" s="3">
        <f>[1]!TRAN_1722_CTAB_20240109213616[[#This Row],[tys. Km]]</f>
        <v>3.004</v>
      </c>
      <c r="D7" s="4">
        <f>[1]!INWE_3445_CTAB_20240115172151[[#This Row],['[mld zł']]]</f>
        <v>17.530583</v>
      </c>
      <c r="E7" s="3">
        <f>[1]!TRAN_2618_CTAB_20240111183219[[#This Row],['[mln ton']]]</f>
        <v>31.5641</v>
      </c>
      <c r="F7" s="5">
        <f>'[1]Inwestycje zagraniczne'!E7</f>
        <v>38.767910000000001</v>
      </c>
      <c r="G7" s="3">
        <v>2.2000000000000002</v>
      </c>
    </row>
    <row r="8" spans="1:7">
      <c r="A8" s="2">
        <v>2015</v>
      </c>
      <c r="B8" s="3">
        <f>[1]!gdp_pcap[[#This Row],[PKB per capita w $]]</f>
        <v>27700</v>
      </c>
      <c r="C8" s="3">
        <f>[1]!TRAN_1722_CTAB_20240109213616[[#This Row],[tys. Km]]</f>
        <v>3.0510000000000002</v>
      </c>
      <c r="D8" s="4">
        <f>[1]!INWE_3445_CTAB_20240115172151[[#This Row],['[mld zł']]]</f>
        <v>21.275729999999999</v>
      </c>
      <c r="E8" s="3">
        <f>[1]!TRAN_2618_CTAB_20240111183219[[#This Row],['[mln ton']]]</f>
        <v>31.127099999999999</v>
      </c>
      <c r="F8" s="5">
        <f>'[1]Inwestycje zagraniczne'!E8</f>
        <v>34.963493999999997</v>
      </c>
      <c r="G8" s="3">
        <v>9.93</v>
      </c>
    </row>
    <row r="9" spans="1:7">
      <c r="A9" s="2">
        <v>2016</v>
      </c>
      <c r="B9" s="3">
        <f>[1]!gdp_pcap[[#This Row],[PKB per capita w $]]</f>
        <v>28500</v>
      </c>
      <c r="C9" s="3">
        <f>[1]!TRAN_1722_CTAB_20240109213616[[#This Row],[tys. Km]]</f>
        <v>3.1709999999999998</v>
      </c>
      <c r="D9" s="4">
        <f>[1]!INWE_3445_CTAB_20240115172151[[#This Row],['[mld zł']]]</f>
        <v>16.353193000000001</v>
      </c>
      <c r="E9" s="3">
        <f>[1]!TRAN_2618_CTAB_20240111183219[[#This Row],['[mln ton']]]</f>
        <v>32.927800000000005</v>
      </c>
      <c r="F9" s="5">
        <f>'[1]Inwestycje zagraniczne'!E9</f>
        <v>41.476050000000001</v>
      </c>
      <c r="G9" s="3">
        <v>14.1</v>
      </c>
    </row>
    <row r="10" spans="1:7">
      <c r="A10" s="2">
        <v>2017</v>
      </c>
      <c r="B10" s="3">
        <f>[1]!gdp_pcap[[#This Row],[PKB per capita w $]]</f>
        <v>30000</v>
      </c>
      <c r="C10" s="3">
        <f>[1]!TRAN_1722_CTAB_20240109213616[[#This Row],[tys. Km]]</f>
        <v>3.4049999999999998</v>
      </c>
      <c r="D10" s="4">
        <f>[1]!INWE_3445_CTAB_20240115172151[[#This Row],['[mld zł']]]</f>
        <v>16.652526000000002</v>
      </c>
      <c r="E10" s="3">
        <f>[1]!TRAN_2618_CTAB_20240111183219[[#This Row],['[mln ton']]]</f>
        <v>30.165599999999998</v>
      </c>
      <c r="F10" s="5">
        <f>'[1]Inwestycje zagraniczne'!E10</f>
        <v>26.4495</v>
      </c>
      <c r="G10" s="3">
        <v>14.8</v>
      </c>
    </row>
    <row r="11" spans="1:7">
      <c r="A11" s="2">
        <v>2018</v>
      </c>
      <c r="B11" s="3">
        <f>[1]!gdp_pcap[[#This Row],[PKB per capita w $]]</f>
        <v>31700</v>
      </c>
      <c r="C11" s="3">
        <f>[1]!TRAN_1722_CTAB_20240109213616[[#This Row],[tys. Km]]</f>
        <v>3.714</v>
      </c>
      <c r="D11" s="4">
        <f>[1]!INWE_3445_CTAB_20240115172151[[#This Row],['[mld zł']]]</f>
        <v>18.377523</v>
      </c>
      <c r="E11" s="3">
        <f>[1]!TRAN_2618_CTAB_20240111183219[[#This Row],['[mln ton']]]</f>
        <v>30.841999999999999</v>
      </c>
      <c r="F11" s="5">
        <f>'[1]Inwestycje zagraniczne'!E11</f>
        <v>39.786669999999994</v>
      </c>
      <c r="G11" s="3">
        <v>12</v>
      </c>
    </row>
    <row r="12" spans="1:7">
      <c r="A12" s="2">
        <v>2019</v>
      </c>
      <c r="B12" s="3">
        <f>[1]!gdp_pcap[[#This Row],[PKB per capita w $]]</f>
        <v>33200</v>
      </c>
      <c r="C12" s="3">
        <f>[1]!TRAN_1722_CTAB_20240109213616[[#This Row],[tys. Km]]</f>
        <v>4.1079999999999997</v>
      </c>
      <c r="D12" s="4">
        <f>[1]!INWE_3445_CTAB_20240115172151[[#This Row],['[mld zł']]]</f>
        <v>18.009643000000001</v>
      </c>
      <c r="E12" s="3">
        <f>[1]!TRAN_2618_CTAB_20240111183219[[#This Row],['[mln ton']]]</f>
        <v>31.768099999999997</v>
      </c>
      <c r="F12" s="5">
        <f>'[1]Inwestycje zagraniczne'!E12</f>
        <v>37.834719999999997</v>
      </c>
      <c r="G12" s="3">
        <v>22.1</v>
      </c>
    </row>
    <row r="13" spans="1:7">
      <c r="A13" s="2">
        <v>2020</v>
      </c>
      <c r="B13" s="3">
        <f>[1]!gdp_pcap[[#This Row],[PKB per capita w $]]</f>
        <v>32500</v>
      </c>
      <c r="C13" s="3">
        <f>[1]!TRAN_1722_CTAB_20240109213616[[#This Row],[tys. Km]]</f>
        <v>4.2610000000000001</v>
      </c>
      <c r="D13" s="4">
        <f>[1]!INWE_3445_CTAB_20240115172151[[#This Row],['[mld zł']]]</f>
        <v>13.561154</v>
      </c>
      <c r="E13" s="3">
        <f>[1]!TRAN_2618_CTAB_20240111183219[[#This Row],['[mln ton']]]</f>
        <v>34.309199999999997</v>
      </c>
      <c r="F13" s="5">
        <f>'[1]Inwestycje zagraniczne'!E13</f>
        <v>39.811199999999999</v>
      </c>
      <c r="G13" s="3">
        <v>33.9</v>
      </c>
    </row>
    <row r="14" spans="1:7">
      <c r="A14" s="2">
        <v>2021</v>
      </c>
      <c r="B14" s="3">
        <f>[1]!gdp_pcap[[#This Row],[PKB per capita w $]]</f>
        <v>34900</v>
      </c>
      <c r="C14" s="3">
        <f>[1]!TRAN_1722_CTAB_20240109213616[[#This Row],[tys. Km]]</f>
        <v>4.5553999999999997</v>
      </c>
      <c r="D14" s="4">
        <f>[1]!INWE_3445_CTAB_20240115172151[[#This Row],['[mld zł']]]</f>
        <v>21.331019000000001</v>
      </c>
      <c r="E14" s="3">
        <f>[1]!TRAN_2618_CTAB_20240111183219[[#This Row],['[mln ton']]]</f>
        <v>34.521599999999999</v>
      </c>
      <c r="F14" s="5">
        <f>'[1]Inwestycje zagraniczne'!E14</f>
        <v>72.982181999999995</v>
      </c>
      <c r="G14" s="3">
        <v>22.9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828583-3ff2-4f61-9c03-796d41195a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C058659AAFE74EA9BC9AEC9731A4AC" ma:contentTypeVersion="8" ma:contentTypeDescription="Utwórz nowy dokument." ma:contentTypeScope="" ma:versionID="da207937ac6e66a07b48812e550b1bdf">
  <xsd:schema xmlns:xsd="http://www.w3.org/2001/XMLSchema" xmlns:xs="http://www.w3.org/2001/XMLSchema" xmlns:p="http://schemas.microsoft.com/office/2006/metadata/properties" xmlns:ns2="ca828583-3ff2-4f61-9c03-796d41195a77" targetNamespace="http://schemas.microsoft.com/office/2006/metadata/properties" ma:root="true" ma:fieldsID="662dd48acff4a47a83cf257901ac974c" ns2:_="">
    <xsd:import namespace="ca828583-3ff2-4f61-9c03-796d41195a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8583-3ff2-4f61-9c03-796d41195a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i obrazów" ma:readOnly="false" ma:fieldId="{5cf76f15-5ced-4ddc-b409-7134ff3c332f}" ma:taxonomyMulti="true" ma:sspId="55f58b37-a4ca-4b9d-8340-d45abefa1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48C67-EB14-4A97-BBA1-9D6E2F9DF9C6}"/>
</file>

<file path=customXml/itemProps2.xml><?xml version="1.0" encoding="utf-8"?>
<ds:datastoreItem xmlns:ds="http://schemas.openxmlformats.org/officeDocument/2006/customXml" ds:itemID="{3BB751FC-FB86-482F-B699-94A08228C958}"/>
</file>

<file path=customXml/itemProps3.xml><?xml version="1.0" encoding="utf-8"?>
<ds:datastoreItem xmlns:ds="http://schemas.openxmlformats.org/officeDocument/2006/customXml" ds:itemID="{0764826A-D60B-4847-A826-3CB3C32E6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Głąb (187197)</dc:creator>
  <cp:keywords/>
  <dc:description/>
  <cp:lastModifiedBy/>
  <cp:revision/>
  <dcterms:created xsi:type="dcterms:W3CDTF">2024-01-12T20:57:32Z</dcterms:created>
  <dcterms:modified xsi:type="dcterms:W3CDTF">2024-01-20T20:01:19Z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0x0101009FC058659AAFE74EA9BC9AEC9731A4AC</vt:lpwstr>
  </property>
</Properties>
</file>