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Repo\Resources\JAVA\in28minsSpringBootDemo\src\main\resources\"/>
    </mc:Choice>
  </mc:AlternateContent>
  <xr:revisionPtr revIDLastSave="0" documentId="13_ncr:1_{0413EF94-00C5-4827-90D1-B614FA054E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K17" i="2"/>
  <c r="H17" i="2"/>
  <c r="H16" i="2"/>
  <c r="K16" i="2" s="1"/>
  <c r="K18" i="2" s="1"/>
  <c r="K20" i="2" s="1"/>
  <c r="K21" i="2" s="1"/>
  <c r="K23" i="2" l="1"/>
  <c r="E21" i="2"/>
  <c r="H17" i="1"/>
  <c r="K17" i="1" l="1"/>
  <c r="K19" i="1" s="1"/>
  <c r="K20" i="1" s="1"/>
  <c r="K22" i="1" l="1"/>
  <c r="E20" i="1"/>
</calcChain>
</file>

<file path=xl/sharedStrings.xml><?xml version="1.0" encoding="utf-8"?>
<sst xmlns="http://schemas.openxmlformats.org/spreadsheetml/2006/main" count="110" uniqueCount="57">
  <si>
    <t>JS UPVC DOORS
AND WINDOWS</t>
  </si>
  <si>
    <t>Near Railway Crossing, Chipiyana Buzurg, GB Nagar (UP) 201009</t>
  </si>
  <si>
    <t>Phone no.: 8178831754, 8076924953</t>
  </si>
  <si>
    <t>Email: JSUPVCDOORS@GMAIL.COM</t>
  </si>
  <si>
    <t>GSTIN: 09AOOPS4356R3ZO</t>
  </si>
  <si>
    <t>Quotation of Project</t>
  </si>
  <si>
    <t>Customer Name</t>
  </si>
  <si>
    <t>Date</t>
  </si>
  <si>
    <t>Vikrant Agra</t>
  </si>
  <si>
    <t>S No.</t>
  </si>
  <si>
    <t>Glass</t>
  </si>
  <si>
    <t>Item</t>
  </si>
  <si>
    <t>Dimension</t>
  </si>
  <si>
    <t>Quantity</t>
  </si>
  <si>
    <t xml:space="preserve">Total Area </t>
  </si>
  <si>
    <t>Unit Price</t>
  </si>
  <si>
    <t>Total Price</t>
  </si>
  <si>
    <t>Width</t>
  </si>
  <si>
    <t>Height</t>
  </si>
  <si>
    <t>5 MM
Foasted</t>
  </si>
  <si>
    <t>Door</t>
  </si>
  <si>
    <t>5 MM
Toughen</t>
  </si>
  <si>
    <t>2 Track</t>
  </si>
  <si>
    <t>Install 
charge</t>
  </si>
  <si>
    <t>GST 18%</t>
  </si>
  <si>
    <t>AVG PRICE</t>
  </si>
  <si>
    <t>/sqft</t>
  </si>
  <si>
    <t>Total</t>
  </si>
  <si>
    <t>Cartage</t>
  </si>
  <si>
    <t>UPVC PROFILE</t>
  </si>
  <si>
    <t>Color</t>
  </si>
  <si>
    <t>White</t>
  </si>
  <si>
    <t>G. Total</t>
  </si>
  <si>
    <t>WALL THICK PROFILE Off White</t>
  </si>
  <si>
    <t>2.5 MM</t>
  </si>
  <si>
    <t>REINFORCEMENT THICKNESS</t>
  </si>
  <si>
    <t>1.25 MM</t>
  </si>
  <si>
    <t>HARDWARE PEGO</t>
  </si>
  <si>
    <t>GLASS</t>
  </si>
  <si>
    <t>SAINT GOBAIN</t>
  </si>
  <si>
    <t xml:space="preserve">WATER DRAINAGE SYSTEM </t>
  </si>
  <si>
    <t>YES</t>
  </si>
  <si>
    <t>Terms and Conditions</t>
  </si>
  <si>
    <t>1. The price proposal is made  as per the design discussed and dimensions taken by us.</t>
  </si>
  <si>
    <t>2. The proposal is inclusive of installation charges.</t>
  </si>
  <si>
    <t>3. 15 year warranty will be provided  on UPVC profiles, Not on Glass.</t>
  </si>
  <si>
    <t xml:space="preserve">     2 year warranty will be provided on Hardware</t>
  </si>
  <si>
    <t>4. Scaffolding to be provided when necessary.</t>
  </si>
  <si>
    <t>5. Delivery Validity : 15 days from the date of measurement.</t>
  </si>
  <si>
    <t>6. Payment terms : 80% Advance at the time of work order,  balance 20% at the time of delivery.</t>
  </si>
  <si>
    <t>7. This price proposal is valid for 30 days only.</t>
  </si>
  <si>
    <t>8. Cheque or DD in favour of JS UPVC DOORS &amp; WINDOWS</t>
  </si>
  <si>
    <t>Bank Details</t>
  </si>
  <si>
    <t>Bank Name : Canara Bank</t>
  </si>
  <si>
    <t>A/C No. : 120002791844</t>
  </si>
  <si>
    <t>A/c Name : JS UPVC DOORS &amp; WINDOWS</t>
  </si>
  <si>
    <t>IFSC Code : CNRB0019448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</si>
</sst>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#,##0.00;[Red]#,##0.00"/>
    <numFmt numFmtId="166" formatCode="0.00;[Red]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2" xfId="0" applyBorder="1"/>
    <xf numFmtId="166" fontId="0" fillId="0" borderId="1" xfId="0" applyNumberFormat="1" applyBorder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wrapText="1"/>
    </xf>
    <xf numFmtId="166" fontId="0" fillId="0" borderId="12" xfId="0" applyNumberFormat="1" applyBorder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7" xfId="0" applyBorder="1" applyAlignment="1">
      <alignment wrapText="1"/>
    </xf>
    <xf numFmtId="0" fontId="1" fillId="0" borderId="5" xfId="0" applyFont="1" applyBorder="1"/>
    <xf numFmtId="0" fontId="1" fillId="0" borderId="14" xfId="0" applyFont="1" applyBorder="1"/>
    <xf numFmtId="0" fontId="5" fillId="0" borderId="14" xfId="0" applyFont="1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1" xfId="0" applyFont="1" applyBorder="1"/>
    <xf numFmtId="0" fontId="1" fillId="0" borderId="15" xfId="0" applyFont="1" applyBorder="1" applyAlignment="1">
      <alignment vertical="center"/>
    </xf>
    <xf numFmtId="0" fontId="0" fillId="0" borderId="9" xfId="0" applyBorder="1"/>
    <xf numFmtId="0" fontId="0" fillId="0" borderId="0" xfId="0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3</xdr:row>
      <xdr:rowOff>57150</xdr:rowOff>
    </xdr:to>
    <xdr:pic>
      <xdr:nvPicPr>
        <xdr:cNvPr id="2" name="Graphic 1" descr="House">
          <a:extLst>
            <a:ext uri="{FF2B5EF4-FFF2-40B4-BE49-F238E27FC236}">
              <a16:creationId xmlns:a16="http://schemas.microsoft.com/office/drawing/2014/main" id="{033A5DAE-2E8D-47B7-A760-5E5D264F8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4770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3</xdr:row>
      <xdr:rowOff>47625</xdr:rowOff>
    </xdr:to>
    <xdr:pic>
      <xdr:nvPicPr>
        <xdr:cNvPr id="2" name="Graphic 1" descr="House">
          <a:extLst>
            <a:ext uri="{FF2B5EF4-FFF2-40B4-BE49-F238E27FC236}">
              <a16:creationId xmlns:a16="http://schemas.microsoft.com/office/drawing/2014/main" id="{B5B1835B-B1E6-4644-B340-DD4312E97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47700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tabSelected="1" workbookViewId="0">
      <selection activeCell="H19" sqref="H19"/>
    </sheetView>
  </sheetViews>
  <sheetFormatPr defaultRowHeight="15" x14ac:dyDescent="0.25"/>
  <cols>
    <col min="4" max="4" width="10.140625" customWidth="1"/>
    <col min="9" max="9" width="9.5703125" bestFit="1" customWidth="1"/>
    <col min="10" max="10" width="10.28515625" bestFit="1" customWidth="1"/>
    <col min="11" max="11" width="9.5703125" bestFit="1" customWidth="1"/>
  </cols>
  <sheetData>
    <row r="1" spans="1:11" ht="12" customHeight="1" x14ac:dyDescent="0.25">
      <c r="A1" s="1"/>
      <c r="B1" s="66" t="s">
        <v>0</v>
      </c>
      <c r="C1" s="66"/>
      <c r="D1" s="66"/>
      <c r="E1" s="2"/>
    </row>
    <row r="2" spans="1:11" ht="15.75" customHeight="1" x14ac:dyDescent="0.25">
      <c r="B2" s="66"/>
      <c r="C2" s="66"/>
      <c r="D2" s="66"/>
      <c r="E2" s="2"/>
      <c r="H2" s="1"/>
      <c r="I2" s="1"/>
    </row>
    <row r="3" spans="1:11" ht="16.5" customHeight="1" x14ac:dyDescent="0.25">
      <c r="B3" s="66"/>
      <c r="C3" s="66"/>
      <c r="D3" s="66"/>
      <c r="E3" s="2"/>
      <c r="F3" s="1"/>
      <c r="G3" s="1"/>
      <c r="H3" s="1"/>
      <c r="I3" s="1"/>
    </row>
    <row r="4" spans="1:11" ht="14.25" customHeight="1" x14ac:dyDescent="0.25">
      <c r="B4" s="66"/>
      <c r="C4" s="66"/>
      <c r="D4" s="66"/>
      <c r="E4" s="2"/>
      <c r="F4" s="1"/>
      <c r="G4" s="1"/>
      <c r="H4" s="67"/>
      <c r="I4" s="67"/>
    </row>
    <row r="5" spans="1:11" x14ac:dyDescent="0.25">
      <c r="A5" s="65" t="s">
        <v>1</v>
      </c>
      <c r="B5" s="65"/>
      <c r="C5" s="65"/>
      <c r="D5" s="65"/>
      <c r="E5" s="65"/>
      <c r="F5" s="1"/>
      <c r="G5" s="1"/>
      <c r="H5" s="1"/>
      <c r="I5" s="1"/>
      <c r="J5" s="1"/>
    </row>
    <row r="6" spans="1:11" x14ac:dyDescent="0.25">
      <c r="A6" s="65" t="s">
        <v>2</v>
      </c>
      <c r="B6" s="65"/>
      <c r="C6" s="65"/>
      <c r="D6" s="65"/>
      <c r="E6" s="3"/>
      <c r="F6" s="3"/>
      <c r="G6" s="3"/>
      <c r="H6" s="1"/>
      <c r="I6" s="1"/>
      <c r="J6" s="1"/>
    </row>
    <row r="7" spans="1:11" x14ac:dyDescent="0.25">
      <c r="A7" s="65" t="s">
        <v>3</v>
      </c>
      <c r="B7" s="65"/>
      <c r="C7" s="65"/>
      <c r="D7" s="65"/>
      <c r="E7" s="1"/>
      <c r="F7" s="1"/>
      <c r="G7" s="1"/>
      <c r="H7" s="1"/>
    </row>
    <row r="8" spans="1:11" x14ac:dyDescent="0.25">
      <c r="A8" s="65" t="s">
        <v>4</v>
      </c>
      <c r="B8" s="65"/>
      <c r="C8" s="65"/>
      <c r="D8" s="65"/>
    </row>
    <row r="9" spans="1:11" x14ac:dyDescent="0.25">
      <c r="A9" s="43" t="s">
        <v>5</v>
      </c>
      <c r="B9" s="43"/>
      <c r="C9" s="43"/>
      <c r="D9" s="43"/>
      <c r="E9" s="43"/>
      <c r="F9" s="43"/>
      <c r="G9" s="43"/>
      <c r="H9" s="43"/>
      <c r="I9" s="43"/>
      <c r="J9" s="43"/>
    </row>
    <row r="11" spans="1:11" x14ac:dyDescent="0.25">
      <c r="A11" s="62" t="s">
        <v>6</v>
      </c>
      <c r="B11" s="62"/>
      <c r="C11" s="62"/>
      <c r="D11" s="62" t="s">
        <v>7</v>
      </c>
      <c r="E11" s="62"/>
    </row>
    <row r="12" spans="1:11" x14ac:dyDescent="0.25">
      <c r="A12" s="47" t="s">
        <v>8</v>
      </c>
      <c r="B12" s="63"/>
      <c r="C12" s="48"/>
      <c r="D12" s="64">
        <v>45114</v>
      </c>
      <c r="E12" s="62"/>
    </row>
    <row r="14" spans="1:11" x14ac:dyDescent="0.25">
      <c r="A14" s="57" t="s">
        <v>9</v>
      </c>
      <c r="B14" s="59" t="s">
        <v>10</v>
      </c>
      <c r="C14" s="57" t="s">
        <v>11</v>
      </c>
      <c r="D14" s="59"/>
      <c r="E14" s="61" t="s">
        <v>12</v>
      </c>
      <c r="F14" s="61"/>
      <c r="G14" s="55" t="s">
        <v>13</v>
      </c>
      <c r="H14" s="51" t="s">
        <v>14</v>
      </c>
      <c r="I14" s="52"/>
      <c r="J14" s="55" t="s">
        <v>15</v>
      </c>
      <c r="K14" s="55" t="s">
        <v>16</v>
      </c>
    </row>
    <row r="15" spans="1:11" x14ac:dyDescent="0.25">
      <c r="A15" s="58"/>
      <c r="B15" s="60"/>
      <c r="C15" s="58"/>
      <c r="D15" s="60"/>
      <c r="E15" s="5" t="s">
        <v>17</v>
      </c>
      <c r="F15" s="6" t="s">
        <v>18</v>
      </c>
      <c r="G15" s="56"/>
      <c r="H15" s="53"/>
      <c r="I15" s="54"/>
      <c r="J15" s="56"/>
      <c r="K15" s="56"/>
    </row>
    <row r="16" spans="1:11" ht="48" customHeight="1" x14ac:dyDescent="0.25">
      <c r="A16" s="33"/>
      <c r="B16" s="34"/>
      <c r="C16" s="35"/>
      <c r="D16" s="36"/>
      <c r="E16" s="32"/>
      <c r="F16" s="32"/>
      <c r="G16" s="32"/>
      <c r="H16" s="37"/>
      <c r="I16" s="38"/>
      <c r="J16" s="32"/>
      <c r="K16" s="7"/>
    </row>
    <row r="17" spans="1:19" x14ac:dyDescent="0.25">
      <c r="A17" s="47"/>
      <c r="B17" s="48"/>
      <c r="C17" s="47"/>
      <c r="D17" s="48"/>
      <c r="E17" s="47"/>
      <c r="F17" s="48"/>
      <c r="G17" s="4"/>
      <c r="H17" s="49">
        <f>SUM(H16:I16)</f>
        <v>0</v>
      </c>
      <c r="I17" s="50"/>
      <c r="J17" s="8"/>
      <c r="K17" s="9">
        <f>SUM(K16:K16)</f>
        <v>0</v>
      </c>
      <c r="L17" s="10"/>
    </row>
    <row r="18" spans="1:19" ht="34.5" customHeight="1" x14ac:dyDescent="0.25">
      <c r="A18" s="11"/>
      <c r="B18" s="11"/>
      <c r="G18" s="12"/>
      <c r="H18" s="11"/>
      <c r="J18" s="13" t="s">
        <v>23</v>
      </c>
      <c r="K18" s="14">
        <v>0</v>
      </c>
    </row>
    <row r="19" spans="1:19" x14ac:dyDescent="0.25">
      <c r="J19" s="15" t="s">
        <v>24</v>
      </c>
      <c r="K19" s="16">
        <f>+K17*18%</f>
        <v>0</v>
      </c>
    </row>
    <row r="20" spans="1:19" x14ac:dyDescent="0.25">
      <c r="D20" s="8" t="s">
        <v>25</v>
      </c>
      <c r="E20" s="17" t="e">
        <f>+K20/H17</f>
        <v>#DIV/0!</v>
      </c>
      <c r="F20" s="18" t="s">
        <v>26</v>
      </c>
      <c r="J20" s="15" t="s">
        <v>27</v>
      </c>
      <c r="K20" s="16">
        <f>+K19+K17</f>
        <v>0</v>
      </c>
    </row>
    <row r="21" spans="1:19" x14ac:dyDescent="0.25">
      <c r="J21" s="19" t="s">
        <v>28</v>
      </c>
      <c r="K21" s="7">
        <v>6000</v>
      </c>
      <c r="O21" s="10"/>
    </row>
    <row r="22" spans="1:19" x14ac:dyDescent="0.25">
      <c r="A22" s="20" t="s">
        <v>29</v>
      </c>
      <c r="B22" s="21"/>
      <c r="C22" s="21" t="s">
        <v>30</v>
      </c>
      <c r="D22" s="22" t="s">
        <v>31</v>
      </c>
      <c r="E22" s="23"/>
      <c r="J22" s="15" t="s">
        <v>32</v>
      </c>
      <c r="K22" s="16">
        <f>+K20+K21</f>
        <v>6000</v>
      </c>
    </row>
    <row r="23" spans="1:19" x14ac:dyDescent="0.25">
      <c r="A23" s="24" t="s">
        <v>33</v>
      </c>
      <c r="E23" s="25" t="s">
        <v>34</v>
      </c>
      <c r="J23" s="26"/>
    </row>
    <row r="24" spans="1:19" x14ac:dyDescent="0.25">
      <c r="A24" s="24" t="s">
        <v>35</v>
      </c>
      <c r="E24" s="25" t="s">
        <v>36</v>
      </c>
    </row>
    <row r="25" spans="1:19" x14ac:dyDescent="0.25">
      <c r="A25" s="46" t="s">
        <v>37</v>
      </c>
      <c r="B25" s="44"/>
      <c r="E25" s="25"/>
    </row>
    <row r="26" spans="1:19" x14ac:dyDescent="0.25">
      <c r="A26" s="28" t="s">
        <v>38</v>
      </c>
      <c r="B26" s="1"/>
      <c r="C26" s="1" t="s">
        <v>39</v>
      </c>
      <c r="E26" s="25"/>
    </row>
    <row r="27" spans="1:19" x14ac:dyDescent="0.25">
      <c r="A27" s="41" t="s">
        <v>40</v>
      </c>
      <c r="B27" s="42"/>
      <c r="C27" s="42"/>
      <c r="D27" s="29" t="s">
        <v>41</v>
      </c>
      <c r="E27" s="30"/>
    </row>
    <row r="28" spans="1:19" x14ac:dyDescent="0.25">
      <c r="A28" s="11"/>
      <c r="B28" s="11"/>
      <c r="C28" s="11"/>
      <c r="D28" s="3"/>
    </row>
    <row r="29" spans="1:19" x14ac:dyDescent="0.25">
      <c r="A29" s="43" t="s">
        <v>42</v>
      </c>
      <c r="B29" s="43"/>
      <c r="C29" s="43"/>
    </row>
    <row r="30" spans="1:19" x14ac:dyDescent="0.25">
      <c r="A30" s="27" t="s">
        <v>43</v>
      </c>
      <c r="B30" s="27"/>
      <c r="C30" s="27"/>
      <c r="D30" s="31"/>
      <c r="E30" s="31"/>
      <c r="F30" s="31"/>
      <c r="G30" s="31"/>
    </row>
    <row r="31" spans="1:19" x14ac:dyDescent="0.25">
      <c r="A31" s="27" t="s">
        <v>44</v>
      </c>
      <c r="B31" s="27"/>
      <c r="C31" s="27"/>
      <c r="D31" s="31"/>
      <c r="E31" s="31"/>
      <c r="F31" s="31"/>
      <c r="G31" s="31"/>
    </row>
    <row r="32" spans="1:19" x14ac:dyDescent="0.25">
      <c r="A32" s="27" t="s">
        <v>45</v>
      </c>
      <c r="B32" s="27"/>
      <c r="C32" s="27"/>
      <c r="D32" s="31"/>
      <c r="E32" s="31"/>
      <c r="F32" s="31"/>
      <c r="G32" s="31"/>
      <c r="P32" s="1"/>
      <c r="Q32" s="1"/>
      <c r="R32" s="1"/>
      <c r="S32" s="1"/>
    </row>
    <row r="33" spans="1:10" x14ac:dyDescent="0.25">
      <c r="A33" s="27" t="s">
        <v>46</v>
      </c>
      <c r="B33" s="27"/>
      <c r="C33" s="27"/>
      <c r="D33" s="31"/>
      <c r="E33" s="31"/>
      <c r="F33" s="31"/>
      <c r="G33" s="31"/>
    </row>
    <row r="34" spans="1:10" x14ac:dyDescent="0.25">
      <c r="A34" s="27" t="s">
        <v>47</v>
      </c>
      <c r="B34" s="27"/>
      <c r="C34" s="27"/>
      <c r="D34" s="31"/>
      <c r="E34" s="31"/>
      <c r="F34" s="31"/>
      <c r="G34" s="31"/>
    </row>
    <row r="35" spans="1:10" x14ac:dyDescent="0.25">
      <c r="A35" s="44" t="s">
        <v>48</v>
      </c>
      <c r="B35" s="44"/>
      <c r="C35" s="44"/>
      <c r="D35" s="44"/>
      <c r="E35" s="44"/>
      <c r="F35" s="44"/>
      <c r="G35" s="44"/>
    </row>
    <row r="36" spans="1:10" x14ac:dyDescent="0.25">
      <c r="A36" s="44" t="s">
        <v>49</v>
      </c>
      <c r="B36" s="44"/>
      <c r="C36" s="44"/>
      <c r="D36" s="44"/>
      <c r="E36" s="44"/>
      <c r="F36" s="44"/>
      <c r="G36" s="44"/>
      <c r="H36" s="44"/>
      <c r="I36" s="44"/>
      <c r="J36" s="44"/>
    </row>
    <row r="37" spans="1:10" x14ac:dyDescent="0.25">
      <c r="A37" s="44" t="s">
        <v>50</v>
      </c>
      <c r="B37" s="44"/>
      <c r="C37" s="44"/>
      <c r="D37" s="44"/>
      <c r="E37" s="44"/>
      <c r="F37" s="31"/>
      <c r="G37" s="31"/>
    </row>
    <row r="38" spans="1:10" x14ac:dyDescent="0.25">
      <c r="A38" s="1" t="s">
        <v>51</v>
      </c>
      <c r="B38" s="1"/>
      <c r="C38" s="1"/>
    </row>
    <row r="39" spans="1:10" x14ac:dyDescent="0.25">
      <c r="A39" s="1"/>
    </row>
    <row r="40" spans="1:10" x14ac:dyDescent="0.25">
      <c r="A40" s="1"/>
      <c r="B40" s="45" t="s">
        <v>52</v>
      </c>
      <c r="C40" s="45"/>
      <c r="D40" s="45"/>
      <c r="E40" s="45"/>
      <c r="F40" s="45"/>
      <c r="G40" s="45"/>
      <c r="H40" s="45"/>
    </row>
    <row r="41" spans="1:10" x14ac:dyDescent="0.25">
      <c r="B41" s="39" t="s">
        <v>53</v>
      </c>
      <c r="C41" s="39"/>
      <c r="D41" s="39"/>
      <c r="E41" s="39"/>
      <c r="F41" s="40" t="s">
        <v>54</v>
      </c>
      <c r="G41" s="40"/>
      <c r="H41" s="40"/>
    </row>
    <row r="42" spans="1:10" x14ac:dyDescent="0.25">
      <c r="B42" s="40" t="s">
        <v>55</v>
      </c>
      <c r="C42" s="40"/>
      <c r="D42" s="40"/>
      <c r="E42" s="40"/>
      <c r="F42" s="40" t="s">
        <v>56</v>
      </c>
      <c r="G42" s="40"/>
      <c r="H42" s="40"/>
    </row>
  </sheetData>
  <mergeCells count="36">
    <mergeCell ref="A8:D8"/>
    <mergeCell ref="B1:D4"/>
    <mergeCell ref="H4:I4"/>
    <mergeCell ref="A5:E5"/>
    <mergeCell ref="A6:D6"/>
    <mergeCell ref="A7:D7"/>
    <mergeCell ref="A9:J9"/>
    <mergeCell ref="A11:C11"/>
    <mergeCell ref="D11:E11"/>
    <mergeCell ref="A12:C12"/>
    <mergeCell ref="D12:E12"/>
    <mergeCell ref="H17:I17"/>
    <mergeCell ref="H14:I15"/>
    <mergeCell ref="J14:J15"/>
    <mergeCell ref="K14:K15"/>
    <mergeCell ref="A14:A15"/>
    <mergeCell ref="B14:B15"/>
    <mergeCell ref="C14:D15"/>
    <mergeCell ref="E14:F14"/>
    <mergeCell ref="G14:G15"/>
    <mergeCell ref="C16:D16"/>
    <mergeCell ref="H16:I16"/>
    <mergeCell ref="B41:E41"/>
    <mergeCell ref="F41:H41"/>
    <mergeCell ref="B42:E42"/>
    <mergeCell ref="F42:H42"/>
    <mergeCell ref="A27:C27"/>
    <mergeCell ref="A29:C29"/>
    <mergeCell ref="A35:G35"/>
    <mergeCell ref="A36:J36"/>
    <mergeCell ref="A37:E37"/>
    <mergeCell ref="B40:H40"/>
    <mergeCell ref="A25:B25"/>
    <mergeCell ref="A17:B17"/>
    <mergeCell ref="C17:D17"/>
    <mergeCell ref="E17:F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A928-FAAD-42DA-8C1D-570B59D2A9F2}">
  <dimension ref="A1:S43"/>
  <sheetViews>
    <sheetView workbookViewId="0">
      <selection sqref="A1:XFD1048576"/>
    </sheetView>
  </sheetViews>
  <sheetFormatPr defaultRowHeight="15" x14ac:dyDescent="0.25"/>
  <cols>
    <col min="4" max="4" width="10.140625" customWidth="1"/>
    <col min="9" max="9" width="9.5703125" bestFit="1" customWidth="1"/>
    <col min="10" max="10" width="10.28515625" bestFit="1" customWidth="1"/>
    <col min="11" max="11" width="9.5703125" bestFit="1" customWidth="1"/>
  </cols>
  <sheetData>
    <row r="1" spans="1:11" ht="12" customHeight="1" x14ac:dyDescent="0.25">
      <c r="A1" s="1"/>
      <c r="B1" s="66" t="s">
        <v>0</v>
      </c>
      <c r="C1" s="66"/>
      <c r="D1" s="66"/>
      <c r="E1" s="2"/>
    </row>
    <row r="2" spans="1:11" ht="15.75" customHeight="1" x14ac:dyDescent="0.25">
      <c r="B2" s="66"/>
      <c r="C2" s="66"/>
      <c r="D2" s="66"/>
      <c r="E2" s="2"/>
      <c r="H2" s="1"/>
      <c r="I2" s="1"/>
    </row>
    <row r="3" spans="1:11" ht="16.5" customHeight="1" x14ac:dyDescent="0.25">
      <c r="B3" s="66"/>
      <c r="C3" s="66"/>
      <c r="D3" s="66"/>
      <c r="E3" s="2"/>
      <c r="F3" s="1"/>
      <c r="G3" s="1"/>
      <c r="H3" s="1"/>
      <c r="I3" s="1"/>
    </row>
    <row r="4" spans="1:11" ht="14.25" customHeight="1" x14ac:dyDescent="0.25">
      <c r="B4" s="66"/>
      <c r="C4" s="66"/>
      <c r="D4" s="66"/>
      <c r="E4" s="2"/>
      <c r="F4" s="1"/>
      <c r="G4" s="1"/>
      <c r="H4" s="67"/>
      <c r="I4" s="67"/>
    </row>
    <row r="5" spans="1:11" x14ac:dyDescent="0.25">
      <c r="A5" s="65" t="s">
        <v>1</v>
      </c>
      <c r="B5" s="65"/>
      <c r="C5" s="65"/>
      <c r="D5" s="65"/>
      <c r="E5" s="65"/>
      <c r="F5" s="1"/>
      <c r="G5" s="1"/>
      <c r="H5" s="1"/>
      <c r="I5" s="1"/>
      <c r="J5" s="1"/>
    </row>
    <row r="6" spans="1:11" x14ac:dyDescent="0.25">
      <c r="A6" s="65" t="s">
        <v>2</v>
      </c>
      <c r="B6" s="65"/>
      <c r="C6" s="65"/>
      <c r="D6" s="65"/>
      <c r="E6" s="3"/>
      <c r="F6" s="3"/>
      <c r="G6" s="3"/>
      <c r="H6" s="1"/>
      <c r="I6" s="1"/>
      <c r="J6" s="1"/>
    </row>
    <row r="7" spans="1:11" x14ac:dyDescent="0.25">
      <c r="A7" s="65" t="s">
        <v>3</v>
      </c>
      <c r="B7" s="65"/>
      <c r="C7" s="65"/>
      <c r="D7" s="65"/>
      <c r="E7" s="1"/>
      <c r="F7" s="1"/>
      <c r="G7" s="1"/>
      <c r="H7" s="1"/>
    </row>
    <row r="8" spans="1:11" x14ac:dyDescent="0.25">
      <c r="A8" s="65" t="s">
        <v>4</v>
      </c>
      <c r="B8" s="65"/>
      <c r="C8" s="65"/>
      <c r="D8" s="65"/>
    </row>
    <row r="9" spans="1:11" x14ac:dyDescent="0.25">
      <c r="A9" s="43" t="s">
        <v>5</v>
      </c>
      <c r="B9" s="43"/>
      <c r="C9" s="43"/>
      <c r="D9" s="43"/>
      <c r="E9" s="43"/>
      <c r="F9" s="43"/>
      <c r="G9" s="43"/>
      <c r="H9" s="43"/>
      <c r="I9" s="43"/>
      <c r="J9" s="43"/>
    </row>
    <row r="11" spans="1:11" x14ac:dyDescent="0.25">
      <c r="A11" s="62" t="s">
        <v>6</v>
      </c>
      <c r="B11" s="62"/>
      <c r="C11" s="62"/>
      <c r="D11" s="62" t="s">
        <v>7</v>
      </c>
      <c r="E11" s="62"/>
    </row>
    <row r="12" spans="1:11" x14ac:dyDescent="0.25">
      <c r="A12" s="47" t="s">
        <v>8</v>
      </c>
      <c r="B12" s="63"/>
      <c r="C12" s="48"/>
      <c r="D12" s="64">
        <v>45114</v>
      </c>
      <c r="E12" s="62"/>
    </row>
    <row r="14" spans="1:11" x14ac:dyDescent="0.25">
      <c r="A14" s="57" t="s">
        <v>9</v>
      </c>
      <c r="B14" s="59" t="s">
        <v>10</v>
      </c>
      <c r="C14" s="57" t="s">
        <v>11</v>
      </c>
      <c r="D14" s="59"/>
      <c r="E14" s="61" t="s">
        <v>12</v>
      </c>
      <c r="F14" s="61"/>
      <c r="G14" s="55" t="s">
        <v>13</v>
      </c>
      <c r="H14" s="51" t="s">
        <v>14</v>
      </c>
      <c r="I14" s="52"/>
      <c r="J14" s="55" t="s">
        <v>15</v>
      </c>
      <c r="K14" s="55" t="s">
        <v>16</v>
      </c>
    </row>
    <row r="15" spans="1:11" x14ac:dyDescent="0.25">
      <c r="A15" s="58"/>
      <c r="B15" s="60"/>
      <c r="C15" s="58"/>
      <c r="D15" s="60"/>
      <c r="E15" s="5" t="s">
        <v>17</v>
      </c>
      <c r="F15" s="6" t="s">
        <v>18</v>
      </c>
      <c r="G15" s="56"/>
      <c r="H15" s="53"/>
      <c r="I15" s="54"/>
      <c r="J15" s="56"/>
      <c r="K15" s="56"/>
    </row>
    <row r="16" spans="1:11" ht="48" customHeight="1" x14ac:dyDescent="0.25">
      <c r="A16" s="33">
        <v>1</v>
      </c>
      <c r="B16" s="34" t="s">
        <v>19</v>
      </c>
      <c r="C16" s="35" t="s">
        <v>20</v>
      </c>
      <c r="D16" s="36"/>
      <c r="E16" s="32">
        <v>760</v>
      </c>
      <c r="F16" s="32">
        <v>2134</v>
      </c>
      <c r="G16" s="32">
        <v>8</v>
      </c>
      <c r="H16" s="37">
        <f>+E16*F16*8/92903</f>
        <v>139.65878389287752</v>
      </c>
      <c r="I16" s="38"/>
      <c r="J16" s="32">
        <v>540</v>
      </c>
      <c r="K16" s="7">
        <f>+J16*H16</f>
        <v>75415.74330215386</v>
      </c>
    </row>
    <row r="17" spans="1:15" ht="57.75" customHeight="1" x14ac:dyDescent="0.25">
      <c r="A17" s="33">
        <v>2</v>
      </c>
      <c r="B17" s="34" t="s">
        <v>21</v>
      </c>
      <c r="C17" s="35" t="s">
        <v>22</v>
      </c>
      <c r="D17" s="36"/>
      <c r="E17" s="32">
        <v>915</v>
      </c>
      <c r="F17" s="32">
        <v>1220</v>
      </c>
      <c r="G17" s="32">
        <v>4</v>
      </c>
      <c r="H17" s="37">
        <f>+E17*F17*4/92903</f>
        <v>48.063033486539723</v>
      </c>
      <c r="I17" s="38"/>
      <c r="J17" s="32">
        <v>480</v>
      </c>
      <c r="K17" s="7">
        <f>+H17*J17</f>
        <v>23070.256073539065</v>
      </c>
    </row>
    <row r="18" spans="1:15" x14ac:dyDescent="0.25">
      <c r="A18" s="47"/>
      <c r="B18" s="48"/>
      <c r="C18" s="47"/>
      <c r="D18" s="48"/>
      <c r="E18" s="47"/>
      <c r="F18" s="48"/>
      <c r="G18" s="4"/>
      <c r="H18" s="49">
        <f>SUM(H16:I17)</f>
        <v>187.72181737941725</v>
      </c>
      <c r="I18" s="50"/>
      <c r="J18" s="8"/>
      <c r="K18" s="9">
        <f>SUM(K16:K17)</f>
        <v>98485.999375692918</v>
      </c>
      <c r="L18" s="10"/>
    </row>
    <row r="19" spans="1:15" ht="34.5" customHeight="1" x14ac:dyDescent="0.25">
      <c r="A19" s="11"/>
      <c r="B19" s="11"/>
      <c r="G19" s="12"/>
      <c r="H19" s="11"/>
      <c r="J19" s="13" t="s">
        <v>23</v>
      </c>
      <c r="K19" s="14">
        <v>0</v>
      </c>
    </row>
    <row r="20" spans="1:15" x14ac:dyDescent="0.25">
      <c r="J20" s="15" t="s">
        <v>24</v>
      </c>
      <c r="K20" s="16">
        <f>+K18*18%</f>
        <v>17727.479887624726</v>
      </c>
    </row>
    <row r="21" spans="1:15" x14ac:dyDescent="0.25">
      <c r="D21" s="8" t="s">
        <v>25</v>
      </c>
      <c r="E21" s="17">
        <f>+K21/H18</f>
        <v>619.0728434534102</v>
      </c>
      <c r="F21" s="18" t="s">
        <v>26</v>
      </c>
      <c r="J21" s="15" t="s">
        <v>27</v>
      </c>
      <c r="K21" s="16">
        <f>+K20+K18</f>
        <v>116213.47926331764</v>
      </c>
    </row>
    <row r="22" spans="1:15" x14ac:dyDescent="0.25">
      <c r="J22" s="19" t="s">
        <v>28</v>
      </c>
      <c r="K22" s="7">
        <v>6000</v>
      </c>
      <c r="O22" s="10"/>
    </row>
    <row r="23" spans="1:15" x14ac:dyDescent="0.25">
      <c r="A23" s="20" t="s">
        <v>29</v>
      </c>
      <c r="B23" s="21"/>
      <c r="C23" s="21" t="s">
        <v>30</v>
      </c>
      <c r="D23" s="22" t="s">
        <v>31</v>
      </c>
      <c r="E23" s="23"/>
      <c r="J23" s="15" t="s">
        <v>32</v>
      </c>
      <c r="K23" s="16">
        <f>+K21+K22</f>
        <v>122213.47926331764</v>
      </c>
    </row>
    <row r="24" spans="1:15" x14ac:dyDescent="0.25">
      <c r="A24" s="24" t="s">
        <v>33</v>
      </c>
      <c r="E24" s="25" t="s">
        <v>34</v>
      </c>
      <c r="J24" s="26"/>
    </row>
    <row r="25" spans="1:15" x14ac:dyDescent="0.25">
      <c r="A25" s="24" t="s">
        <v>35</v>
      </c>
      <c r="E25" s="25" t="s">
        <v>36</v>
      </c>
    </row>
    <row r="26" spans="1:15" x14ac:dyDescent="0.25">
      <c r="A26" s="46" t="s">
        <v>37</v>
      </c>
      <c r="B26" s="44"/>
      <c r="E26" s="25"/>
    </row>
    <row r="27" spans="1:15" x14ac:dyDescent="0.25">
      <c r="A27" s="28" t="s">
        <v>38</v>
      </c>
      <c r="B27" s="1"/>
      <c r="C27" s="1" t="s">
        <v>39</v>
      </c>
      <c r="E27" s="25"/>
    </row>
    <row r="28" spans="1:15" x14ac:dyDescent="0.25">
      <c r="A28" s="41" t="s">
        <v>40</v>
      </c>
      <c r="B28" s="42"/>
      <c r="C28" s="42"/>
      <c r="D28" s="29" t="s">
        <v>41</v>
      </c>
      <c r="E28" s="30"/>
    </row>
    <row r="29" spans="1:15" x14ac:dyDescent="0.25">
      <c r="A29" s="11"/>
      <c r="B29" s="11"/>
      <c r="C29" s="11"/>
      <c r="D29" s="3"/>
    </row>
    <row r="30" spans="1:15" x14ac:dyDescent="0.25">
      <c r="A30" s="43" t="s">
        <v>42</v>
      </c>
      <c r="B30" s="43"/>
      <c r="C30" s="43"/>
    </row>
    <row r="31" spans="1:15" x14ac:dyDescent="0.25">
      <c r="A31" s="27" t="s">
        <v>43</v>
      </c>
      <c r="B31" s="27"/>
      <c r="C31" s="27"/>
      <c r="D31" s="31"/>
      <c r="E31" s="31"/>
      <c r="F31" s="31"/>
      <c r="G31" s="31"/>
    </row>
    <row r="32" spans="1:15" x14ac:dyDescent="0.25">
      <c r="A32" s="27" t="s">
        <v>44</v>
      </c>
      <c r="B32" s="27"/>
      <c r="C32" s="27"/>
      <c r="D32" s="31"/>
      <c r="E32" s="31"/>
      <c r="F32" s="31"/>
      <c r="G32" s="31"/>
    </row>
    <row r="33" spans="1:19" x14ac:dyDescent="0.25">
      <c r="A33" s="27" t="s">
        <v>45</v>
      </c>
      <c r="B33" s="27"/>
      <c r="C33" s="27"/>
      <c r="D33" s="31"/>
      <c r="E33" s="31"/>
      <c r="F33" s="31"/>
      <c r="G33" s="31"/>
      <c r="P33" s="1"/>
      <c r="Q33" s="1"/>
      <c r="R33" s="1"/>
      <c r="S33" s="1"/>
    </row>
    <row r="34" spans="1:19" x14ac:dyDescent="0.25">
      <c r="A34" s="27" t="s">
        <v>46</v>
      </c>
      <c r="B34" s="27"/>
      <c r="C34" s="27"/>
      <c r="D34" s="31"/>
      <c r="E34" s="31"/>
      <c r="F34" s="31"/>
      <c r="G34" s="31"/>
    </row>
    <row r="35" spans="1:19" x14ac:dyDescent="0.25">
      <c r="A35" s="27" t="s">
        <v>47</v>
      </c>
      <c r="B35" s="27"/>
      <c r="C35" s="27"/>
      <c r="D35" s="31"/>
      <c r="E35" s="31"/>
      <c r="F35" s="31"/>
      <c r="G35" s="31"/>
    </row>
    <row r="36" spans="1:19" x14ac:dyDescent="0.25">
      <c r="A36" s="44" t="s">
        <v>48</v>
      </c>
      <c r="B36" s="44"/>
      <c r="C36" s="44"/>
      <c r="D36" s="44"/>
      <c r="E36" s="44"/>
      <c r="F36" s="44"/>
      <c r="G36" s="44"/>
    </row>
    <row r="37" spans="1:19" x14ac:dyDescent="0.25">
      <c r="A37" s="44" t="s">
        <v>49</v>
      </c>
      <c r="B37" s="44"/>
      <c r="C37" s="44"/>
      <c r="D37" s="44"/>
      <c r="E37" s="44"/>
      <c r="F37" s="44"/>
      <c r="G37" s="44"/>
      <c r="H37" s="44"/>
      <c r="I37" s="44"/>
      <c r="J37" s="44"/>
    </row>
    <row r="38" spans="1:19" x14ac:dyDescent="0.25">
      <c r="A38" s="44" t="s">
        <v>50</v>
      </c>
      <c r="B38" s="44"/>
      <c r="C38" s="44"/>
      <c r="D38" s="44"/>
      <c r="E38" s="44"/>
      <c r="F38" s="31"/>
      <c r="G38" s="31"/>
    </row>
    <row r="39" spans="1:19" x14ac:dyDescent="0.25">
      <c r="A39" s="1" t="s">
        <v>51</v>
      </c>
      <c r="B39" s="1"/>
      <c r="C39" s="1"/>
    </row>
    <row r="40" spans="1:19" x14ac:dyDescent="0.25">
      <c r="A40" s="1"/>
    </row>
    <row r="41" spans="1:19" x14ac:dyDescent="0.25">
      <c r="A41" s="1"/>
      <c r="B41" s="45" t="s">
        <v>52</v>
      </c>
      <c r="C41" s="45"/>
      <c r="D41" s="45"/>
      <c r="E41" s="45"/>
      <c r="F41" s="45"/>
      <c r="G41" s="45"/>
      <c r="H41" s="45"/>
    </row>
    <row r="42" spans="1:19" x14ac:dyDescent="0.25">
      <c r="B42" s="39" t="s">
        <v>53</v>
      </c>
      <c r="C42" s="39"/>
      <c r="D42" s="39"/>
      <c r="E42" s="39"/>
      <c r="F42" s="40" t="s">
        <v>54</v>
      </c>
      <c r="G42" s="40"/>
      <c r="H42" s="40"/>
    </row>
    <row r="43" spans="1:19" x14ac:dyDescent="0.25">
      <c r="B43" s="40" t="s">
        <v>55</v>
      </c>
      <c r="C43" s="40"/>
      <c r="D43" s="40"/>
      <c r="E43" s="40"/>
      <c r="F43" s="40" t="s">
        <v>56</v>
      </c>
      <c r="G43" s="40"/>
      <c r="H43" s="40"/>
    </row>
  </sheetData>
  <mergeCells count="38">
    <mergeCell ref="A8:D8"/>
    <mergeCell ref="B1:D4"/>
    <mergeCell ref="H4:I4"/>
    <mergeCell ref="A5:E5"/>
    <mergeCell ref="A6:D6"/>
    <mergeCell ref="A7:D7"/>
    <mergeCell ref="A9:J9"/>
    <mergeCell ref="A11:C11"/>
    <mergeCell ref="D11:E11"/>
    <mergeCell ref="A12:C12"/>
    <mergeCell ref="D12:E12"/>
    <mergeCell ref="A28:C28"/>
    <mergeCell ref="H14:I15"/>
    <mergeCell ref="J14:J15"/>
    <mergeCell ref="K14:K15"/>
    <mergeCell ref="C16:D16"/>
    <mergeCell ref="H16:I16"/>
    <mergeCell ref="C17:D17"/>
    <mergeCell ref="H17:I17"/>
    <mergeCell ref="A14:A15"/>
    <mergeCell ref="B14:B15"/>
    <mergeCell ref="C14:D15"/>
    <mergeCell ref="E14:F14"/>
    <mergeCell ref="G14:G15"/>
    <mergeCell ref="A18:B18"/>
    <mergeCell ref="C18:D18"/>
    <mergeCell ref="E18:F18"/>
    <mergeCell ref="H18:I18"/>
    <mergeCell ref="A26:B26"/>
    <mergeCell ref="B43:E43"/>
    <mergeCell ref="F43:H43"/>
    <mergeCell ref="A30:C30"/>
    <mergeCell ref="A36:G36"/>
    <mergeCell ref="A37:J37"/>
    <mergeCell ref="A38:E38"/>
    <mergeCell ref="B41:H41"/>
    <mergeCell ref="B42:E42"/>
    <mergeCell ref="F42:H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Upkar</dc:creator>
  <cp:lastModifiedBy>Upkar</cp:lastModifiedBy>
  <dcterms:created xsi:type="dcterms:W3CDTF">2015-06-05T18:17:20Z</dcterms:created>
  <dcterms:modified xsi:type="dcterms:W3CDTF">2023-09-23T14:42:27Z</dcterms:modified>
</cp:coreProperties>
</file>