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HDD\OneDrive\Desktop\"/>
    </mc:Choice>
  </mc:AlternateContent>
  <xr:revisionPtr revIDLastSave="0" documentId="8_{22C04FEB-9C95-4F46-96E3-FD9172BA2E10}" xr6:coauthVersionLast="47" xr6:coauthVersionMax="47" xr10:uidLastSave="{00000000-0000-0000-0000-000000000000}"/>
  <bookViews>
    <workbookView xWindow="-108" yWindow="-108" windowWidth="23256" windowHeight="12456" xr2:uid="{4E9FEA35-5247-40D5-AE13-F15587B4993E}"/>
  </bookViews>
  <sheets>
    <sheet name="Analysis Result Task 1" sheetId="1" r:id="rId1"/>
    <sheet name="Analysis Result Task 2" sheetId="12" r:id="rId2"/>
    <sheet name="AnalysisResultTask3" sheetId="16" r:id="rId3"/>
    <sheet name="AnalysisResultTask4(Q1toQ8,Q10)" sheetId="18" r:id="rId4"/>
    <sheet name="AnalysisResultTask4(Q9)" sheetId="13" r:id="rId5"/>
    <sheet name="weightLogInfo_merged" sheetId="8" r:id="rId6"/>
    <sheet name="heartrate_seconds_merged (3)" sheetId="10" r:id="rId7"/>
    <sheet name="dailyActivity_merged (2)" sheetId="11" r:id="rId8"/>
    <sheet name="dailyActivity_merged (3)" sheetId="17" r:id="rId9"/>
  </sheets>
  <definedNames>
    <definedName name="_xlnm._FilterDatabase" localSheetId="2" hidden="1">AnalysisResultTask3!$P$1:$Q$25</definedName>
    <definedName name="ExternalData_1" localSheetId="7" hidden="1">'dailyActivity_merged (2)'!$A$1:$O$941</definedName>
    <definedName name="ExternalData_1" localSheetId="8" hidden="1">'dailyActivity_merged (3)'!$A$1:$O$941</definedName>
    <definedName name="ExternalData_1" localSheetId="6" hidden="1">'heartrate_seconds_merged (3)'!$A$1:$B$184</definedName>
    <definedName name="ExternalData_2" localSheetId="5" hidden="1">weightLogInfo_merged!$A$1:$H$34</definedName>
    <definedName name="ExternalData_3" localSheetId="2" hidden="1">AnalysisResultTask3!$A$1:$E$414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7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8" i="18"/>
  <c r="H39" i="18"/>
  <c r="H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" i="18"/>
  <c r="D34" i="18"/>
  <c r="D35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" i="18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H3" i="12"/>
  <c r="G10" i="12"/>
  <c r="G9" i="12"/>
  <c r="G8" i="12"/>
  <c r="G7" i="12"/>
  <c r="G6" i="12"/>
  <c r="G5" i="12"/>
  <c r="G4" i="12"/>
  <c r="G3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4CAB4-62CD-4465-92F9-FA3C572BC8AB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293563D5-89D2-4B7C-B531-EB8E6031FBBD}" keepAlive="1" name="Query - dailyActivity_merged (2)" description="Connection to the 'dailyActivity_merged (2)' query in the workbook." type="5" refreshedVersion="8" background="1" saveData="1">
    <dbPr connection="Provider=Microsoft.Mashup.OleDb.1;Data Source=$Workbook$;Location=&quot;dailyActivity_merged (2)&quot;;Extended Properties=&quot;&quot;" command="SELECT * FROM [dailyActivity_merged (2)]"/>
  </connection>
  <connection id="3" xr16:uid="{D162FEBD-8E61-47F5-9EF8-E577D674054A}" keepAlive="1" name="Query - dailyActivity_merged (3)" description="Connection to the 'dailyActivity_merged (3)' query in the workbook." type="5" refreshedVersion="8" background="1" saveData="1">
    <dbPr connection="Provider=Microsoft.Mashup.OleDb.1;Data Source=$Workbook$;Location=&quot;dailyActivity_merged (3)&quot;;Extended Properties=&quot;&quot;" command="SELECT * FROM [dailyActivity_merged (3)]"/>
  </connection>
  <connection id="4" xr16:uid="{56C6873C-8B85-473E-A84F-1F6177DD5D94}" keepAlive="1" name="Query - dailySteps_merged" description="Connection to the 'dailySteps_merged' query in the workbook." type="5" refreshedVersion="8" background="1" saveData="1">
    <dbPr connection="Provider=Microsoft.Mashup.OleDb.1;Data Source=$Workbook$;Location=dailySteps_merged;Extended Properties=&quot;&quot;" command="SELECT * FROM [dailySteps_merged]"/>
  </connection>
  <connection id="5" xr16:uid="{D9EFC0EB-23C6-40ED-BE2E-99DDEB9C7B90}" keepAlive="1" name="Query - heartrate_seconds_merged" description="Connection to the 'heartrate_seconds_merged' query in the workbook." type="5" refreshedVersion="0" background="1">
    <dbPr connection="Provider=Microsoft.Mashup.OleDb.1;Data Source=$Workbook$;Location=heartrate_seconds_merged;Extended Properties=&quot;&quot;" command="SELECT * FROM [heartrate_seconds_merged]"/>
  </connection>
  <connection id="6" xr16:uid="{0C789BA7-C873-4A14-8870-414B3C274DB9}" keepAlive="1" name="Query - heartrate_seconds_merged (2)" description="Connection to the 'heartrate_seconds_merged (2)' query in the workbook." type="5" refreshedVersion="8" background="1" saveData="1">
    <dbPr connection="Provider=Microsoft.Mashup.OleDb.1;Data Source=$Workbook$;Location=&quot;heartrate_seconds_merged (2)&quot;;Extended Properties=&quot;&quot;" command="SELECT * FROM [heartrate_seconds_merged (2)]"/>
  </connection>
  <connection id="7" xr16:uid="{71622F1A-5C8A-43D1-8A27-64ADB98CF298}" keepAlive="1" name="Query - heartrate_seconds_merged (3)" description="Connection to the 'heartrate_seconds_merged (3)' query in the workbook." type="5" refreshedVersion="8" background="1" saveData="1">
    <dbPr connection="Provider=Microsoft.Mashup.OleDb.1;Data Source=$Workbook$;Location=&quot;heartrate_seconds_merged (3)&quot;;Extended Properties=&quot;&quot;" command="SELECT * FROM [heartrate_seconds_merged (3)]"/>
  </connection>
  <connection id="8" xr16:uid="{9A3C1FDF-462B-411C-8674-53B55D34103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EF99CB03-7C97-4959-ABAB-3E30483DA49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0" xr16:uid="{F331A894-1717-47D2-A5FF-1AB3192689B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EE21B406-82C6-43A8-A1CF-95FB65196655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2" xr16:uid="{A24AF3F3-35BA-4D06-AAB7-34F600BEC7E7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  <connection id="13" xr16:uid="{FFE51DF1-A377-4AE4-8B56-F24CA2620F4C}" keepAlive="1" name="Query - sleepDay_merged (2)" description="Connection to the 'sleepDay_merged (2)' query in the workbook." type="5" refreshedVersion="8" background="1" saveData="1">
    <dbPr connection="Provider=Microsoft.Mashup.OleDb.1;Data Source=$Workbook$;Location=&quot;sleepDay_merged (2)&quot;;Extended Properties=&quot;&quot;" command="SELECT * FROM [sleepDay_merged (2)]"/>
  </connection>
  <connection id="14" xr16:uid="{60C52AA2-DE38-4703-AB24-44832F864E13}" keepAlive="1" name="Query - sleepDay_merged (3)" description="Connection to the 'sleepDay_merged (3)' query in the workbook." type="5" refreshedVersion="8" background="1" saveData="1">
    <dbPr connection="Provider=Microsoft.Mashup.OleDb.1;Data Source=$Workbook$;Location=&quot;sleepDay_merged (3)&quot;;Extended Properties=&quot;&quot;" command="SELECT * FROM [sleepDay_merged (3)]"/>
  </connection>
  <connection id="15" xr16:uid="{93F1DE89-746D-47B0-AE1C-449F26B9A77E}" keepAlive="1" name="Query - Task1" description="Connection to the 'Task1' query in the workbook." type="5" refreshedVersion="0" background="1" saveData="1">
    <dbPr connection="Provider=Microsoft.Mashup.OleDb.1;Data Source=$Workbook$;Location=Task1;Extended Properties=&quot;&quot;" command="SELECT * FROM [Task1]"/>
  </connection>
  <connection id="16" xr16:uid="{D1ABDEC5-C2E9-47ED-BC4D-C00D48D2943B}" keepAlive="1" name="Query - Task1 (2)" description="Connection to the 'Task1 (2)' query in the workbook." type="5" refreshedVersion="0" background="1">
    <dbPr connection="Provider=Microsoft.Mashup.OleDb.1;Data Source=$Workbook$;Location=&quot;Task1 (2)&quot;;Extended Properties=&quot;&quot;" command="SELECT * FROM [Task1 (2)]"/>
  </connection>
  <connection id="17" xr16:uid="{431AA7A5-AB1A-46F9-B7C8-0B756FD6BB9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8" xr16:uid="{D7C5C090-8EAA-434C-AAC5-B5C23C7A12FF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9" xr16:uid="{089A416A-E986-4BC0-ADA2-C15AD2A1B40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0" xr16:uid="{646FC82C-5BF9-4314-8C89-2CC9C6E7C1C4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1" xr16:uid="{98006F4C-6281-4124-B8A3-0A9B807D0A1E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<sst xmlns="http://schemas.openxmlformats.org/spreadsheetml/2006/main" count="2514" uniqueCount="166">
  <si>
    <t>Id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</si>
  <si>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</si>
  <si>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</si>
  <si>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</si>
  <si>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</si>
  <si>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</si>
  <si>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</si>
  <si>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</si>
  <si>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</si>
  <si>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</si>
  <si>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</si>
  <si>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</si>
  <si>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</si>
  <si>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</si>
  <si>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</si>
  <si>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</si>
  <si>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</si>
  <si>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</si>
  <si>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</si>
  <si>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Value</t>
  </si>
  <si>
    <t>(blank)</t>
  </si>
  <si>
    <t>Grand Total</t>
  </si>
  <si>
    <t>Count of 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</si>
  <si>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</si>
  <si>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</si>
  <si>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</si>
  <si>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</si>
  <si>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</si>
  <si>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</si>
  <si>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</si>
  <si>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</si>
  <si>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4/17/2016 11:59:59 PM</t>
  </si>
  <si>
    <t>5/4/2016 11:59:59 PM</t>
  </si>
  <si>
    <t>4/18/2016 11:59:59 PM</t>
  </si>
  <si>
    <t>4/25/2016 11:59:59 PM</t>
  </si>
  <si>
    <t>5/1/2016 11:59:59 PM</t>
  </si>
  <si>
    <t>5/2/2016 11:59:59 PM</t>
  </si>
  <si>
    <t>5/9/2016 11:59:59 PM</t>
  </si>
  <si>
    <t>4/17/2016 9:17:55 AM</t>
  </si>
  <si>
    <t>4/12/2016 6:47:11 AM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</si>
  <si>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</si>
  <si>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</si>
  <si>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</si>
  <si>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</si>
  <si>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</si>
  <si>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</si>
  <si>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</si>
  <si>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</si>
  <si>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</si>
  <si>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</si>
  <si>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</si>
  <si>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</si>
  <si>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</si>
  <si>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</si>
  <si>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</si>
  <si>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</si>
  <si>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</si>
  <si>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</si>
  <si>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</si>
  <si>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</si>
  <si>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</si>
  <si>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</si>
  <si>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</si>
  <si>
    <t>Average of BMI</t>
  </si>
  <si>
    <t>Average of Value</t>
  </si>
  <si>
    <t>Potential Customer IDs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</si>
  <si>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</si>
  <si>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</si>
  <si>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</si>
  <si>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</si>
  <si>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</si>
  <si>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</si>
  <si>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</si>
  <si>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</si>
  <si>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</si>
  <si>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</si>
  <si>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</si>
  <si>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</si>
  <si>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</si>
  <si>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</si>
  <si>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</si>
  <si>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</si>
  <si>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</si>
  <si>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</si>
  <si>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</si>
  <si>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</si>
  <si>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</si>
  <si>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</si>
  <si>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</si>
  <si>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</si>
  <si>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</si>
  <si>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</si>
  <si>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</si>
  <si>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Average of VeryActiveMinutes</t>
  </si>
  <si>
    <t>Average of FairlyActiveMinutes</t>
  </si>
  <si>
    <t>PC for Very Active</t>
  </si>
  <si>
    <t>PC for Fairly Active</t>
  </si>
  <si>
    <t>Very Active Potential Customer</t>
  </si>
  <si>
    <t>Fairly Active Potential Customer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</si>
  <si>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</si>
  <si>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</si>
  <si>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</si>
  <si>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</si>
  <si>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</si>
  <si>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</si>
  <si>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</si>
  <si>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</si>
  <si>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4/19/2016 12:00:00 AM</t>
  </si>
  <si>
    <t>4/20/2016 12:00:00 AM</t>
  </si>
  <si>
    <t>4/21/2016 12:00:00 AM</t>
  </si>
  <si>
    <t>4/23/2016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</si>
  <si>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</si>
  <si>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</si>
  <si>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</si>
  <si>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</si>
  <si>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</si>
  <si>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</si>
  <si>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</si>
  <si>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</si>
  <si>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</si>
  <si>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</si>
  <si>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</si>
  <si>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5/9/2016 12:00:00 AM</t>
  </si>
  <si>
    <t>5/10/2016 12:00:00 AM</t>
  </si>
  <si>
    <t>5/11/2016 12:00:00 AM</t>
  </si>
  <si>
    <t>5/8/2016 12:00:00 AM</t>
  </si>
  <si>
    <t>4/22/2016 12:00:00 AM</t>
  </si>
  <si>
    <t>4/14/2016 12:00:00 AM</t>
  </si>
  <si>
    <t>4/17/2016 12:00:00 AM</t>
  </si>
  <si>
    <t>4/18/2016 12:00:00 AM</t>
  </si>
  <si>
    <t>4/24/2016 12:00:00 AM</t>
  </si>
  <si>
    <t>4/27/2016 12:00:00 AM</t>
  </si>
  <si>
    <t>5/4/2016 12:00:00 AM</t>
  </si>
  <si>
    <t>5/12/2016 12:00:00 AM</t>
  </si>
  <si>
    <t>Column1</t>
  </si>
  <si>
    <t>Row Labels</t>
  </si>
  <si>
    <t>Sum of Count of Id</t>
  </si>
  <si>
    <t>Average of TotalMinutesAsleep</t>
  </si>
  <si>
    <t>Potential Customer</t>
  </si>
  <si>
    <t>Average Total minutes asleep</t>
  </si>
  <si>
    <t>Count of ActivityDate</t>
  </si>
  <si>
    <t>Very Active Users</t>
  </si>
  <si>
    <t>Fairly Active Users</t>
  </si>
  <si>
    <t>Light active users</t>
  </si>
  <si>
    <t>IDs</t>
  </si>
  <si>
    <t>Mean Distance</t>
  </si>
  <si>
    <t>Average of TotalDistance</t>
  </si>
  <si>
    <t>Pro User</t>
  </si>
  <si>
    <t>Indermediate User</t>
  </si>
  <si>
    <t>Beginner</t>
  </si>
  <si>
    <t>Sum of TotalSteps</t>
  </si>
  <si>
    <t>Total steps traveled by user</t>
  </si>
  <si>
    <t>Sum of Calories</t>
  </si>
  <si>
    <t>Calories Burned</t>
  </si>
  <si>
    <t>Sum of VeryActiveMinutes</t>
  </si>
  <si>
    <t>Sum of FairlyActiveMinutes</t>
  </si>
  <si>
    <t>Sum of LightlyActiveMinutes</t>
  </si>
  <si>
    <t>Potential Customers</t>
  </si>
  <si>
    <t>Merged tables:-</t>
  </si>
  <si>
    <t>======&gt;</t>
  </si>
  <si>
    <t>Final Result Task 1</t>
  </si>
  <si>
    <t>Final Result Task 2:-</t>
  </si>
  <si>
    <t>Final Result Task 3:-</t>
  </si>
  <si>
    <t>Final Result Task 4 (Q1 To Q8 &amp; Q10)</t>
  </si>
  <si>
    <t>Analysis Result Task 4(Q9):-</t>
  </si>
  <si>
    <t>Analysis Result Task 4 (Q10):-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</si>
</sst>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0" fontId="0" fillId="0" borderId="0" xfId="0" applyNumberForma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[FitBit_Fitness_Tracker_Final_Project.xlsx]Analysis Result Task 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Result Task 1'!$E$10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Result Task 1'!$D$11:$D$20</c:f>
              <c:strCache>
                <c:ptCount val="9"/>
                <c:pt idx="0">
                  <c:v>1927972279</c:v>
                </c:pt>
                <c:pt idx="1">
                  <c:v>2022484408</c:v>
                </c:pt>
                <c:pt idx="2">
                  <c:v>2347167796</c:v>
                </c:pt>
                <c:pt idx="3">
                  <c:v>4020332650</c:v>
                </c:pt>
                <c:pt idx="4">
                  <c:v>4319703577</c:v>
                </c:pt>
                <c:pt idx="5">
                  <c:v>4558609924</c:v>
                </c:pt>
                <c:pt idx="6">
                  <c:v>5577150313</c:v>
                </c:pt>
                <c:pt idx="7">
                  <c:v>6117666160</c:v>
                </c:pt>
                <c:pt idx="8">
                  <c:v>8877689391</c:v>
                </c:pt>
              </c:strCache>
            </c:strRef>
          </c:cat>
          <c:val>
            <c:numRef>
              <c:f>'Analysis Result Task 1'!$E$11:$E$20</c:f>
              <c:numCache>
                <c:formatCode>General</c:formatCode>
                <c:ptCount val="9"/>
                <c:pt idx="0">
                  <c:v>1</c:v>
                </c:pt>
                <c:pt idx="1">
                  <c:v>43</c:v>
                </c:pt>
                <c:pt idx="2">
                  <c:v>6</c:v>
                </c:pt>
                <c:pt idx="3">
                  <c:v>74</c:v>
                </c:pt>
                <c:pt idx="4">
                  <c:v>2</c:v>
                </c:pt>
                <c:pt idx="5">
                  <c:v>61</c:v>
                </c:pt>
                <c:pt idx="6">
                  <c:v>1</c:v>
                </c:pt>
                <c:pt idx="7">
                  <c:v>4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FAC-A428-22F4150B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57167"/>
        <c:axId val="907831263"/>
      </c:barChart>
      <c:catAx>
        <c:axId val="70815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31263"/>
        <c:crosses val="autoZero"/>
        <c:auto val="1"/>
        <c:lblAlgn val="ctr"/>
        <c:lblOffset val="100"/>
        <c:noMultiLvlLbl val="0"/>
      </c:catAx>
      <c:valAx>
        <c:axId val="9078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[FitBit_Fitness_Tracker_Final_Project.xlsx]heartrate_seconds_merged (3)!PivotTable10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'heartrate_seconds_merged (3)'!$E$7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'heartrate_seconds_merged (3)'!$D$8:$D$14</c:f>
              <c:strCache>
                <c:ptCount val="6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  <c:pt idx="4">
                  <c:v>6117666160</c:v>
                </c:pt>
                <c:pt idx="5">
                  <c:v>(blank)</c:v>
                </c:pt>
              </c:strCache>
            </c:strRef>
          </c:cat>
          <c:val>
            <c:numRef>
              <c:f>'heartrate_seconds_merged (3)'!$E$8:$E$14</c:f>
              <c:numCache>
                <c:formatCode>General</c:formatCode>
                <c:ptCount val="6"/>
                <c:pt idx="0">
                  <c:v>197</c:v>
                </c:pt>
                <c:pt idx="1">
                  <c:v>190.66666666666666</c:v>
                </c:pt>
                <c:pt idx="2">
                  <c:v>190.72972972972974</c:v>
                </c:pt>
                <c:pt idx="3">
                  <c:v>192.64285714285714</c:v>
                </c:pt>
                <c:pt idx="4">
                  <c:v>188.25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43D6-B824-69949D75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9497967"/>
        <c:axId val="1179523887"/>
      </c:barChart>
      <c:catAx>
        <c:axId val="117949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23887"/>
        <c:crosses val="autoZero"/>
        <c:auto val="1"/>
        <c:lblAlgn val="ctr"/>
        <c:lblOffset val="100"/>
        <c:noMultiLvlLbl val="0"/>
      </c:catAx>
      <c:valAx>
        <c:axId val="11795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Result Task 2'!$G$2</c:f>
              <c:strCache>
                <c:ptCount val="1"/>
                <c:pt idx="0">
                  <c:v>Very Active Potential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Result Task 2'!$G$3:$G$10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B-4F67-A6FE-F15FB54A07E3}"/>
            </c:ext>
          </c:extLst>
        </c:ser>
        <c:ser>
          <c:idx val="1"/>
          <c:order val="1"/>
          <c:tx>
            <c:strRef>
              <c:f>'Analysis Result Task 2'!$H$2</c:f>
              <c:strCache>
                <c:ptCount val="1"/>
                <c:pt idx="0">
                  <c:v>Fairly Active Potential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 Result Task 2'!$H$3:$H$10</c:f>
              <c:numCache>
                <c:formatCode>General</c:formatCode>
                <c:ptCount val="8"/>
                <c:pt idx="0">
                  <c:v>3977333714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B-4F67-A6FE-F15FB54A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087807"/>
        <c:axId val="1963099807"/>
      </c:barChart>
      <c:catAx>
        <c:axId val="19630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99807"/>
        <c:crosses val="autoZero"/>
        <c:auto val="1"/>
        <c:lblAlgn val="ctr"/>
        <c:lblOffset val="100"/>
        <c:noMultiLvlLbl val="0"/>
      </c:catAx>
      <c:valAx>
        <c:axId val="19630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AnalysisResultTask3!$P$1</c:f>
              <c:strCache>
                <c:ptCount val="1"/>
                <c:pt idx="0">
                  <c:v>Potential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AnalysisResultTask3!$P$2:$P$23</c:f>
              <c:numCache>
                <c:formatCode>General</c:formatCode>
                <c:ptCount val="12"/>
                <c:pt idx="0">
                  <c:v>1503960366</c:v>
                </c:pt>
                <c:pt idx="1">
                  <c:v>1644430081</c:v>
                </c:pt>
                <c:pt idx="2">
                  <c:v>1927972279</c:v>
                </c:pt>
                <c:pt idx="3">
                  <c:v>2320127002</c:v>
                </c:pt>
                <c:pt idx="4">
                  <c:v>3977333714</c:v>
                </c:pt>
                <c:pt idx="5">
                  <c:v>4020332650</c:v>
                </c:pt>
                <c:pt idx="6">
                  <c:v>4388161847</c:v>
                </c:pt>
                <c:pt idx="7">
                  <c:v>4445114986</c:v>
                </c:pt>
                <c:pt idx="8">
                  <c:v>4558609924</c:v>
                </c:pt>
                <c:pt idx="9">
                  <c:v>6775888955</c:v>
                </c:pt>
                <c:pt idx="10">
                  <c:v>7007744171</c:v>
                </c:pt>
                <c:pt idx="11">
                  <c:v>8053475328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251-99A9-D6300E19DB4A}"/>
            </c:ext>
          </c:extLst>
        </c:ser>
        <c:ser>
          <c:idx val="1"/>
          <c:order val="1"/>
          <c:tx>
            <c:strRef>
              <c:f>AnalysisResultTask3!$Q$1</c:f>
              <c:strCache>
                <c:ptCount val="1"/>
                <c:pt idx="0">
                  <c:v>Average Total minutes asleep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AnalysisResultTask3!$Q$2:$Q$23</c:f>
              <c:numCache>
                <c:formatCode>General</c:formatCode>
                <c:ptCount val="12"/>
                <c:pt idx="0">
                  <c:v>360.28</c:v>
                </c:pt>
                <c:pt idx="1">
                  <c:v>294</c:v>
                </c:pt>
                <c:pt idx="2">
                  <c:v>417</c:v>
                </c:pt>
                <c:pt idx="3">
                  <c:v>61</c:v>
                </c:pt>
                <c:pt idx="4">
                  <c:v>293.64285714285717</c:v>
                </c:pt>
                <c:pt idx="5">
                  <c:v>349.375</c:v>
                </c:pt>
                <c:pt idx="6">
                  <c:v>403.125</c:v>
                </c:pt>
                <c:pt idx="7">
                  <c:v>385.17857142857144</c:v>
                </c:pt>
                <c:pt idx="8">
                  <c:v>127.6</c:v>
                </c:pt>
                <c:pt idx="9">
                  <c:v>349.66666666666669</c:v>
                </c:pt>
                <c:pt idx="10">
                  <c:v>68.5</c:v>
                </c:pt>
                <c:pt idx="1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2-4251-99A9-D6300E19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022928"/>
        <c:axId val="1586023408"/>
      </c:barChart>
      <c:catAx>
        <c:axId val="1586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23408"/>
        <c:crosses val="autoZero"/>
        <c:auto val="1"/>
        <c:lblAlgn val="ctr"/>
        <c:lblOffset val="100"/>
        <c:noMultiLvlLbl val="0"/>
      </c:catAx>
      <c:valAx>
        <c:axId val="1586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Activity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'AnalysisResultTask4(Q1toQ8,Q10)'!$A$2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3-4B16-94ED-9A0D07121BC6}"/>
            </c:ext>
          </c:extLst>
        </c:ser>
        <c:ser>
          <c:idx val="1"/>
          <c:order val="1"/>
          <c:tx>
            <c:strRef>
              <c:f>'AnalysisResultTask4(Q1toQ8,Q10)'!$B$2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'AnalysisResultTask4(Q1toQ8,Q10)'!$B$3:$B$35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3-4B16-94ED-9A0D0712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20912"/>
        <c:axId val="415513712"/>
      </c:lineChart>
      <c:catAx>
        <c:axId val="41552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3712"/>
        <c:crosses val="autoZero"/>
        <c:auto val="1"/>
        <c:lblAlgn val="ctr"/>
        <c:lblOffset val="100"/>
        <c:noMultiLvlLbl val="0"/>
      </c:catAx>
      <c:valAx>
        <c:axId val="4155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'AnalysisResultTask4(Q1toQ8,Q10)'!$F$2</c:f>
              <c:strCache>
                <c:ptCount val="1"/>
                <c:pt idx="0">
                  <c:v>Mean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'AnalysisResultTask4(Q1toQ8,Q10)'!$F$3:$F$35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A82-BE93-DBD5ECFAF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9335248"/>
        <c:axId val="549351088"/>
      </c:barChart>
      <c:catAx>
        <c:axId val="5493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1088"/>
        <c:crosses val="autoZero"/>
        <c:auto val="1"/>
        <c:lblAlgn val="ctr"/>
        <c:lblOffset val="100"/>
        <c:noMultiLvlLbl val="0"/>
      </c:catAx>
      <c:valAx>
        <c:axId val="549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'AnalysisResultTask4(Q1toQ8,Q10)'!$J$2</c:f>
              <c:strCache>
                <c:ptCount val="1"/>
                <c:pt idx="0">
                  <c:v>Total steps traveled by 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'AnalysisResultTask4(Q1toQ8,Q10)'!$J$3:$J$35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9CB-821D-65E35A2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17440"/>
        <c:axId val="224520320"/>
      </c:barChart>
      <c:catAx>
        <c:axId val="2245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0320"/>
        <c:crosses val="autoZero"/>
        <c:auto val="1"/>
        <c:lblAlgn val="ctr"/>
        <c:lblOffset val="100"/>
        <c:noMultiLvlLbl val="0"/>
      </c:catAx>
      <c:valAx>
        <c:axId val="224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'AnalysisResultTask4(Q1toQ8,Q10)'!$K$2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'AnalysisResultTask4(Q1toQ8,Q10)'!$K$3:$K$35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1-4045-ADF4-9C74F6093B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9420192"/>
        <c:axId val="229414432"/>
      </c:lineChart>
      <c:catAx>
        <c:axId val="2294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4432"/>
        <c:crosses val="autoZero"/>
        <c:auto val="1"/>
        <c:lblAlgn val="ctr"/>
        <c:lblOffset val="100"/>
        <c:noMultiLvlLbl val="0"/>
      </c:catAx>
      <c:valAx>
        <c:axId val="22941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2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 Minutes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'AnalysisResultTask4(Q1toQ8,Q10)'!$L$2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'AnalysisResultTask4(Q1toQ8,Q10)'!$L$3:$L$35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2-4699-AD92-CA30FAEAAE0A}"/>
            </c:ext>
          </c:extLst>
        </c:ser>
        <c:ser>
          <c:idx val="1"/>
          <c:order val="1"/>
          <c:tx>
            <c:strRef>
              <c:f>'AnalysisResultTask4(Q1toQ8,Q10)'!$M$2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'AnalysisResultTask4(Q1toQ8,Q10)'!$M$3:$M$35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2-4699-AD92-CA30FAEAAE0A}"/>
            </c:ext>
          </c:extLst>
        </c:ser>
        <c:ser>
          <c:idx val="2"/>
          <c:order val="2"/>
          <c:tx>
            <c:strRef>
              <c:f>'AnalysisResultTask4(Q1toQ8,Q10)'!$N$2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'AnalysisResultTask4(Q1toQ8,Q10)'!$A$3:$A$35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'AnalysisResultTask4(Q1toQ8,Q10)'!$N$3:$N$35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2-4699-AD92-CA30FAEA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55408"/>
        <c:axId val="549355888"/>
      </c:barChart>
      <c:catAx>
        <c:axId val="5493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5888"/>
        <c:crosses val="autoZero"/>
        <c:auto val="1"/>
        <c:lblAlgn val="ctr"/>
        <c:lblOffset val="100"/>
        <c:noMultiLvlLbl val="0"/>
      </c:catAx>
      <c:valAx>
        <c:axId val="5493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[FitBit_Fitness_Tracker_Final_Project.xlsx]weightLogInfo_merged!PivotTable4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weightLogInfo_merged!$K$3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weightLogInfo_merged!$J$4:$J$10</c:f>
              <c:strCache>
                <c:ptCount val="6"/>
                <c:pt idx="0">
                  <c:v>1927972279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8877689391</c:v>
                </c:pt>
                <c:pt idx="5">
                  <c:v>(blank)</c:v>
                </c:pt>
              </c:strCache>
            </c:strRef>
          </c:cat>
          <c:val>
            <c:numRef>
              <c:f>weightLogInfo_merged!$K$4:$K$10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C-44B7-9A19-77C998FA0601}"/>
            </c:ext>
          </c:extLst>
        </c:ser>
        <c:ser>
          <c:idx val="1"/>
          <c:order val="1"/>
          <c:tx>
            <c:strRef>
              <c:f>weightLogInfo_merged!$L$3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weightLogInfo_merged!$J$4:$J$10</c:f>
              <c:strCache>
                <c:ptCount val="6"/>
                <c:pt idx="0">
                  <c:v>1927972279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8877689391</c:v>
                </c:pt>
                <c:pt idx="5">
                  <c:v>(blank)</c:v>
                </c:pt>
              </c:strCache>
            </c:strRef>
          </c:cat>
          <c:val>
            <c:numRef>
              <c:f>weightLogInfo_merged!$L$4:$L$10</c:f>
              <c:numCache>
                <c:formatCode>General</c:formatCode>
                <c:ptCount val="6"/>
                <c:pt idx="0">
                  <c:v>47.540000915527301</c:v>
                </c:pt>
                <c:pt idx="1">
                  <c:v>27.414999961853049</c:v>
                </c:pt>
                <c:pt idx="2">
                  <c:v>27.213999938964843</c:v>
                </c:pt>
                <c:pt idx="3">
                  <c:v>28</c:v>
                </c:pt>
                <c:pt idx="4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C-44B7-9A19-77C998FA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62911"/>
        <c:axId val="1195264351"/>
      </c:barChart>
      <c:catAx>
        <c:axId val="11952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64351"/>
        <c:crosses val="autoZero"/>
        <c:auto val="1"/>
        <c:lblAlgn val="ctr"/>
        <c:lblOffset val="100"/>
        <c:noMultiLvlLbl val="0"/>
      </c:catAx>
      <c:valAx>
        <c:axId val="11952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30480</xdr:rowOff>
    </xdr:from>
    <xdr:to>
      <xdr:col>11</xdr:col>
      <xdr:colOff>739140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BFA9EA-1100-94D5-5FAC-45536EF9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830580</xdr:colOff>
      <xdr:row>10</xdr:row>
      <xdr:rowOff>30480</xdr:rowOff>
    </xdr:from>
    <xdr:to>
      <xdr:col>9</xdr:col>
      <xdr:colOff>342900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F9096-EB3D-1963-1253-1EB888F0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26</xdr:row>
      <xdr:rowOff>38100</xdr:rowOff>
    </xdr:from>
    <xdr:to>
      <xdr:col>10</xdr:col>
      <xdr:colOff>1729740</xdr:colOff>
      <xdr:row>86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F23A1-CDA9-1EDB-2E14-80265F15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55577</xdr:colOff>
      <xdr:row>38</xdr:row>
      <xdr:rowOff>840</xdr:rowOff>
    </xdr:from>
    <xdr:to>
      <xdr:col>4</xdr:col>
      <xdr:colOff>737810</xdr:colOff>
      <xdr:row>58</xdr:row>
      <xdr:rowOff>173789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C57F2-C7F3-1D33-753B-DA861332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12096</xdr:colOff>
      <xdr:row>37</xdr:row>
      <xdr:rowOff>158392</xdr:rowOff>
    </xdr:from>
    <xdr:to>
      <xdr:col>11</xdr:col>
      <xdr:colOff>1189790</xdr:colOff>
      <xdr:row>59</xdr:row>
      <xdr:rowOff>13367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09C53-9583-381E-95C2-2AA6AA25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1610894</xdr:colOff>
      <xdr:row>38</xdr:row>
      <xdr:rowOff>5347</xdr:rowOff>
    </xdr:from>
    <xdr:to>
      <xdr:col>18</xdr:col>
      <xdr:colOff>601579</xdr:colOff>
      <xdr:row>58</xdr:row>
      <xdr:rowOff>157237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8D587-535F-A701-B6AF-122133AE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33420</xdr:colOff>
      <xdr:row>60</xdr:row>
      <xdr:rowOff>165770</xdr:rowOff>
    </xdr:from>
    <xdr:to>
      <xdr:col>6</xdr:col>
      <xdr:colOff>12095</xdr:colOff>
      <xdr:row>79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B8A09E-215F-10C3-A196-5E6549DF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61</xdr:row>
      <xdr:rowOff>635</xdr:rowOff>
    </xdr:from>
    <xdr:to>
      <xdr:col>12</xdr:col>
      <xdr:colOff>1725299</xdr:colOff>
      <xdr:row>80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1AE2C2-BF93-F614-3653-3CE4A58E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11</xdr:row>
      <xdr:rowOff>45720</xdr:rowOff>
    </xdr:from>
    <xdr:to>
      <xdr:col>14</xdr:col>
      <xdr:colOff>594360</xdr:colOff>
      <xdr:row>28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F7B04-2486-8BE8-A58A-B1B3A1E5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</xdr:row>
      <xdr:rowOff>38100</xdr:rowOff>
    </xdr:from>
    <xdr:to>
      <xdr:col>17</xdr:col>
      <xdr:colOff>205740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72632-7B1A-666C-1D8B-3BC6C349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2.535964814815" createdVersion="8" refreshedVersion="8" minRefreshableVersion="3" recordCount="34" xr:uid="{DA9ED2A0-67E5-4040-934A-8AB1CE0A7D30}">
  <cacheSource type="worksheet">
    <worksheetSource ref="A1:H1048576" sheet="weightLogInfo_merged"/>
  </cacheSource>
  <cacheFields count="8">
    <cacheField name="Id" numFmtId="0">
      <sharedItems containsString="0" containsBlank="1" containsNumber="1" containsInteger="1" minValue="1927972279" maxValue="8877689391" count="6">
        <n v="1927972279"/>
        <n v="4319703577"/>
        <n v="4558609924"/>
        <n v="5577150313"/>
        <n v="8877689391"/>
        <m/>
      </sharedItems>
    </cacheField>
    <cacheField name="Date" numFmtId="0">
      <sharedItems containsBlank="1" count="34">
        <s v="4/13/2016 1:08:52 AM"/>
        <s v="4/17/2016 11:59:59 PM"/>
        <s v="5/4/2016 11:59:59 PM"/>
        <s v="4/18/2016 11:59:59 PM"/>
        <s v="4/25/2016 11:59:59 PM"/>
        <s v="5/1/2016 11:59:59 PM"/>
        <s v="5/2/2016 11:59:59 PM"/>
        <s v="5/9/2016 11:59:59 PM"/>
        <s v="4/17/2016 9:17:55 AM"/>
        <s v="4/12/2016 6:47:11 AM"/>
        <s v="4/13/2016 6:55:00 AM"/>
        <s v="4/14/2016 6:48:43 AM"/>
        <s v="4/16/2016 1:39:25 PM"/>
        <s v="4/18/2016 6:51:14 AM"/>
        <s v="4/19/2016 6:39:31 AM"/>
        <s v="4/20/2016 6:44:54 AM"/>
        <s v="4/21/2016 6:50:27 AM"/>
        <s v="4/23/2016 7:22:28 AM"/>
        <s v="4/24/2016 7:38:05 AM"/>
        <s v="4/25/2016 6:40:16 AM"/>
        <s v="4/26/2016 6:50:27 AM"/>
        <s v="4/27/2016 6:51:05 AM"/>
        <s v="4/28/2016 6:50:03 AM"/>
        <s v="4/29/2016 6:49:55 AM"/>
        <s v="4/30/2016 7:49:03 AM"/>
        <s v="5/1/2016 8:47:49 AM"/>
        <s v="5/3/2016 6:49:41 AM"/>
        <s v="5/4/2016 6:48:22 AM"/>
        <s v="5/6/2016 6:43:35 AM"/>
        <s v="5/8/2016 7:35:53 AM"/>
        <s v="5/9/2016 6:39:44 AM"/>
        <s v="5/11/2016 6:51:47 AM"/>
        <s v="5/12/2016 6:42:53 AM"/>
        <m/>
      </sharedItems>
    </cacheField>
    <cacheField name="WeightKg" numFmtId="0">
      <sharedItems containsString="0" containsBlank="1" containsNumber="1" minValue="69.099998474121094" maxValue="133.5"/>
    </cacheField>
    <cacheField name="WeightPounds" numFmtId="0">
      <sharedItems containsString="0" containsBlank="1" containsNumber="1" minValue="152.339419805848" maxValue="294.31712001697503"/>
    </cacheField>
    <cacheField name="Fat" numFmtId="0">
      <sharedItems containsString="0" containsBlank="1" containsNumber="1" containsInteger="1" minValue="25" maxValue="25"/>
    </cacheField>
    <cacheField name="BMI" numFmtId="0">
      <sharedItems containsString="0" containsBlank="1" containsNumber="1" minValue="25.139999389648398" maxValue="47.540000915527301"/>
    </cacheField>
    <cacheField name="IsManualReport" numFmtId="0">
      <sharedItems containsBlank="1"/>
    </cacheField>
    <cacheField name="LogId" numFmtId="0">
      <sharedItems containsString="0" containsBlank="1" containsNumber="1" containsInteger="1" minValue="1460443631000" maxValue="146303537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2.564880324077" createdVersion="8" refreshedVersion="8" minRefreshableVersion="3" recordCount="184" xr:uid="{A61DA057-6802-4007-B3FA-1E8E5BA3DAB4}">
  <cacheSource type="worksheet">
    <worksheetSource ref="A1:B1048576" sheet="heartrate_seconds_merged (3)"/>
  </cacheSource>
  <cacheFields count="2">
    <cacheField name="Id" numFmtId="0">
      <sharedItems containsString="0" containsBlank="1" containsNumber="1" containsInteger="1" minValue="2022484408" maxValue="6117666160" count="6">
        <n v="2022484408"/>
        <n v="2347167796"/>
        <n v="4020332650"/>
        <n v="4558609924"/>
        <n v="6117666160"/>
        <m/>
      </sharedItems>
    </cacheField>
    <cacheField name="Value" numFmtId="0">
      <sharedItems containsString="0" containsBlank="1" containsNumber="1" containsInteger="1" minValue="186" maxValue="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2.621678703705" createdVersion="8" refreshedVersion="8" minRefreshableVersion="3" recordCount="941" xr:uid="{EEBF0B1B-048F-4F4F-9498-5D9AEC805AD5}">
  <cacheSource type="worksheet">
    <worksheetSource ref="A1:O1048576" sheet="dailyActivity_merged (2)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Blank="1" count="32">
        <s v="4/12/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5/1/2016"/>
        <s v="5/2/2016"/>
        <s v="5/3/2016"/>
        <s v="5/4/2016"/>
        <s v="5/5/2016"/>
        <s v="5/6/2016"/>
        <s v="5/7/2016"/>
        <s v="5/8/2016"/>
        <s v="5/9/2016"/>
        <s v="5/10/2016"/>
        <s v="5/11/2016"/>
        <s v="5/12/2016"/>
        <m/>
      </sharedItems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containsInteger="1" minValue="0" maxValue="5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3.500651388887" createdVersion="8" refreshedVersion="8" minRefreshableVersion="3" recordCount="10" xr:uid="{32887A30-0DC9-40BD-8F01-36859C0212E6}">
  <cacheSource type="worksheet">
    <worksheetSource ref="A10:B20" sheet="Analysis Result Task 1"/>
  </cacheSource>
  <cacheFields count="2">
    <cacheField name="Potential Customer IDs" numFmtId="0">
      <sharedItems containsSemiMixedTypes="0" containsString="0" containsNumber="1" containsInteger="1" minValue="1927972279" maxValue="8877689391" count="9">
        <n v="1927972279"/>
        <n v="4319703577"/>
        <n v="4558609924"/>
        <n v="5577150313"/>
        <n v="8877689391"/>
        <n v="2022484408"/>
        <n v="2347167796"/>
        <n v="4020332650"/>
        <n v="6117666160"/>
      </sharedItems>
    </cacheField>
    <cacheField name="Count of Id" numFmtId="0">
      <sharedItems containsSemiMixedTypes="0" containsString="0" containsNumber="1" containsInteger="1" minValue="1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3.537481018517" createdVersion="8" refreshedVersion="8" minRefreshableVersion="3" recordCount="414" xr:uid="{8AFF8426-14E8-46C3-848B-451B526EC6FB}">
  <cacheSource type="worksheet">
    <worksheetSource ref="A1:E1048576" sheet="AnalysisResultTask3"/>
  </cacheSource>
  <cacheFields count="5">
    <cacheField name="Id" numFmtId="0">
      <sharedItems containsString="0" containsBlank="1" containsNumber="1" containsInteger="1" minValue="1503960366" maxValue="8792009665" count="25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  <m/>
      </sharedItems>
    </cacheField>
    <cacheField name="SleepDay" numFmtId="0">
      <sharedItems containsBlank="1"/>
    </cacheField>
    <cacheField name="TotalSleepRecords" numFmtId="0">
      <sharedItems containsString="0" containsBlank="1" containsNumber="1" containsInteger="1" minValue="1" maxValue="3"/>
    </cacheField>
    <cacheField name="TotalMinutesAsleep" numFmtId="0">
      <sharedItems containsString="0" containsBlank="1" containsNumber="1" containsInteger="1" minValue="58" maxValue="796" count="257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  <m/>
      </sharedItems>
    </cacheField>
    <cacheField name="TotalTimeInBed" numFmtId="0">
      <sharedItems containsString="0" containsBlank="1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3.541431365738" createdVersion="8" refreshedVersion="8" minRefreshableVersion="3" recordCount="22" xr:uid="{13BE078F-A675-44A2-BA7C-63B965AD2F3B}">
  <cacheSource type="worksheet">
    <worksheetSource ref="P1:Q23" sheet="AnalysisResultTask3"/>
  </cacheSource>
  <cacheFields count="2">
    <cacheField name="Potential Customer" numFmtId="0">
      <sharedItems containsSemiMixedTypes="0" containsString="0" containsNumber="1" containsInteger="1" minValue="1503960366" maxValue="8053475328" count="22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</sharedItems>
    </cacheField>
    <cacheField name="Average Total minutes asleep" numFmtId="0">
      <sharedItems containsSemiMixedTypes="0" containsString="0" containsNumber="1" minValue="61" maxValue="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HDD" refreshedDate="45313.633458217591" createdVersion="8" refreshedVersion="8" minRefreshableVersion="3" recordCount="941" xr:uid="{862C342A-03E2-4374-A995-CD39AAEB48A1}">
  <cacheSource type="worksheet">
    <worksheetSource ref="A1:O1048576" sheet="dailyActivity_merged (3)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Blank="1" count="32">
        <s v="4/12/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5/1/2016"/>
        <s v="5/2/2016"/>
        <s v="5/3/2016"/>
        <s v="5/4/2016"/>
        <s v="5/5/2016"/>
        <s v="5/6/2016"/>
        <s v="5/7/2016"/>
        <s v="5/8/2016"/>
        <s v="5/9/2016"/>
        <s v="5/10/2016"/>
        <s v="5/11/2016"/>
        <s v="5/12/2016"/>
        <m/>
      </sharedItems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 count="616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  <m/>
      </sharedItems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containsInteger="1" minValue="0" maxValue="5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33.5"/>
    <n v="294.31712001697503"/>
    <m/>
    <n v="47.540000915527301"/>
    <b v="0"/>
    <n v="1460509732000"/>
  </r>
  <r>
    <x v="1"/>
    <x v="1"/>
    <n v="72.400001525878906"/>
    <n v="159.614681185927"/>
    <n v="25"/>
    <n v="27.450000762939499"/>
    <b v="1"/>
    <n v="1460937599000"/>
  </r>
  <r>
    <x v="1"/>
    <x v="2"/>
    <n v="72.300003051757798"/>
    <n v="159.39422228772901"/>
    <m/>
    <n v="27.379999160766602"/>
    <b v="1"/>
    <n v="1462406399000"/>
  </r>
  <r>
    <x v="2"/>
    <x v="3"/>
    <n v="69.699996948242202"/>
    <n v="153.662190014971"/>
    <m/>
    <n v="27.25"/>
    <b v="1"/>
    <n v="1461023999000"/>
  </r>
  <r>
    <x v="2"/>
    <x v="4"/>
    <n v="70.300003051757798"/>
    <n v="154.98497704402899"/>
    <m/>
    <n v="27.459999084472699"/>
    <b v="1"/>
    <n v="1461628799000"/>
  </r>
  <r>
    <x v="2"/>
    <x v="5"/>
    <n v="69.900001525878906"/>
    <n v="154.10312463130199"/>
    <m/>
    <n v="27.319999694824201"/>
    <b v="1"/>
    <n v="1462147199000"/>
  </r>
  <r>
    <x v="2"/>
    <x v="6"/>
    <n v="69.199996948242202"/>
    <n v="152.55987870404601"/>
    <m/>
    <n v="27.040000915527301"/>
    <b v="1"/>
    <n v="1462233599000"/>
  </r>
  <r>
    <x v="2"/>
    <x v="7"/>
    <n v="69.099998474121094"/>
    <n v="152.339419805848"/>
    <m/>
    <n v="27"/>
    <b v="1"/>
    <n v="1462838399000"/>
  </r>
  <r>
    <x v="3"/>
    <x v="8"/>
    <n v="90.699996948242202"/>
    <n v="199.959265073821"/>
    <m/>
    <n v="28"/>
    <b v="0"/>
    <n v="1460884675000"/>
  </r>
  <r>
    <x v="4"/>
    <x v="9"/>
    <n v="85.800003051757798"/>
    <n v="189.156627682704"/>
    <m/>
    <n v="25.680000305175799"/>
    <b v="0"/>
    <n v="1460443631000"/>
  </r>
  <r>
    <x v="4"/>
    <x v="10"/>
    <n v="84.900001525878906"/>
    <n v="187.17246395905201"/>
    <m/>
    <n v="25.409999847412099"/>
    <b v="0"/>
    <n v="1460530500000"/>
  </r>
  <r>
    <x v="4"/>
    <x v="11"/>
    <n v="84.5"/>
    <n v="186.29061154632501"/>
    <m/>
    <n v="25.309999465942401"/>
    <b v="0"/>
    <n v="1460616523000"/>
  </r>
  <r>
    <x v="4"/>
    <x v="12"/>
    <n v="85.5"/>
    <n v="188.49523416817499"/>
    <m/>
    <n v="25.590000152587901"/>
    <b v="0"/>
    <n v="1460813965000"/>
  </r>
  <r>
    <x v="4"/>
    <x v="13"/>
    <n v="85.800003051757798"/>
    <n v="189.156627682704"/>
    <m/>
    <n v="25.680000305175799"/>
    <b v="0"/>
    <n v="1460962274000"/>
  </r>
  <r>
    <x v="4"/>
    <x v="14"/>
    <n v="85.300003051757798"/>
    <n v="188.05431637177901"/>
    <m/>
    <n v="25.530000686645501"/>
    <b v="0"/>
    <n v="1461047971000"/>
  </r>
  <r>
    <x v="4"/>
    <x v="15"/>
    <n v="84.900001525878906"/>
    <n v="187.17246395905201"/>
    <m/>
    <n v="25.409999847412099"/>
    <b v="0"/>
    <n v="1461134694000"/>
  </r>
  <r>
    <x v="4"/>
    <x v="16"/>
    <n v="84.5"/>
    <n v="186.29061154632501"/>
    <m/>
    <n v="25.290000915527301"/>
    <b v="0"/>
    <n v="1461221427000"/>
  </r>
  <r>
    <x v="4"/>
    <x v="17"/>
    <n v="85.5"/>
    <n v="188.49523416817499"/>
    <m/>
    <n v="25.590000152587901"/>
    <b v="0"/>
    <n v="1461396148000"/>
  </r>
  <r>
    <x v="4"/>
    <x v="18"/>
    <n v="85.5"/>
    <n v="188.49523416817499"/>
    <m/>
    <n v="25.590000152587901"/>
    <b v="0"/>
    <n v="1461483485000"/>
  </r>
  <r>
    <x v="4"/>
    <x v="19"/>
    <n v="85.400001525878906"/>
    <n v="188.274775269977"/>
    <m/>
    <n v="25.559999465942401"/>
    <b v="0"/>
    <n v="1461566416000"/>
  </r>
  <r>
    <x v="4"/>
    <x v="20"/>
    <n v="85.099998474121094"/>
    <n v="187.61338175544799"/>
    <m/>
    <n v="25.4899997711182"/>
    <b v="0"/>
    <n v="1461653427000"/>
  </r>
  <r>
    <x v="4"/>
    <x v="21"/>
    <n v="85.400001525878906"/>
    <n v="188.274775269977"/>
    <m/>
    <n v="25.559999465942401"/>
    <b v="0"/>
    <n v="1461739865000"/>
  </r>
  <r>
    <x v="4"/>
    <x v="22"/>
    <n v="85.099998474121094"/>
    <n v="187.61338175544799"/>
    <m/>
    <n v="25.4899997711182"/>
    <b v="0"/>
    <n v="1461826203000"/>
  </r>
  <r>
    <x v="4"/>
    <x v="23"/>
    <n v="84.900001525878906"/>
    <n v="187.17246395905201"/>
    <m/>
    <n v="25.409999847412099"/>
    <b v="0"/>
    <n v="1461912595000"/>
  </r>
  <r>
    <x v="4"/>
    <x v="24"/>
    <n v="85.5"/>
    <n v="188.49523416817499"/>
    <m/>
    <n v="25.590000152587901"/>
    <b v="0"/>
    <n v="1462002543000"/>
  </r>
  <r>
    <x v="4"/>
    <x v="25"/>
    <n v="85.300003051757798"/>
    <n v="188.05431637177901"/>
    <m/>
    <n v="25.530000686645501"/>
    <b v="0"/>
    <n v="1462092469000"/>
  </r>
  <r>
    <x v="4"/>
    <x v="26"/>
    <n v="84.900001525878906"/>
    <n v="187.17246395905201"/>
    <m/>
    <n v="25.409999847412099"/>
    <b v="0"/>
    <n v="1462258181000"/>
  </r>
  <r>
    <x v="4"/>
    <x v="27"/>
    <n v="84.400001525878906"/>
    <n v="186.07015264812699"/>
    <m/>
    <n v="25.2600002288818"/>
    <b v="0"/>
    <n v="1462344502000"/>
  </r>
  <r>
    <x v="4"/>
    <x v="28"/>
    <n v="85"/>
    <n v="187.39292285725"/>
    <m/>
    <n v="25.440000534057599"/>
    <b v="0"/>
    <n v="1462517015000"/>
  </r>
  <r>
    <x v="4"/>
    <x v="29"/>
    <n v="85.400001525878906"/>
    <n v="188.274775269977"/>
    <m/>
    <n v="25.559999465942401"/>
    <b v="0"/>
    <n v="1462692953000"/>
  </r>
  <r>
    <x v="4"/>
    <x v="30"/>
    <n v="85.5"/>
    <n v="188.49523416817499"/>
    <m/>
    <n v="25.610000610351602"/>
    <b v="0"/>
    <n v="1462775984000"/>
  </r>
  <r>
    <x v="4"/>
    <x v="31"/>
    <n v="85.400001525878906"/>
    <n v="188.274775269977"/>
    <m/>
    <n v="25.559999465942401"/>
    <b v="0"/>
    <n v="1462949507000"/>
  </r>
  <r>
    <x v="4"/>
    <x v="32"/>
    <n v="84"/>
    <n v="185.18830023539999"/>
    <m/>
    <n v="25.139999389648398"/>
    <b v="0"/>
    <n v="1463035373000"/>
  </r>
  <r>
    <x v="5"/>
    <x v="3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189"/>
  </r>
  <r>
    <x v="0"/>
    <n v="188"/>
  </r>
  <r>
    <x v="0"/>
    <n v="200"/>
  </r>
  <r>
    <x v="0"/>
    <n v="202"/>
  </r>
  <r>
    <x v="0"/>
    <n v="203"/>
  </r>
  <r>
    <x v="0"/>
    <n v="202"/>
  </r>
  <r>
    <x v="0"/>
    <n v="203"/>
  </r>
  <r>
    <x v="0"/>
    <n v="203"/>
  </r>
  <r>
    <x v="0"/>
    <n v="203"/>
  </r>
  <r>
    <x v="0"/>
    <n v="203"/>
  </r>
  <r>
    <x v="0"/>
    <n v="201"/>
  </r>
  <r>
    <x v="0"/>
    <n v="200"/>
  </r>
  <r>
    <x v="0"/>
    <n v="200"/>
  </r>
  <r>
    <x v="0"/>
    <n v="199"/>
  </r>
  <r>
    <x v="0"/>
    <n v="199"/>
  </r>
  <r>
    <x v="0"/>
    <n v="199"/>
  </r>
  <r>
    <x v="0"/>
    <n v="198"/>
  </r>
  <r>
    <x v="0"/>
    <n v="197"/>
  </r>
  <r>
    <x v="0"/>
    <n v="197"/>
  </r>
  <r>
    <x v="0"/>
    <n v="197"/>
  </r>
  <r>
    <x v="0"/>
    <n v="197"/>
  </r>
  <r>
    <x v="0"/>
    <n v="195"/>
  </r>
  <r>
    <x v="0"/>
    <n v="195"/>
  </r>
  <r>
    <x v="0"/>
    <n v="194"/>
  </r>
  <r>
    <x v="0"/>
    <n v="194"/>
  </r>
  <r>
    <x v="0"/>
    <n v="193"/>
  </r>
  <r>
    <x v="0"/>
    <n v="189"/>
  </r>
  <r>
    <x v="0"/>
    <n v="189"/>
  </r>
  <r>
    <x v="0"/>
    <n v="188"/>
  </r>
  <r>
    <x v="0"/>
    <n v="202"/>
  </r>
  <r>
    <x v="0"/>
    <n v="203"/>
  </r>
  <r>
    <x v="0"/>
    <n v="203"/>
  </r>
  <r>
    <x v="0"/>
    <n v="203"/>
  </r>
  <r>
    <x v="0"/>
    <n v="202"/>
  </r>
  <r>
    <x v="0"/>
    <n v="200"/>
  </r>
  <r>
    <x v="0"/>
    <n v="199"/>
  </r>
  <r>
    <x v="0"/>
    <n v="197"/>
  </r>
  <r>
    <x v="0"/>
    <n v="195"/>
  </r>
  <r>
    <x v="0"/>
    <n v="192"/>
  </r>
  <r>
    <x v="0"/>
    <n v="192"/>
  </r>
  <r>
    <x v="0"/>
    <n v="189"/>
  </r>
  <r>
    <x v="0"/>
    <n v="189"/>
  </r>
  <r>
    <x v="0"/>
    <n v="188"/>
  </r>
  <r>
    <x v="1"/>
    <n v="194"/>
  </r>
  <r>
    <x v="1"/>
    <n v="195"/>
  </r>
  <r>
    <x v="1"/>
    <n v="191"/>
  </r>
  <r>
    <x v="1"/>
    <n v="189"/>
  </r>
  <r>
    <x v="1"/>
    <n v="188"/>
  </r>
  <r>
    <x v="1"/>
    <n v="187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1"/>
  </r>
  <r>
    <x v="2"/>
    <n v="190"/>
  </r>
  <r>
    <x v="2"/>
    <n v="190"/>
  </r>
  <r>
    <x v="2"/>
    <n v="190"/>
  </r>
  <r>
    <x v="2"/>
    <n v="190"/>
  </r>
  <r>
    <x v="2"/>
    <n v="189"/>
  </r>
  <r>
    <x v="2"/>
    <n v="189"/>
  </r>
  <r>
    <x v="2"/>
    <n v="188"/>
  </r>
  <r>
    <x v="2"/>
    <n v="187"/>
  </r>
  <r>
    <x v="2"/>
    <n v="186"/>
  </r>
  <r>
    <x v="3"/>
    <n v="186"/>
  </r>
  <r>
    <x v="3"/>
    <n v="190"/>
  </r>
  <r>
    <x v="3"/>
    <n v="193"/>
  </r>
  <r>
    <x v="3"/>
    <n v="195"/>
  </r>
  <r>
    <x v="3"/>
    <n v="197"/>
  </r>
  <r>
    <x v="3"/>
    <n v="198"/>
  </r>
  <r>
    <x v="3"/>
    <n v="196"/>
  </r>
  <r>
    <x v="3"/>
    <n v="197"/>
  </r>
  <r>
    <x v="3"/>
    <n v="198"/>
  </r>
  <r>
    <x v="3"/>
    <n v="199"/>
  </r>
  <r>
    <x v="3"/>
    <n v="198"/>
  </r>
  <r>
    <x v="3"/>
    <n v="197"/>
  </r>
  <r>
    <x v="3"/>
    <n v="199"/>
  </r>
  <r>
    <x v="3"/>
    <n v="199"/>
  </r>
  <r>
    <x v="3"/>
    <n v="198"/>
  </r>
  <r>
    <x v="3"/>
    <n v="199"/>
  </r>
  <r>
    <x v="3"/>
    <n v="195"/>
  </r>
  <r>
    <x v="3"/>
    <n v="192"/>
  </r>
  <r>
    <x v="3"/>
    <n v="195"/>
  </r>
  <r>
    <x v="3"/>
    <n v="194"/>
  </r>
  <r>
    <x v="3"/>
    <n v="195"/>
  </r>
  <r>
    <x v="3"/>
    <n v="194"/>
  </r>
  <r>
    <x v="3"/>
    <n v="193"/>
  </r>
  <r>
    <x v="3"/>
    <n v="190"/>
  </r>
  <r>
    <x v="3"/>
    <n v="192"/>
  </r>
  <r>
    <x v="3"/>
    <n v="196"/>
  </r>
  <r>
    <x v="3"/>
    <n v="198"/>
  </r>
  <r>
    <x v="3"/>
    <n v="198"/>
  </r>
  <r>
    <x v="3"/>
    <n v="197"/>
  </r>
  <r>
    <x v="3"/>
    <n v="196"/>
  </r>
  <r>
    <x v="3"/>
    <n v="194"/>
  </r>
  <r>
    <x v="3"/>
    <n v="191"/>
  </r>
  <r>
    <x v="3"/>
    <n v="188"/>
  </r>
  <r>
    <x v="3"/>
    <n v="189"/>
  </r>
  <r>
    <x v="3"/>
    <n v="191"/>
  </r>
  <r>
    <x v="3"/>
    <n v="193"/>
  </r>
  <r>
    <x v="3"/>
    <n v="191"/>
  </r>
  <r>
    <x v="3"/>
    <n v="189"/>
  </r>
  <r>
    <x v="3"/>
    <n v="186"/>
  </r>
  <r>
    <x v="3"/>
    <n v="187"/>
  </r>
  <r>
    <x v="3"/>
    <n v="188"/>
  </r>
  <r>
    <x v="3"/>
    <n v="189"/>
  </r>
  <r>
    <x v="3"/>
    <n v="192"/>
  </r>
  <r>
    <x v="3"/>
    <n v="195"/>
  </r>
  <r>
    <x v="3"/>
    <n v="196"/>
  </r>
  <r>
    <x v="3"/>
    <n v="187"/>
  </r>
  <r>
    <x v="3"/>
    <n v="189"/>
  </r>
  <r>
    <x v="3"/>
    <n v="187"/>
  </r>
  <r>
    <x v="3"/>
    <n v="191"/>
  </r>
  <r>
    <x v="3"/>
    <n v="186"/>
  </r>
  <r>
    <x v="3"/>
    <n v="187"/>
  </r>
  <r>
    <x v="3"/>
    <n v="187"/>
  </r>
  <r>
    <x v="3"/>
    <n v="189"/>
  </r>
  <r>
    <x v="3"/>
    <n v="188"/>
  </r>
  <r>
    <x v="3"/>
    <n v="188"/>
  </r>
  <r>
    <x v="3"/>
    <n v="186"/>
  </r>
  <r>
    <x v="4"/>
    <n v="189"/>
  </r>
  <r>
    <x v="4"/>
    <n v="189"/>
  </r>
  <r>
    <x v="4"/>
    <n v="188"/>
  </r>
  <r>
    <x v="4"/>
    <n v="187"/>
  </r>
  <r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33"/>
    <x v="31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</r>
  <r>
    <x v="1"/>
    <n v="2"/>
  </r>
  <r>
    <x v="2"/>
    <n v="5"/>
  </r>
  <r>
    <x v="3"/>
    <n v="1"/>
  </r>
  <r>
    <x v="4"/>
    <n v="24"/>
  </r>
  <r>
    <x v="5"/>
    <n v="43"/>
  </r>
  <r>
    <x v="6"/>
    <n v="6"/>
  </r>
  <r>
    <x v="7"/>
    <n v="74"/>
  </r>
  <r>
    <x v="2"/>
    <n v="56"/>
  </r>
  <r>
    <x v="8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s v="4/12/2016 12:00:00 AM"/>
    <n v="1"/>
    <x v="0"/>
    <n v="346"/>
  </r>
  <r>
    <x v="0"/>
    <s v="4/13/2016 12:00:00 AM"/>
    <n v="2"/>
    <x v="1"/>
    <n v="407"/>
  </r>
  <r>
    <x v="0"/>
    <s v="4/15/2016 12:00:00 AM"/>
    <n v="1"/>
    <x v="2"/>
    <n v="442"/>
  </r>
  <r>
    <x v="0"/>
    <s v="4/16/2016 12:00:00 AM"/>
    <n v="2"/>
    <x v="3"/>
    <n v="367"/>
  </r>
  <r>
    <x v="0"/>
    <s v="4/17/2016 12:00:00 AM"/>
    <n v="1"/>
    <x v="4"/>
    <n v="712"/>
  </r>
  <r>
    <x v="0"/>
    <s v="4/19/2016 12:00:00 AM"/>
    <n v="1"/>
    <x v="5"/>
    <n v="320"/>
  </r>
  <r>
    <x v="0"/>
    <s v="4/20/2016 12:00:00 AM"/>
    <n v="1"/>
    <x v="6"/>
    <n v="377"/>
  </r>
  <r>
    <x v="0"/>
    <s v="4/21/2016 12:00:00 AM"/>
    <n v="1"/>
    <x v="7"/>
    <n v="364"/>
  </r>
  <r>
    <x v="0"/>
    <s v="4/23/2016 12:00:00 AM"/>
    <n v="1"/>
    <x v="8"/>
    <n v="384"/>
  </r>
  <r>
    <x v="0"/>
    <s v="4/24/2016 12:00:00 AM"/>
    <n v="1"/>
    <x v="9"/>
    <n v="449"/>
  </r>
  <r>
    <x v="0"/>
    <s v="4/25/2016 12:00:00 AM"/>
    <n v="1"/>
    <x v="10"/>
    <n v="323"/>
  </r>
  <r>
    <x v="0"/>
    <s v="4/26/2016 12:00:00 AM"/>
    <n v="1"/>
    <x v="11"/>
    <n v="274"/>
  </r>
  <r>
    <x v="0"/>
    <s v="4/28/2016 12:00:00 AM"/>
    <n v="1"/>
    <x v="12"/>
    <n v="393"/>
  </r>
  <r>
    <x v="0"/>
    <s v="4/29/2016 12:00:00 AM"/>
    <n v="1"/>
    <x v="13"/>
    <n v="354"/>
  </r>
  <r>
    <x v="0"/>
    <s v="4/30/2016 12:00:00 AM"/>
    <n v="1"/>
    <x v="14"/>
    <n v="425"/>
  </r>
  <r>
    <x v="0"/>
    <s v="5/1/2016 12:00:00 AM"/>
    <n v="1"/>
    <x v="15"/>
    <n v="396"/>
  </r>
  <r>
    <x v="0"/>
    <s v="5/2/2016 12:00:00 AM"/>
    <n v="1"/>
    <x v="10"/>
    <n v="309"/>
  </r>
  <r>
    <x v="0"/>
    <s v="5/3/2016 12:00:00 AM"/>
    <n v="1"/>
    <x v="16"/>
    <n v="296"/>
  </r>
  <r>
    <x v="0"/>
    <s v="5/5/2016 12:00:00 AM"/>
    <n v="1"/>
    <x v="17"/>
    <n v="264"/>
  </r>
  <r>
    <x v="0"/>
    <s v="5/6/2016 12:00:00 AM"/>
    <n v="1"/>
    <x v="18"/>
    <n v="367"/>
  </r>
  <r>
    <x v="0"/>
    <s v="5/7/2016 12:00:00 AM"/>
    <n v="1"/>
    <x v="19"/>
    <n v="349"/>
  </r>
  <r>
    <x v="0"/>
    <s v="5/8/2016 12:00:00 AM"/>
    <n v="1"/>
    <x v="20"/>
    <n v="611"/>
  </r>
  <r>
    <x v="0"/>
    <s v="5/9/2016 12:00:00 AM"/>
    <n v="1"/>
    <x v="21"/>
    <n v="342"/>
  </r>
  <r>
    <x v="0"/>
    <s v="5/10/2016 12:00:00 AM"/>
    <n v="1"/>
    <x v="22"/>
    <n v="403"/>
  </r>
  <r>
    <x v="0"/>
    <s v="5/11/2016 12:00:00 AM"/>
    <n v="1"/>
    <x v="23"/>
    <n v="306"/>
  </r>
  <r>
    <x v="1"/>
    <s v="4/29/2016 12:00:00 AM"/>
    <n v="1"/>
    <x v="24"/>
    <n v="127"/>
  </r>
  <r>
    <x v="1"/>
    <s v="4/30/2016 12:00:00 AM"/>
    <n v="1"/>
    <x v="25"/>
    <n v="142"/>
  </r>
  <r>
    <x v="1"/>
    <s v="5/2/2016 12:00:00 AM"/>
    <n v="1"/>
    <x v="26"/>
    <n v="961"/>
  </r>
  <r>
    <x v="1"/>
    <s v="5/8/2016 12:00:00 AM"/>
    <n v="1"/>
    <x v="27"/>
    <n v="154"/>
  </r>
  <r>
    <x v="2"/>
    <s v="4/15/2016 12:00:00 AM"/>
    <n v="1"/>
    <x v="28"/>
    <n v="961"/>
  </r>
  <r>
    <x v="2"/>
    <s v="4/30/2016 12:00:00 AM"/>
    <n v="1"/>
    <x v="29"/>
    <n v="961"/>
  </r>
  <r>
    <x v="2"/>
    <s v="5/1/2016 12:00:00 AM"/>
    <n v="1"/>
    <x v="30"/>
    <n v="961"/>
  </r>
  <r>
    <x v="3"/>
    <s v="4/12/2016 12:00:00 AM"/>
    <n v="3"/>
    <x v="31"/>
    <n v="775"/>
  </r>
  <r>
    <x v="3"/>
    <s v="4/13/2016 12:00:00 AM"/>
    <n v="1"/>
    <x v="32"/>
    <n v="422"/>
  </r>
  <r>
    <x v="3"/>
    <s v="4/15/2016 12:00:00 AM"/>
    <n v="2"/>
    <x v="33"/>
    <n v="499"/>
  </r>
  <r>
    <x v="3"/>
    <s v="4/26/2016 12:00:00 AM"/>
    <n v="1"/>
    <x v="34"/>
    <n v="315"/>
  </r>
  <r>
    <x v="3"/>
    <s v="4/28/2016 12:00:00 AM"/>
    <n v="1"/>
    <x v="35"/>
    <n v="178"/>
  </r>
  <r>
    <x v="4"/>
    <s v="4/12/2016 12:00:00 AM"/>
    <n v="1"/>
    <x v="36"/>
    <n v="546"/>
  </r>
  <r>
    <x v="4"/>
    <s v="4/13/2016 12:00:00 AM"/>
    <n v="1"/>
    <x v="37"/>
    <n v="565"/>
  </r>
  <r>
    <x v="4"/>
    <s v="4/14/2016 12:00:00 AM"/>
    <n v="1"/>
    <x v="38"/>
    <n v="568"/>
  </r>
  <r>
    <x v="4"/>
    <s v="4/15/2016 12:00:00 AM"/>
    <n v="1"/>
    <x v="39"/>
    <n v="573"/>
  </r>
  <r>
    <x v="4"/>
    <s v="4/16/2016 12:00:00 AM"/>
    <n v="1"/>
    <x v="40"/>
    <n v="567"/>
  </r>
  <r>
    <x v="4"/>
    <s v="4/17/2016 12:00:00 AM"/>
    <n v="1"/>
    <x v="41"/>
    <n v="498"/>
  </r>
  <r>
    <x v="4"/>
    <s v="4/19/2016 12:00:00 AM"/>
    <n v="1"/>
    <x v="42"/>
    <n v="540"/>
  </r>
  <r>
    <x v="4"/>
    <s v="4/20/2016 12:00:00 AM"/>
    <n v="1"/>
    <x v="43"/>
    <n v="510"/>
  </r>
  <r>
    <x v="4"/>
    <s v="4/21/2016 12:00:00 AM"/>
    <n v="1"/>
    <x v="44"/>
    <n v="514"/>
  </r>
  <r>
    <x v="4"/>
    <s v="4/22/2016 12:00:00 AM"/>
    <n v="1"/>
    <x v="45"/>
    <n v="545"/>
  </r>
  <r>
    <x v="4"/>
    <s v="4/23/2016 12:00:00 AM"/>
    <n v="1"/>
    <x v="46"/>
    <n v="554"/>
  </r>
  <r>
    <x v="4"/>
    <s v="4/24/2016 12:00:00 AM"/>
    <n v="1"/>
    <x v="47"/>
    <n v="591"/>
  </r>
  <r>
    <x v="4"/>
    <s v="4/25/2016 12:00:00 AM"/>
    <n v="1"/>
    <x v="48"/>
    <n v="531"/>
  </r>
  <r>
    <x v="4"/>
    <s v="4/27/2016 12:00:00 AM"/>
    <n v="1"/>
    <x v="49"/>
    <n v="545"/>
  </r>
  <r>
    <x v="4"/>
    <s v="4/28/2016 12:00:00 AM"/>
    <n v="1"/>
    <x v="50"/>
    <n v="545"/>
  </r>
  <r>
    <x v="4"/>
    <s v="4/29/2016 12:00:00 AM"/>
    <n v="1"/>
    <x v="51"/>
    <n v="510"/>
  </r>
  <r>
    <x v="4"/>
    <s v="4/30/2016 12:00:00 AM"/>
    <n v="1"/>
    <x v="52"/>
    <n v="607"/>
  </r>
  <r>
    <x v="4"/>
    <s v="5/1/2016 12:00:00 AM"/>
    <n v="1"/>
    <x v="53"/>
    <n v="546"/>
  </r>
  <r>
    <x v="4"/>
    <s v="5/2/2016 12:00:00 AM"/>
    <n v="1"/>
    <x v="54"/>
    <n v="543"/>
  </r>
  <r>
    <x v="4"/>
    <s v="5/4/2016 12:00:00 AM"/>
    <n v="1"/>
    <x v="55"/>
    <n v="560"/>
  </r>
  <r>
    <x v="4"/>
    <s v="5/5/2016 12:00:00 AM"/>
    <n v="1"/>
    <x v="56"/>
    <n v="485"/>
  </r>
  <r>
    <x v="4"/>
    <s v="5/6/2016 12:00:00 AM"/>
    <n v="1"/>
    <x v="40"/>
    <n v="548"/>
  </r>
  <r>
    <x v="4"/>
    <s v="5/7/2016 12:00:00 AM"/>
    <n v="1"/>
    <x v="54"/>
    <n v="521"/>
  </r>
  <r>
    <x v="4"/>
    <s v="5/8/2016 12:00:00 AM"/>
    <n v="1"/>
    <x v="57"/>
    <n v="568"/>
  </r>
  <r>
    <x v="4"/>
    <s v="5/9/2016 12:00:00 AM"/>
    <n v="1"/>
    <x v="37"/>
    <n v="556"/>
  </r>
  <r>
    <x v="4"/>
    <s v="5/10/2016 12:00:00 AM"/>
    <n v="1"/>
    <x v="58"/>
    <n v="380"/>
  </r>
  <r>
    <x v="4"/>
    <s v="5/11/2016 12:00:00 AM"/>
    <n v="1"/>
    <x v="39"/>
    <n v="553"/>
  </r>
  <r>
    <x v="4"/>
    <s v="5/12/2016 12:00:00 AM"/>
    <n v="1"/>
    <x v="59"/>
    <n v="485"/>
  </r>
  <r>
    <x v="5"/>
    <s v="4/23/2016 12:00:00 AM"/>
    <n v="1"/>
    <x v="60"/>
    <n v="69"/>
  </r>
  <r>
    <x v="6"/>
    <s v="4/13/2016 12:00:00 AM"/>
    <n v="1"/>
    <x v="61"/>
    <n v="531"/>
  </r>
  <r>
    <x v="6"/>
    <s v="4/14/2016 12:00:00 AM"/>
    <n v="1"/>
    <x v="62"/>
    <n v="489"/>
  </r>
  <r>
    <x v="6"/>
    <s v="4/15/2016 12:00:00 AM"/>
    <n v="1"/>
    <x v="63"/>
    <n v="504"/>
  </r>
  <r>
    <x v="6"/>
    <s v="4/17/2016 12:00:00 AM"/>
    <n v="1"/>
    <x v="64"/>
    <n v="602"/>
  </r>
  <r>
    <x v="6"/>
    <s v="4/18/2016 12:00:00 AM"/>
    <n v="1"/>
    <x v="65"/>
    <n v="557"/>
  </r>
  <r>
    <x v="6"/>
    <s v="4/19/2016 12:00:00 AM"/>
    <n v="1"/>
    <x v="66"/>
    <n v="514"/>
  </r>
  <r>
    <x v="6"/>
    <s v="4/21/2016 12:00:00 AM"/>
    <n v="1"/>
    <x v="67"/>
    <n v="484"/>
  </r>
  <r>
    <x v="6"/>
    <s v="4/22/2016 12:00:00 AM"/>
    <n v="1"/>
    <x v="68"/>
    <n v="461"/>
  </r>
  <r>
    <x v="6"/>
    <s v="4/23/2016 12:00:00 AM"/>
    <n v="1"/>
    <x v="69"/>
    <n v="386"/>
  </r>
  <r>
    <x v="6"/>
    <s v="4/24/2016 12:00:00 AM"/>
    <n v="1"/>
    <x v="70"/>
    <n v="459"/>
  </r>
  <r>
    <x v="6"/>
    <s v="4/25/2016 12:00:00 AM"/>
    <n v="1"/>
    <x v="71"/>
    <n v="471"/>
  </r>
  <r>
    <x v="6"/>
    <s v="4/26/2016 12:00:00 AM"/>
    <n v="1"/>
    <x v="72"/>
    <n v="490"/>
  </r>
  <r>
    <x v="6"/>
    <s v="4/27/2016 12:00:00 AM"/>
    <n v="1"/>
    <x v="73"/>
    <n v="499"/>
  </r>
  <r>
    <x v="6"/>
    <s v="4/28/2016 12:00:00 AM"/>
    <n v="1"/>
    <x v="74"/>
    <n v="450"/>
  </r>
  <r>
    <x v="6"/>
    <s v="4/29/2016 12:00:00 AM"/>
    <n v="1"/>
    <x v="75"/>
    <n v="473"/>
  </r>
  <r>
    <x v="7"/>
    <s v="4/12/2016 12:00:00 AM"/>
    <n v="1"/>
    <x v="76"/>
    <n v="469"/>
  </r>
  <r>
    <x v="7"/>
    <s v="4/13/2016 12:00:00 AM"/>
    <n v="2"/>
    <x v="77"/>
    <n v="456"/>
  </r>
  <r>
    <x v="7"/>
    <s v="4/14/2016 12:00:00 AM"/>
    <n v="1"/>
    <x v="78"/>
    <n v="397"/>
  </r>
  <r>
    <x v="7"/>
    <s v="4/15/2016 12:00:00 AM"/>
    <n v="1"/>
    <x v="79"/>
    <n v="556"/>
  </r>
  <r>
    <x v="7"/>
    <s v="4/16/2016 12:00:00 AM"/>
    <n v="1"/>
    <x v="80"/>
    <n v="510"/>
  </r>
  <r>
    <x v="7"/>
    <s v="4/17/2016 12:00:00 AM"/>
    <n v="1"/>
    <x v="81"/>
    <n v="566"/>
  </r>
  <r>
    <x v="7"/>
    <s v="4/18/2016 12:00:00 AM"/>
    <n v="2"/>
    <x v="2"/>
    <n v="522"/>
  </r>
  <r>
    <x v="7"/>
    <s v="4/19/2016 12:00:00 AM"/>
    <n v="1"/>
    <x v="82"/>
    <n v="395"/>
  </r>
  <r>
    <x v="7"/>
    <s v="4/20/2016 12:00:00 AM"/>
    <n v="2"/>
    <x v="83"/>
    <n v="305"/>
  </r>
  <r>
    <x v="7"/>
    <s v="4/21/2016 12:00:00 AM"/>
    <n v="1"/>
    <x v="84"/>
    <n v="512"/>
  </r>
  <r>
    <x v="7"/>
    <s v="4/22/2016 12:00:00 AM"/>
    <n v="1"/>
    <x v="85"/>
    <n v="476"/>
  </r>
  <r>
    <x v="7"/>
    <s v="4/23/2016 12:00:00 AM"/>
    <n v="1"/>
    <x v="86"/>
    <n v="372"/>
  </r>
  <r>
    <x v="7"/>
    <s v="4/24/2016 12:00:00 AM"/>
    <n v="1"/>
    <x v="87"/>
    <n v="526"/>
  </r>
  <r>
    <x v="7"/>
    <s v="4/25/2016 12:00:00 AM"/>
    <n v="1"/>
    <x v="88"/>
    <n v="467"/>
  </r>
  <r>
    <x v="7"/>
    <s v="4/26/2016 12:00:00 AM"/>
    <n v="1"/>
    <x v="89"/>
    <n v="371"/>
  </r>
  <r>
    <x v="7"/>
    <s v="4/27/2016 12:00:00 AM"/>
    <n v="1"/>
    <x v="90"/>
    <n v="540"/>
  </r>
  <r>
    <x v="7"/>
    <s v="4/28/2016 12:00:00 AM"/>
    <n v="1"/>
    <x v="91"/>
    <n v="423"/>
  </r>
  <r>
    <x v="7"/>
    <s v="4/29/2016 12:00:00 AM"/>
    <n v="1"/>
    <x v="92"/>
    <n v="478"/>
  </r>
  <r>
    <x v="7"/>
    <s v="4/30/2016 12:00:00 AM"/>
    <n v="1"/>
    <x v="93"/>
    <n v="382"/>
  </r>
  <r>
    <x v="7"/>
    <s v="5/1/2016 12:00:00 AM"/>
    <n v="1"/>
    <x v="22"/>
    <n v="626"/>
  </r>
  <r>
    <x v="7"/>
    <s v="5/2/2016 12:00:00 AM"/>
    <n v="1"/>
    <x v="94"/>
    <n v="384"/>
  </r>
  <r>
    <x v="7"/>
    <s v="5/3/2016 12:00:00 AM"/>
    <n v="1"/>
    <x v="95"/>
    <n v="500"/>
  </r>
  <r>
    <x v="7"/>
    <s v="5/4/2016 12:00:00 AM"/>
    <n v="1"/>
    <x v="96"/>
    <n v="336"/>
  </r>
  <r>
    <x v="7"/>
    <s v="5/5/2016 12:00:00 AM"/>
    <n v="1"/>
    <x v="97"/>
    <n v="480"/>
  </r>
  <r>
    <x v="7"/>
    <s v="5/6/2016 12:00:00 AM"/>
    <n v="1"/>
    <x v="98"/>
    <n v="512"/>
  </r>
  <r>
    <x v="7"/>
    <s v="5/7/2016 12:00:00 AM"/>
    <n v="1"/>
    <x v="93"/>
    <n v="443"/>
  </r>
  <r>
    <x v="7"/>
    <s v="5/8/2016 12:00:00 AM"/>
    <n v="2"/>
    <x v="99"/>
    <n v="456"/>
  </r>
  <r>
    <x v="7"/>
    <s v="5/10/2016 12:00:00 AM"/>
    <n v="1"/>
    <x v="100"/>
    <n v="452"/>
  </r>
  <r>
    <x v="8"/>
    <s v="4/12/2016 12:00:00 AM"/>
    <n v="1"/>
    <x v="101"/>
    <n v="541"/>
  </r>
  <r>
    <x v="8"/>
    <s v="4/16/2016 12:00:00 AM"/>
    <n v="1"/>
    <x v="102"/>
    <n v="77"/>
  </r>
  <r>
    <x v="8"/>
    <s v="5/3/2016 12:00:00 AM"/>
    <n v="1"/>
    <x v="103"/>
    <n v="332"/>
  </r>
  <r>
    <x v="8"/>
    <s v="5/4/2016 12:00:00 AM"/>
    <n v="1"/>
    <x v="104"/>
    <n v="536"/>
  </r>
  <r>
    <x v="8"/>
    <s v="5/5/2016 12:00:00 AM"/>
    <n v="1"/>
    <x v="105"/>
    <n v="248"/>
  </r>
  <r>
    <x v="8"/>
    <s v="5/6/2016 12:00:00 AM"/>
    <n v="1"/>
    <x v="106"/>
    <n v="408"/>
  </r>
  <r>
    <x v="8"/>
    <s v="5/8/2016 12:00:00 AM"/>
    <n v="1"/>
    <x v="107"/>
    <n v="402"/>
  </r>
  <r>
    <x v="8"/>
    <s v="5/10/2016 12:00:00 AM"/>
    <n v="1"/>
    <x v="70"/>
    <n v="494"/>
  </r>
  <r>
    <x v="9"/>
    <s v="4/14/2016 12:00:00 AM"/>
    <n v="1"/>
    <x v="108"/>
    <n v="557"/>
  </r>
  <r>
    <x v="9"/>
    <s v="4/15/2016 12:00:00 AM"/>
    <n v="1"/>
    <x v="66"/>
    <n v="491"/>
  </r>
  <r>
    <x v="9"/>
    <s v="4/16/2016 12:00:00 AM"/>
    <n v="1"/>
    <x v="48"/>
    <n v="522"/>
  </r>
  <r>
    <x v="9"/>
    <s v="4/18/2016 12:00:00 AM"/>
    <n v="1"/>
    <x v="109"/>
    <n v="551"/>
  </r>
  <r>
    <x v="9"/>
    <s v="4/19/2016 12:00:00 AM"/>
    <n v="2"/>
    <x v="43"/>
    <n v="498"/>
  </r>
  <r>
    <x v="9"/>
    <s v="4/20/2016 12:00:00 AM"/>
    <n v="1"/>
    <x v="39"/>
    <n v="543"/>
  </r>
  <r>
    <x v="9"/>
    <s v="4/21/2016 12:00:00 AM"/>
    <n v="1"/>
    <x v="110"/>
    <n v="65"/>
  </r>
  <r>
    <x v="9"/>
    <s v="4/22/2016 12:00:00 AM"/>
    <n v="1"/>
    <x v="111"/>
    <n v="550"/>
  </r>
  <r>
    <x v="9"/>
    <s v="4/23/2016 12:00:00 AM"/>
    <n v="1"/>
    <x v="112"/>
    <n v="722"/>
  </r>
  <r>
    <x v="9"/>
    <s v="4/24/2016 12:00:00 AM"/>
    <n v="1"/>
    <x v="61"/>
    <n v="501"/>
  </r>
  <r>
    <x v="9"/>
    <s v="4/25/2016 12:00:00 AM"/>
    <n v="1"/>
    <x v="113"/>
    <n v="506"/>
  </r>
  <r>
    <x v="9"/>
    <s v="4/26/2016 12:00:00 AM"/>
    <n v="1"/>
    <x v="114"/>
    <n v="516"/>
  </r>
  <r>
    <x v="9"/>
    <s v="4/27/2016 12:00:00 AM"/>
    <n v="1"/>
    <x v="115"/>
    <n v="307"/>
  </r>
  <r>
    <x v="9"/>
    <s v="4/28/2016 12:00:00 AM"/>
    <n v="1"/>
    <x v="116"/>
    <n v="522"/>
  </r>
  <r>
    <x v="9"/>
    <s v="4/29/2016 12:00:00 AM"/>
    <n v="1"/>
    <x v="39"/>
    <n v="546"/>
  </r>
  <r>
    <x v="9"/>
    <s v="4/30/2016 12:00:00 AM"/>
    <n v="1"/>
    <x v="51"/>
    <n v="516"/>
  </r>
  <r>
    <x v="9"/>
    <s v="5/1/2016 12:00:00 AM"/>
    <n v="1"/>
    <x v="117"/>
    <n v="500"/>
  </r>
  <r>
    <x v="9"/>
    <s v="5/2/2016 12:00:00 AM"/>
    <n v="1"/>
    <x v="104"/>
    <n v="506"/>
  </r>
  <r>
    <x v="9"/>
    <s v="5/3/2016 12:00:00 AM"/>
    <n v="1"/>
    <x v="118"/>
    <n v="512"/>
  </r>
  <r>
    <x v="9"/>
    <s v="5/6/2016 12:00:00 AM"/>
    <n v="1"/>
    <x v="119"/>
    <n v="491"/>
  </r>
  <r>
    <x v="9"/>
    <s v="5/7/2016 12:00:00 AM"/>
    <n v="1"/>
    <x v="120"/>
    <n v="530"/>
  </r>
  <r>
    <x v="9"/>
    <s v="5/8/2016 12:00:00 AM"/>
    <n v="1"/>
    <x v="121"/>
    <n v="638"/>
  </r>
  <r>
    <x v="9"/>
    <s v="5/9/2016 12:00:00 AM"/>
    <n v="1"/>
    <x v="108"/>
    <n v="565"/>
  </r>
  <r>
    <x v="9"/>
    <s v="5/10/2016 12:00:00 AM"/>
    <n v="1"/>
    <x v="122"/>
    <n v="517"/>
  </r>
  <r>
    <x v="9"/>
    <s v="5/11/2016 12:00:00 AM"/>
    <n v="1"/>
    <x v="123"/>
    <n v="558"/>
  </r>
  <r>
    <x v="9"/>
    <s v="5/12/2016 12:00:00 AM"/>
    <n v="1"/>
    <x v="124"/>
    <n v="321"/>
  </r>
  <r>
    <x v="10"/>
    <s v="4/15/2016 12:00:00 AM"/>
    <n v="1"/>
    <x v="125"/>
    <n v="526"/>
  </r>
  <r>
    <x v="10"/>
    <s v="4/16/2016 12:00:00 AM"/>
    <n v="2"/>
    <x v="126"/>
    <n v="448"/>
  </r>
  <r>
    <x v="10"/>
    <s v="4/17/2016 12:00:00 AM"/>
    <n v="2"/>
    <x v="127"/>
    <n v="641"/>
  </r>
  <r>
    <x v="10"/>
    <s v="4/18/2016 12:00:00 AM"/>
    <n v="1"/>
    <x v="128"/>
    <n v="104"/>
  </r>
  <r>
    <x v="10"/>
    <s v="4/19/2016 12:00:00 AM"/>
    <n v="1"/>
    <x v="129"/>
    <n v="338"/>
  </r>
  <r>
    <x v="10"/>
    <s v="4/20/2016 12:00:00 AM"/>
    <n v="1"/>
    <x v="130"/>
    <n v="451"/>
  </r>
  <r>
    <x v="10"/>
    <s v="4/21/2016 12:00:00 AM"/>
    <n v="1"/>
    <x v="70"/>
    <n v="458"/>
  </r>
  <r>
    <x v="10"/>
    <s v="4/22/2016 12:00:00 AM"/>
    <n v="1"/>
    <x v="131"/>
    <n v="85"/>
  </r>
  <r>
    <x v="10"/>
    <s v="4/23/2016 12:00:00 AM"/>
    <n v="1"/>
    <x v="104"/>
    <n v="501"/>
  </r>
  <r>
    <x v="10"/>
    <s v="4/24/2016 12:00:00 AM"/>
    <n v="3"/>
    <x v="132"/>
    <n v="595"/>
  </r>
  <r>
    <x v="10"/>
    <s v="4/26/2016 12:00:00 AM"/>
    <n v="1"/>
    <x v="133"/>
    <n v="346"/>
  </r>
  <r>
    <x v="10"/>
    <s v="4/27/2016 12:00:00 AM"/>
    <n v="1"/>
    <x v="134"/>
    <n v="500"/>
  </r>
  <r>
    <x v="10"/>
    <s v="4/28/2016 12:00:00 AM"/>
    <n v="1"/>
    <x v="135"/>
    <n v="458"/>
  </r>
  <r>
    <x v="10"/>
    <s v="4/30/2016 12:00:00 AM"/>
    <n v="2"/>
    <x v="136"/>
    <n v="430"/>
  </r>
  <r>
    <x v="10"/>
    <s v="5/1/2016 12:00:00 AM"/>
    <n v="1"/>
    <x v="137"/>
    <n v="597"/>
  </r>
  <r>
    <x v="10"/>
    <s v="5/2/2016 12:00:00 AM"/>
    <n v="2"/>
    <x v="138"/>
    <n v="376"/>
  </r>
  <r>
    <x v="10"/>
    <s v="5/4/2016 12:00:00 AM"/>
    <n v="1"/>
    <x v="139"/>
    <n v="414"/>
  </r>
  <r>
    <x v="10"/>
    <s v="5/5/2016 12:00:00 AM"/>
    <n v="1"/>
    <x v="140"/>
    <n v="495"/>
  </r>
  <r>
    <x v="10"/>
    <s v="5/5/2016 12:00:00 AM"/>
    <n v="1"/>
    <x v="140"/>
    <n v="495"/>
  </r>
  <r>
    <x v="10"/>
    <s v="5/7/2016 12:00:00 AM"/>
    <n v="1"/>
    <x v="141"/>
    <n v="496"/>
  </r>
  <r>
    <x v="10"/>
    <s v="5/8/2016 12:00:00 AM"/>
    <n v="2"/>
    <x v="123"/>
    <n v="541"/>
  </r>
  <r>
    <x v="10"/>
    <s v="5/9/2016 12:00:00 AM"/>
    <n v="1"/>
    <x v="142"/>
    <n v="65"/>
  </r>
  <r>
    <x v="10"/>
    <s v="5/10/2016 12:00:00 AM"/>
    <n v="1"/>
    <x v="143"/>
    <n v="375"/>
  </r>
  <r>
    <x v="10"/>
    <s v="5/11/2016 12:00:00 AM"/>
    <n v="1"/>
    <x v="144"/>
    <n v="494"/>
  </r>
  <r>
    <x v="11"/>
    <s v="4/12/2016 12:00:00 AM"/>
    <n v="2"/>
    <x v="145"/>
    <n v="457"/>
  </r>
  <r>
    <x v="11"/>
    <s v="4/13/2016 12:00:00 AM"/>
    <n v="2"/>
    <x v="146"/>
    <n v="406"/>
  </r>
  <r>
    <x v="11"/>
    <s v="4/14/2016 12:00:00 AM"/>
    <n v="1"/>
    <x v="147"/>
    <n v="492"/>
  </r>
  <r>
    <x v="11"/>
    <s v="4/15/2016 12:00:00 AM"/>
    <n v="2"/>
    <x v="148"/>
    <n v="379"/>
  </r>
  <r>
    <x v="11"/>
    <s v="4/16/2016 12:00:00 AM"/>
    <n v="1"/>
    <x v="149"/>
    <n v="499"/>
  </r>
  <r>
    <x v="11"/>
    <s v="4/17/2016 12:00:00 AM"/>
    <n v="1"/>
    <x v="150"/>
    <n v="107"/>
  </r>
  <r>
    <x v="11"/>
    <s v="4/19/2016 12:00:00 AM"/>
    <n v="2"/>
    <x v="151"/>
    <n v="424"/>
  </r>
  <r>
    <x v="11"/>
    <s v="4/20/2016 12:00:00 AM"/>
    <n v="1"/>
    <x v="134"/>
    <n v="462"/>
  </r>
  <r>
    <x v="11"/>
    <s v="4/21/2016 12:00:00 AM"/>
    <n v="1"/>
    <x v="72"/>
    <n v="469"/>
  </r>
  <r>
    <x v="11"/>
    <s v="4/22/2016 12:00:00 AM"/>
    <n v="1"/>
    <x v="151"/>
    <n v="417"/>
  </r>
  <r>
    <x v="11"/>
    <s v="4/25/2016 12:00:00 AM"/>
    <n v="1"/>
    <x v="152"/>
    <n v="345"/>
  </r>
  <r>
    <x v="11"/>
    <s v="4/26/2016 12:00:00 AM"/>
    <n v="2"/>
    <x v="153"/>
    <n v="391"/>
  </r>
  <r>
    <x v="11"/>
    <s v="4/27/2016 12:00:00 AM"/>
    <n v="1"/>
    <x v="84"/>
    <n v="374"/>
  </r>
  <r>
    <x v="11"/>
    <s v="4/28/2016 12:00:00 AM"/>
    <n v="1"/>
    <x v="154"/>
    <n v="442"/>
  </r>
  <r>
    <x v="11"/>
    <s v="4/29/2016 12:00:00 AM"/>
    <n v="1"/>
    <x v="155"/>
    <n v="108"/>
  </r>
  <r>
    <x v="11"/>
    <s v="4/30/2016 12:00:00 AM"/>
    <n v="1"/>
    <x v="103"/>
    <n v="353"/>
  </r>
  <r>
    <x v="11"/>
    <s v="5/1/2016 12:00:00 AM"/>
    <n v="2"/>
    <x v="134"/>
    <n v="459"/>
  </r>
  <r>
    <x v="11"/>
    <s v="5/2/2016 12:00:00 AM"/>
    <n v="1"/>
    <x v="156"/>
    <n v="542"/>
  </r>
  <r>
    <x v="11"/>
    <s v="5/3/2016 12:00:00 AM"/>
    <n v="2"/>
    <x v="157"/>
    <n v="450"/>
  </r>
  <r>
    <x v="11"/>
    <s v="5/4/2016 12:00:00 AM"/>
    <n v="2"/>
    <x v="148"/>
    <n v="363"/>
  </r>
  <r>
    <x v="11"/>
    <s v="5/5/2016 12:00:00 AM"/>
    <n v="2"/>
    <x v="149"/>
    <n v="513"/>
  </r>
  <r>
    <x v="11"/>
    <s v="5/6/2016 12:00:00 AM"/>
    <n v="2"/>
    <x v="69"/>
    <n v="402"/>
  </r>
  <r>
    <x v="11"/>
    <s v="5/7/2016 12:00:00 AM"/>
    <n v="2"/>
    <x v="158"/>
    <n v="436"/>
  </r>
  <r>
    <x v="11"/>
    <s v="5/8/2016 12:00:00 AM"/>
    <n v="1"/>
    <x v="8"/>
    <n v="391"/>
  </r>
  <r>
    <x v="11"/>
    <s v="5/9/2016 12:00:00 AM"/>
    <n v="1"/>
    <x v="159"/>
    <n v="533"/>
  </r>
  <r>
    <x v="11"/>
    <s v="5/10/2016 12:00:00 AM"/>
    <n v="1"/>
    <x v="68"/>
    <n v="426"/>
  </r>
  <r>
    <x v="11"/>
    <s v="5/11/2016 12:00:00 AM"/>
    <n v="1"/>
    <x v="125"/>
    <n v="530"/>
  </r>
  <r>
    <x v="11"/>
    <s v="5/12/2016 12:00:00 AM"/>
    <n v="1"/>
    <x v="160"/>
    <n v="501"/>
  </r>
  <r>
    <x v="12"/>
    <s v="4/21/2016 12:00:00 AM"/>
    <n v="1"/>
    <x v="161"/>
    <n v="137"/>
  </r>
  <r>
    <x v="12"/>
    <s v="4/26/2016 12:00:00 AM"/>
    <n v="1"/>
    <x v="162"/>
    <n v="121"/>
  </r>
  <r>
    <x v="12"/>
    <s v="4/29/2016 12:00:00 AM"/>
    <n v="1"/>
    <x v="163"/>
    <n v="179"/>
  </r>
  <r>
    <x v="12"/>
    <s v="5/1/2016 12:00:00 AM"/>
    <n v="1"/>
    <x v="164"/>
    <n v="129"/>
  </r>
  <r>
    <x v="12"/>
    <s v="5/8/2016 12:00:00 AM"/>
    <n v="1"/>
    <x v="165"/>
    <n v="134"/>
  </r>
  <r>
    <x v="13"/>
    <s v="4/12/2016 12:00:00 AM"/>
    <n v="1"/>
    <x v="166"/>
    <n v="439"/>
  </r>
  <r>
    <x v="13"/>
    <s v="4/13/2016 12:00:00 AM"/>
    <n v="2"/>
    <x v="167"/>
    <n v="430"/>
  </r>
  <r>
    <x v="13"/>
    <s v="4/14/2016 12:00:00 AM"/>
    <n v="1"/>
    <x v="1"/>
    <n v="415"/>
  </r>
  <r>
    <x v="13"/>
    <s v="4/15/2016 12:00:00 AM"/>
    <n v="1"/>
    <x v="168"/>
    <n v="257"/>
  </r>
  <r>
    <x v="13"/>
    <s v="4/16/2016 12:00:00 AM"/>
    <n v="2"/>
    <x v="169"/>
    <n v="406"/>
  </r>
  <r>
    <x v="13"/>
    <s v="4/17/2016 12:00:00 AM"/>
    <n v="1"/>
    <x v="170"/>
    <n v="612"/>
  </r>
  <r>
    <x v="13"/>
    <s v="4/18/2016 12:00:00 AM"/>
    <n v="1"/>
    <x v="171"/>
    <n v="312"/>
  </r>
  <r>
    <x v="13"/>
    <s v="4/19/2016 12:00:00 AM"/>
    <n v="1"/>
    <x v="159"/>
    <n v="487"/>
  </r>
  <r>
    <x v="13"/>
    <s v="4/20/2016 12:00:00 AM"/>
    <n v="1"/>
    <x v="172"/>
    <n v="468"/>
  </r>
  <r>
    <x v="13"/>
    <s v="4/21/2016 12:00:00 AM"/>
    <n v="1"/>
    <x v="166"/>
    <n v="434"/>
  </r>
  <r>
    <x v="13"/>
    <s v="4/23/2016 12:00:00 AM"/>
    <n v="1"/>
    <x v="66"/>
    <n v="475"/>
  </r>
  <r>
    <x v="13"/>
    <s v="4/24/2016 12:00:00 AM"/>
    <n v="1"/>
    <x v="173"/>
    <n v="506"/>
  </r>
  <r>
    <x v="13"/>
    <s v="4/25/2016 12:00:00 AM"/>
    <n v="1"/>
    <x v="146"/>
    <n v="380"/>
  </r>
  <r>
    <x v="13"/>
    <s v="4/26/2016 12:00:00 AM"/>
    <n v="1"/>
    <x v="130"/>
    <n v="429"/>
  </r>
  <r>
    <x v="13"/>
    <s v="4/27/2016 12:00:00 AM"/>
    <n v="1"/>
    <x v="174"/>
    <n v="449"/>
  </r>
  <r>
    <x v="13"/>
    <s v="4/28/2016 12:00:00 AM"/>
    <n v="1"/>
    <x v="70"/>
    <n v="461"/>
  </r>
  <r>
    <x v="13"/>
    <s v="4/29/2016 12:00:00 AM"/>
    <n v="1"/>
    <x v="71"/>
    <n v="447"/>
  </r>
  <r>
    <x v="13"/>
    <s v="4/30/2016 12:00:00 AM"/>
    <n v="1"/>
    <x v="175"/>
    <n v="501"/>
  </r>
  <r>
    <x v="13"/>
    <s v="5/3/2016 12:00:00 AM"/>
    <n v="1"/>
    <x v="0"/>
    <n v="373"/>
  </r>
  <r>
    <x v="13"/>
    <s v="5/4/2016 12:00:00 AM"/>
    <n v="1"/>
    <x v="2"/>
    <n v="434"/>
  </r>
  <r>
    <x v="13"/>
    <s v="5/5/2016 12:00:00 AM"/>
    <n v="1"/>
    <x v="176"/>
    <n v="428"/>
  </r>
  <r>
    <x v="13"/>
    <s v="5/6/2016 12:00:00 AM"/>
    <n v="1"/>
    <x v="14"/>
    <n v="449"/>
  </r>
  <r>
    <x v="13"/>
    <s v="5/7/2016 12:00:00 AM"/>
    <n v="1"/>
    <x v="45"/>
    <n v="543"/>
  </r>
  <r>
    <x v="13"/>
    <s v="5/7/2016 12:00:00 AM"/>
    <n v="1"/>
    <x v="45"/>
    <n v="543"/>
  </r>
  <r>
    <x v="13"/>
    <s v="5/9/2016 12:00:00 AM"/>
    <n v="1"/>
    <x v="177"/>
    <n v="458"/>
  </r>
  <r>
    <x v="13"/>
    <s v="5/10/2016 12:00:00 AM"/>
    <n v="1"/>
    <x v="178"/>
    <n v="431"/>
  </r>
  <r>
    <x v="13"/>
    <s v="5/11/2016 12:00:00 AM"/>
    <n v="1"/>
    <x v="143"/>
    <n v="366"/>
  </r>
  <r>
    <x v="13"/>
    <s v="5/12/2016 12:00:00 AM"/>
    <n v="1"/>
    <x v="14"/>
    <n v="442"/>
  </r>
  <r>
    <x v="14"/>
    <s v="4/12/2016 12:00:00 AM"/>
    <n v="1"/>
    <x v="147"/>
    <n v="464"/>
  </r>
  <r>
    <x v="14"/>
    <s v="4/13/2016 12:00:00 AM"/>
    <n v="2"/>
    <x v="179"/>
    <n v="488"/>
  </r>
  <r>
    <x v="14"/>
    <s v="4/14/2016 12:00:00 AM"/>
    <n v="1"/>
    <x v="58"/>
    <n v="418"/>
  </r>
  <r>
    <x v="14"/>
    <s v="4/15/2016 12:00:00 AM"/>
    <n v="1"/>
    <x v="180"/>
    <n v="409"/>
  </r>
  <r>
    <x v="14"/>
    <s v="4/16/2016 12:00:00 AM"/>
    <n v="2"/>
    <x v="181"/>
    <n v="686"/>
  </r>
  <r>
    <x v="14"/>
    <s v="4/17/2016 12:00:00 AM"/>
    <n v="1"/>
    <x v="182"/>
    <n v="402"/>
  </r>
  <r>
    <x v="14"/>
    <s v="4/18/2016 12:00:00 AM"/>
    <n v="2"/>
    <x v="45"/>
    <n v="541"/>
  </r>
  <r>
    <x v="14"/>
    <s v="4/19/2016 12:00:00 AM"/>
    <n v="1"/>
    <x v="58"/>
    <n v="410"/>
  </r>
  <r>
    <x v="14"/>
    <s v="4/20/2016 12:00:00 AM"/>
    <n v="1"/>
    <x v="183"/>
    <n v="678"/>
  </r>
  <r>
    <x v="14"/>
    <s v="4/21/2016 12:00:00 AM"/>
    <n v="1"/>
    <x v="184"/>
    <n v="431"/>
  </r>
  <r>
    <x v="14"/>
    <s v="4/22/2016 12:00:00 AM"/>
    <n v="1"/>
    <x v="103"/>
    <n v="353"/>
  </r>
  <r>
    <x v="14"/>
    <s v="4/23/2016 12:00:00 AM"/>
    <n v="2"/>
    <x v="185"/>
    <n v="725"/>
  </r>
  <r>
    <x v="14"/>
    <s v="4/24/2016 12:00:00 AM"/>
    <n v="2"/>
    <x v="186"/>
    <n v="640"/>
  </r>
  <r>
    <x v="14"/>
    <s v="4/25/2016 12:00:00 AM"/>
    <n v="1"/>
    <x v="71"/>
    <n v="468"/>
  </r>
  <r>
    <x v="14"/>
    <s v="4/26/2016 12:00:00 AM"/>
    <n v="1"/>
    <x v="2"/>
    <n v="453"/>
  </r>
  <r>
    <x v="14"/>
    <s v="4/27/2016 12:00:00 AM"/>
    <n v="1"/>
    <x v="187"/>
    <n v="391"/>
  </r>
  <r>
    <x v="14"/>
    <s v="4/28/2016 12:00:00 AM"/>
    <n v="1"/>
    <x v="130"/>
    <n v="457"/>
  </r>
  <r>
    <x v="14"/>
    <s v="4/29/2016 12:00:00 AM"/>
    <n v="1"/>
    <x v="119"/>
    <n v="495"/>
  </r>
  <r>
    <x v="14"/>
    <s v="4/30/2016 12:00:00 AM"/>
    <n v="2"/>
    <x v="188"/>
    <n v="843"/>
  </r>
  <r>
    <x v="14"/>
    <s v="5/1/2016 12:00:00 AM"/>
    <n v="2"/>
    <x v="189"/>
    <n v="686"/>
  </r>
  <r>
    <x v="14"/>
    <s v="5/2/2016 12:00:00 AM"/>
    <n v="1"/>
    <x v="136"/>
    <n v="471"/>
  </r>
  <r>
    <x v="14"/>
    <s v="5/3/2016 12:00:00 AM"/>
    <n v="1"/>
    <x v="190"/>
    <n v="429"/>
  </r>
  <r>
    <x v="14"/>
    <s v="5/4/2016 12:00:00 AM"/>
    <n v="1"/>
    <x v="191"/>
    <n v="470"/>
  </r>
  <r>
    <x v="14"/>
    <s v="5/5/2016 12:00:00 AM"/>
    <n v="1"/>
    <x v="154"/>
    <n v="464"/>
  </r>
  <r>
    <x v="14"/>
    <s v="5/6/2016 12:00:00 AM"/>
    <n v="1"/>
    <x v="167"/>
    <n v="434"/>
  </r>
  <r>
    <x v="14"/>
    <s v="5/7/2016 12:00:00 AM"/>
    <n v="1"/>
    <x v="70"/>
    <n v="470"/>
  </r>
  <r>
    <x v="14"/>
    <s v="5/8/2016 12:00:00 AM"/>
    <n v="1"/>
    <x v="192"/>
    <n v="608"/>
  </r>
  <r>
    <x v="14"/>
    <s v="5/9/2016 12:00:00 AM"/>
    <n v="1"/>
    <x v="193"/>
    <n v="494"/>
  </r>
  <r>
    <x v="14"/>
    <s v="5/10/2016 12:00:00 AM"/>
    <n v="1"/>
    <x v="194"/>
    <n v="443"/>
  </r>
  <r>
    <x v="14"/>
    <s v="5/11/2016 12:00:00 AM"/>
    <n v="1"/>
    <x v="195"/>
    <n v="486"/>
  </r>
  <r>
    <x v="14"/>
    <s v="5/12/2016 12:00:00 AM"/>
    <n v="1"/>
    <x v="196"/>
    <n v="475"/>
  </r>
  <r>
    <x v="15"/>
    <s v="4/12/2016 12:00:00 AM"/>
    <n v="1"/>
    <x v="154"/>
    <n v="438"/>
  </r>
  <r>
    <x v="15"/>
    <s v="4/13/2016 12:00:00 AM"/>
    <n v="1"/>
    <x v="174"/>
    <n v="458"/>
  </r>
  <r>
    <x v="15"/>
    <s v="4/14/2016 12:00:00 AM"/>
    <n v="1"/>
    <x v="44"/>
    <n v="497"/>
  </r>
  <r>
    <x v="15"/>
    <s v="4/15/2016 12:00:00 AM"/>
    <n v="1"/>
    <x v="197"/>
    <n v="413"/>
  </r>
  <r>
    <x v="15"/>
    <s v="4/16/2016 12:00:00 AM"/>
    <n v="1"/>
    <x v="198"/>
    <n v="445"/>
  </r>
  <r>
    <x v="15"/>
    <s v="4/17/2016 12:00:00 AM"/>
    <n v="1"/>
    <x v="199"/>
    <n v="583"/>
  </r>
  <r>
    <x v="15"/>
    <s v="4/18/2016 12:00:00 AM"/>
    <n v="1"/>
    <x v="53"/>
    <n v="553"/>
  </r>
  <r>
    <x v="15"/>
    <s v="4/19/2016 12:00:00 AM"/>
    <n v="1"/>
    <x v="200"/>
    <n v="465"/>
  </r>
  <r>
    <x v="15"/>
    <s v="4/20/2016 12:00:00 AM"/>
    <n v="1"/>
    <x v="191"/>
    <n v="480"/>
  </r>
  <r>
    <x v="15"/>
    <s v="4/21/2016 12:00:00 AM"/>
    <n v="1"/>
    <x v="176"/>
    <n v="437"/>
  </r>
  <r>
    <x v="15"/>
    <s v="4/22/2016 12:00:00 AM"/>
    <n v="1"/>
    <x v="21"/>
    <n v="366"/>
  </r>
  <r>
    <x v="15"/>
    <s v="4/23/2016 12:00:00 AM"/>
    <n v="1"/>
    <x v="1"/>
    <n v="402"/>
  </r>
  <r>
    <x v="15"/>
    <s v="4/24/2016 12:00:00 AM"/>
    <n v="1"/>
    <x v="201"/>
    <n v="615"/>
  </r>
  <r>
    <x v="15"/>
    <s v="4/25/2016 12:00:00 AM"/>
    <n v="1"/>
    <x v="130"/>
    <n v="461"/>
  </r>
  <r>
    <x v="15"/>
    <s v="4/26/2016 12:00:00 AM"/>
    <n v="1"/>
    <x v="143"/>
    <n v="377"/>
  </r>
  <r>
    <x v="15"/>
    <s v="4/27/2016 12:00:00 AM"/>
    <n v="1"/>
    <x v="79"/>
    <n v="452"/>
  </r>
  <r>
    <x v="15"/>
    <s v="4/28/2016 12:00:00 AM"/>
    <n v="1"/>
    <x v="8"/>
    <n v="372"/>
  </r>
  <r>
    <x v="15"/>
    <s v="4/29/2016 12:00:00 AM"/>
    <n v="1"/>
    <x v="202"/>
    <n v="485"/>
  </r>
  <r>
    <x v="15"/>
    <s v="4/30/2016 12:00:00 AM"/>
    <n v="1"/>
    <x v="2"/>
    <n v="433"/>
  </r>
  <r>
    <x v="15"/>
    <s v="5/1/2016 12:00:00 AM"/>
    <n v="1"/>
    <x v="203"/>
    <n v="398"/>
  </r>
  <r>
    <x v="15"/>
    <s v="5/2/2016 12:00:00 AM"/>
    <n v="2"/>
    <x v="204"/>
    <n v="553"/>
  </r>
  <r>
    <x v="15"/>
    <s v="5/3/2016 12:00:00 AM"/>
    <n v="1"/>
    <x v="49"/>
    <n v="543"/>
  </r>
  <r>
    <x v="15"/>
    <s v="5/4/2016 12:00:00 AM"/>
    <n v="1"/>
    <x v="205"/>
    <n v="634"/>
  </r>
  <r>
    <x v="15"/>
    <s v="5/5/2016 12:00:00 AM"/>
    <n v="1"/>
    <x v="206"/>
    <n v="78"/>
  </r>
  <r>
    <x v="15"/>
    <s v="5/10/2016 12:00:00 AM"/>
    <n v="1"/>
    <x v="207"/>
    <n v="562"/>
  </r>
  <r>
    <x v="15"/>
    <s v="5/11/2016 12:00:00 AM"/>
    <n v="1"/>
    <x v="208"/>
    <n v="476"/>
  </r>
  <r>
    <x v="16"/>
    <s v="4/16/2016 12:00:00 AM"/>
    <n v="1"/>
    <x v="190"/>
    <n v="398"/>
  </r>
  <r>
    <x v="16"/>
    <s v="4/17/2016 12:00:00 AM"/>
    <n v="2"/>
    <x v="209"/>
    <n v="350"/>
  </r>
  <r>
    <x v="16"/>
    <s v="4/18/2016 12:00:00 AM"/>
    <n v="2"/>
    <x v="210"/>
    <n v="510"/>
  </r>
  <r>
    <x v="16"/>
    <s v="4/19/2016 12:00:00 AM"/>
    <n v="1"/>
    <x v="66"/>
    <n v="492"/>
  </r>
  <r>
    <x v="16"/>
    <s v="4/20/2016 12:00:00 AM"/>
    <n v="1"/>
    <x v="118"/>
    <n v="502"/>
  </r>
  <r>
    <x v="16"/>
    <s v="4/21/2016 12:00:00 AM"/>
    <n v="1"/>
    <x v="49"/>
    <n v="550"/>
  </r>
  <r>
    <x v="16"/>
    <s v="4/22/2016 12:00:00 AM"/>
    <n v="1"/>
    <x v="173"/>
    <n v="546"/>
  </r>
  <r>
    <x v="16"/>
    <s v="4/23/2016 12:00:00 AM"/>
    <n v="1"/>
    <x v="211"/>
    <n v="539"/>
  </r>
  <r>
    <x v="16"/>
    <s v="4/24/2016 12:00:00 AM"/>
    <n v="1"/>
    <x v="153"/>
    <n v="367"/>
  </r>
  <r>
    <x v="16"/>
    <s v="4/27/2016 12:00:00 AM"/>
    <n v="1"/>
    <x v="212"/>
    <n v="557"/>
  </r>
  <r>
    <x v="16"/>
    <s v="4/28/2016 12:00:00 AM"/>
    <n v="1"/>
    <x v="213"/>
    <n v="416"/>
  </r>
  <r>
    <x v="16"/>
    <s v="4/29/2016 12:00:00 AM"/>
    <n v="1"/>
    <x v="214"/>
    <n v="636"/>
  </r>
  <r>
    <x v="16"/>
    <s v="5/1/2016 12:00:00 AM"/>
    <n v="1"/>
    <x v="120"/>
    <n v="575"/>
  </r>
  <r>
    <x v="16"/>
    <s v="5/5/2016 12:00:00 AM"/>
    <n v="1"/>
    <x v="197"/>
    <n v="415"/>
  </r>
  <r>
    <x v="16"/>
    <s v="5/6/2016 12:00:00 AM"/>
    <n v="2"/>
    <x v="183"/>
    <n v="698"/>
  </r>
  <r>
    <x v="16"/>
    <s v="5/7/2016 12:00:00 AM"/>
    <n v="2"/>
    <x v="42"/>
    <n v="507"/>
  </r>
  <r>
    <x v="16"/>
    <s v="5/8/2016 12:00:00 AM"/>
    <n v="1"/>
    <x v="47"/>
    <n v="603"/>
  </r>
  <r>
    <x v="16"/>
    <s v="5/9/2016 12:00:00 AM"/>
    <n v="1"/>
    <x v="211"/>
    <n v="522"/>
  </r>
  <r>
    <x v="17"/>
    <s v="4/13/2016 12:00:00 AM"/>
    <n v="1"/>
    <x v="86"/>
    <n v="260"/>
  </r>
  <r>
    <x v="17"/>
    <s v="4/14/2016 12:00:00 AM"/>
    <n v="1"/>
    <x v="215"/>
    <n v="441"/>
  </r>
  <r>
    <x v="17"/>
    <s v="4/15/2016 12:00:00 AM"/>
    <n v="1"/>
    <x v="216"/>
    <n v="406"/>
  </r>
  <r>
    <x v="18"/>
    <s v="4/12/2016 12:00:00 AM"/>
    <n v="1"/>
    <x v="12"/>
    <n v="387"/>
  </r>
  <r>
    <x v="18"/>
    <s v="4/13/2016 12:00:00 AM"/>
    <n v="3"/>
    <x v="217"/>
    <n v="679"/>
  </r>
  <r>
    <x v="18"/>
    <s v="4/14/2016 12:00:00 AM"/>
    <n v="2"/>
    <x v="49"/>
    <n v="535"/>
  </r>
  <r>
    <x v="18"/>
    <s v="4/15/2016 12:00:00 AM"/>
    <n v="1"/>
    <x v="146"/>
    <n v="386"/>
  </r>
  <r>
    <x v="18"/>
    <s v="4/16/2016 12:00:00 AM"/>
    <n v="1"/>
    <x v="58"/>
    <n v="366"/>
  </r>
  <r>
    <x v="18"/>
    <s v="4/17/2016 12:00:00 AM"/>
    <n v="1"/>
    <x v="218"/>
    <n v="446"/>
  </r>
  <r>
    <x v="18"/>
    <s v="4/18/2016 12:00:00 AM"/>
    <n v="1"/>
    <x v="70"/>
    <n v="458"/>
  </r>
  <r>
    <x v="18"/>
    <s v="4/19/2016 12:00:00 AM"/>
    <n v="1"/>
    <x v="219"/>
    <n v="535"/>
  </r>
  <r>
    <x v="18"/>
    <s v="4/20/2016 12:00:00 AM"/>
    <n v="1"/>
    <x v="194"/>
    <n v="424"/>
  </r>
  <r>
    <x v="18"/>
    <s v="4/21/2016 12:00:00 AM"/>
    <n v="1"/>
    <x v="220"/>
    <n v="457"/>
  </r>
  <r>
    <x v="18"/>
    <s v="4/22/2016 12:00:00 AM"/>
    <n v="1"/>
    <x v="166"/>
    <n v="435"/>
  </r>
  <r>
    <x v="18"/>
    <s v="4/23/2016 12:00:00 AM"/>
    <n v="1"/>
    <x v="221"/>
    <n v="546"/>
  </r>
  <r>
    <x v="18"/>
    <s v="4/24/2016 12:00:00 AM"/>
    <n v="1"/>
    <x v="54"/>
    <n v="514"/>
  </r>
  <r>
    <x v="18"/>
    <s v="4/25/2016 12:00:00 AM"/>
    <n v="1"/>
    <x v="167"/>
    <n v="415"/>
  </r>
  <r>
    <x v="18"/>
    <s v="4/26/2016 12:00:00 AM"/>
    <n v="1"/>
    <x v="147"/>
    <n v="446"/>
  </r>
  <r>
    <x v="18"/>
    <s v="4/27/2016 12:00:00 AM"/>
    <n v="1"/>
    <x v="179"/>
    <n v="467"/>
  </r>
  <r>
    <x v="18"/>
    <s v="4/28/2016 12:00:00 AM"/>
    <n v="1"/>
    <x v="222"/>
    <n v="453"/>
  </r>
  <r>
    <x v="18"/>
    <s v="4/29/2016 12:00:00 AM"/>
    <n v="1"/>
    <x v="71"/>
    <n v="447"/>
  </r>
  <r>
    <x v="18"/>
    <s v="4/30/2016 12:00:00 AM"/>
    <n v="1"/>
    <x v="223"/>
    <n v="424"/>
  </r>
  <r>
    <x v="18"/>
    <s v="5/1/2016 12:00:00 AM"/>
    <n v="1"/>
    <x v="75"/>
    <n v="426"/>
  </r>
  <r>
    <x v="18"/>
    <s v="5/2/2016 12:00:00 AM"/>
    <n v="1"/>
    <x v="224"/>
    <n v="482"/>
  </r>
  <r>
    <x v="18"/>
    <s v="5/3/2016 12:00:00 AM"/>
    <n v="1"/>
    <x v="225"/>
    <n v="418"/>
  </r>
  <r>
    <x v="18"/>
    <s v="5/4/2016 12:00:00 AM"/>
    <n v="1"/>
    <x v="70"/>
    <n v="455"/>
  </r>
  <r>
    <x v="18"/>
    <s v="5/5/2016 12:00:00 AM"/>
    <n v="1"/>
    <x v="61"/>
    <n v="491"/>
  </r>
  <r>
    <x v="18"/>
    <s v="5/6/2016 12:00:00 AM"/>
    <n v="1"/>
    <x v="226"/>
    <n v="462"/>
  </r>
  <r>
    <x v="18"/>
    <s v="5/7/2016 12:00:00 AM"/>
    <n v="1"/>
    <x v="227"/>
    <n v="334"/>
  </r>
  <r>
    <x v="18"/>
    <s v="5/8/2016 12:00:00 AM"/>
    <n v="1"/>
    <x v="57"/>
    <n v="569"/>
  </r>
  <r>
    <x v="18"/>
    <s v="5/9/2016 12:00:00 AM"/>
    <n v="1"/>
    <x v="228"/>
    <n v="497"/>
  </r>
  <r>
    <x v="18"/>
    <s v="5/10/2016 12:00:00 AM"/>
    <n v="1"/>
    <x v="144"/>
    <n v="481"/>
  </r>
  <r>
    <x v="18"/>
    <s v="5/11/2016 12:00:00 AM"/>
    <n v="1"/>
    <x v="63"/>
    <n v="480"/>
  </r>
  <r>
    <x v="18"/>
    <s v="5/12/2016 12:00:00 AM"/>
    <n v="1"/>
    <x v="229"/>
    <n v="535"/>
  </r>
  <r>
    <x v="19"/>
    <s v="4/16/2016 12:00:00 AM"/>
    <n v="1"/>
    <x v="230"/>
    <n v="82"/>
  </r>
  <r>
    <x v="19"/>
    <s v="5/1/2016 12:00:00 AM"/>
    <n v="1"/>
    <x v="231"/>
    <n v="61"/>
  </r>
  <r>
    <x v="20"/>
    <s v="4/12/2016 12:00:00 AM"/>
    <n v="1"/>
    <x v="232"/>
    <n v="525"/>
  </r>
  <r>
    <x v="20"/>
    <s v="4/13/2016 12:00:00 AM"/>
    <n v="1"/>
    <x v="220"/>
    <n v="465"/>
  </r>
  <r>
    <x v="20"/>
    <s v="4/14/2016 12:00:00 AM"/>
    <n v="1"/>
    <x v="141"/>
    <n v="476"/>
  </r>
  <r>
    <x v="20"/>
    <s v="4/15/2016 12:00:00 AM"/>
    <n v="1"/>
    <x v="180"/>
    <n v="386"/>
  </r>
  <r>
    <x v="20"/>
    <s v="4/19/2016 12:00:00 AM"/>
    <n v="1"/>
    <x v="141"/>
    <n v="483"/>
  </r>
  <r>
    <x v="20"/>
    <s v="4/20/2016 12:00:00 AM"/>
    <n v="1"/>
    <x v="211"/>
    <n v="502"/>
  </r>
  <r>
    <x v="20"/>
    <s v="4/21/2016 12:00:00 AM"/>
    <n v="1"/>
    <x v="139"/>
    <n v="411"/>
  </r>
  <r>
    <x v="20"/>
    <s v="4/22/2016 12:00:00 AM"/>
    <n v="1"/>
    <x v="135"/>
    <n v="448"/>
  </r>
  <r>
    <x v="20"/>
    <s v="4/24/2016 12:00:00 AM"/>
    <n v="1"/>
    <x v="233"/>
    <n v="704"/>
  </r>
  <r>
    <x v="20"/>
    <s v="4/25/2016 12:00:00 AM"/>
    <n v="1"/>
    <x v="234"/>
    <n v="447"/>
  </r>
  <r>
    <x v="20"/>
    <s v="4/26/2016 12:00:00 AM"/>
    <n v="1"/>
    <x v="235"/>
    <n v="500"/>
  </r>
  <r>
    <x v="20"/>
    <s v="4/27/2016 12:00:00 AM"/>
    <n v="1"/>
    <x v="144"/>
    <n v="479"/>
  </r>
  <r>
    <x v="20"/>
    <s v="4/28/2016 12:00:00 AM"/>
    <n v="1"/>
    <x v="143"/>
    <n v="367"/>
  </r>
  <r>
    <x v="20"/>
    <s v="4/30/2016 12:00:00 AM"/>
    <n v="1"/>
    <x v="235"/>
    <n v="489"/>
  </r>
  <r>
    <x v="20"/>
    <s v="5/1/2016 12:00:00 AM"/>
    <n v="1"/>
    <x v="151"/>
    <n v="407"/>
  </r>
  <r>
    <x v="20"/>
    <s v="5/2/2016 12:00:00 AM"/>
    <n v="1"/>
    <x v="222"/>
    <n v="459"/>
  </r>
  <r>
    <x v="20"/>
    <s v="5/3/2016 12:00:00 AM"/>
    <n v="1"/>
    <x v="59"/>
    <n v="461"/>
  </r>
  <r>
    <x v="20"/>
    <s v="5/4/2016 12:00:00 AM"/>
    <n v="1"/>
    <x v="236"/>
    <n v="436"/>
  </r>
  <r>
    <x v="20"/>
    <s v="5/6/2016 12:00:00 AM"/>
    <n v="1"/>
    <x v="103"/>
    <n v="333"/>
  </r>
  <r>
    <x v="20"/>
    <s v="5/7/2016 12:00:00 AM"/>
    <n v="1"/>
    <x v="237"/>
    <n v="548"/>
  </r>
  <r>
    <x v="20"/>
    <s v="5/8/2016 12:00:00 AM"/>
    <n v="1"/>
    <x v="238"/>
    <n v="510"/>
  </r>
  <r>
    <x v="20"/>
    <s v="5/9/2016 12:00:00 AM"/>
    <n v="1"/>
    <x v="218"/>
    <n v="438"/>
  </r>
  <r>
    <x v="20"/>
    <s v="5/11/2016 12:00:00 AM"/>
    <n v="1"/>
    <x v="220"/>
    <n v="463"/>
  </r>
  <r>
    <x v="20"/>
    <s v="5/12/2016 12:00:00 AM"/>
    <n v="1"/>
    <x v="239"/>
    <n v="457"/>
  </r>
  <r>
    <x v="21"/>
    <s v="4/20/2016 12:00:00 AM"/>
    <n v="1"/>
    <x v="240"/>
    <n v="493"/>
  </r>
  <r>
    <x v="21"/>
    <s v="4/23/2016 12:00:00 AM"/>
    <n v="1"/>
    <x v="19"/>
    <n v="337"/>
  </r>
  <r>
    <x v="21"/>
    <s v="5/7/2016 12:00:00 AM"/>
    <n v="1"/>
    <x v="206"/>
    <n v="75"/>
  </r>
  <r>
    <x v="22"/>
    <s v="4/12/2016 12:00:00 AM"/>
    <n v="1"/>
    <x v="21"/>
    <n v="356"/>
  </r>
  <r>
    <x v="22"/>
    <s v="4/13/2016 12:00:00 AM"/>
    <n v="2"/>
    <x v="191"/>
    <n v="487"/>
  </r>
  <r>
    <x v="22"/>
    <s v="4/14/2016 12:00:00 AM"/>
    <n v="1"/>
    <x v="79"/>
    <n v="455"/>
  </r>
  <r>
    <x v="22"/>
    <s v="4/15/2016 12:00:00 AM"/>
    <n v="1"/>
    <x v="50"/>
    <n v="533"/>
  </r>
  <r>
    <x v="22"/>
    <s v="4/16/2016 12:00:00 AM"/>
    <n v="2"/>
    <x v="241"/>
    <n v="689"/>
  </r>
  <r>
    <x v="22"/>
    <s v="4/17/2016 12:00:00 AM"/>
    <n v="2"/>
    <x v="204"/>
    <n v="591"/>
  </r>
  <r>
    <x v="22"/>
    <s v="4/18/2016 12:00:00 AM"/>
    <n v="1"/>
    <x v="32"/>
    <n v="451"/>
  </r>
  <r>
    <x v="22"/>
    <s v="4/19/2016 12:00:00 AM"/>
    <n v="1"/>
    <x v="242"/>
    <n v="421"/>
  </r>
  <r>
    <x v="22"/>
    <s v="4/20/2016 12:00:00 AM"/>
    <n v="1"/>
    <x v="81"/>
    <n v="409"/>
  </r>
  <r>
    <x v="22"/>
    <s v="4/21/2016 12:00:00 AM"/>
    <n v="1"/>
    <x v="243"/>
    <n v="417"/>
  </r>
  <r>
    <x v="22"/>
    <s v="4/22/2016 12:00:00 AM"/>
    <n v="1"/>
    <x v="147"/>
    <n v="469"/>
  </r>
  <r>
    <x v="22"/>
    <s v="4/23/2016 12:00:00 AM"/>
    <n v="1"/>
    <x v="244"/>
    <n v="591"/>
  </r>
  <r>
    <x v="22"/>
    <s v="4/24/2016 12:00:00 AM"/>
    <n v="1"/>
    <x v="245"/>
    <n v="492"/>
  </r>
  <r>
    <x v="22"/>
    <s v="4/25/2016 12:00:00 AM"/>
    <n v="1"/>
    <x v="151"/>
    <n v="402"/>
  </r>
  <r>
    <x v="22"/>
    <s v="4/25/2016 12:00:00 AM"/>
    <n v="1"/>
    <x v="151"/>
    <n v="402"/>
  </r>
  <r>
    <x v="22"/>
    <s v="4/26/2016 12:00:00 AM"/>
    <n v="1"/>
    <x v="246"/>
    <n v="584"/>
  </r>
  <r>
    <x v="22"/>
    <s v="4/27/2016 12:00:00 AM"/>
    <n v="1"/>
    <x v="37"/>
    <n v="600"/>
  </r>
  <r>
    <x v="22"/>
    <s v="4/28/2016 12:00:00 AM"/>
    <n v="1"/>
    <x v="48"/>
    <n v="556"/>
  </r>
  <r>
    <x v="22"/>
    <s v="4/29/2016 12:00:00 AM"/>
    <n v="1"/>
    <x v="53"/>
    <n v="562"/>
  </r>
  <r>
    <x v="22"/>
    <s v="4/30/2016 12:00:00 AM"/>
    <n v="1"/>
    <x v="56"/>
    <n v="555"/>
  </r>
  <r>
    <x v="22"/>
    <s v="5/1/2016 12:00:00 AM"/>
    <n v="1"/>
    <x v="33"/>
    <n v="539"/>
  </r>
  <r>
    <x v="22"/>
    <s v="5/2/2016 12:00:00 AM"/>
    <n v="1"/>
    <x v="247"/>
    <n v="385"/>
  </r>
  <r>
    <x v="22"/>
    <s v="5/3/2016 12:00:00 AM"/>
    <n v="1"/>
    <x v="68"/>
    <n v="429"/>
  </r>
  <r>
    <x v="22"/>
    <s v="5/4/2016 12:00:00 AM"/>
    <n v="1"/>
    <x v="147"/>
    <n v="477"/>
  </r>
  <r>
    <x v="22"/>
    <s v="5/5/2016 12:00:00 AM"/>
    <n v="1"/>
    <x v="81"/>
    <n v="417"/>
  </r>
  <r>
    <x v="22"/>
    <s v="5/6/2016 12:00:00 AM"/>
    <n v="1"/>
    <x v="98"/>
    <n v="355"/>
  </r>
  <r>
    <x v="22"/>
    <s v="5/7/2016 12:00:00 AM"/>
    <n v="2"/>
    <x v="202"/>
    <n v="513"/>
  </r>
  <r>
    <x v="22"/>
    <s v="5/8/2016 12:00:00 AM"/>
    <n v="1"/>
    <x v="38"/>
    <n v="606"/>
  </r>
  <r>
    <x v="22"/>
    <s v="5/9/2016 12:00:00 AM"/>
    <n v="1"/>
    <x v="248"/>
    <n v="399"/>
  </r>
  <r>
    <x v="22"/>
    <s v="5/10/2016 12:00:00 AM"/>
    <n v="1"/>
    <x v="249"/>
    <n v="391"/>
  </r>
  <r>
    <x v="22"/>
    <s v="5/11/2016 12:00:00 AM"/>
    <n v="1"/>
    <x v="138"/>
    <n v="387"/>
  </r>
  <r>
    <x v="22"/>
    <s v="5/12/2016 12:00:00 AM"/>
    <n v="1"/>
    <x v="250"/>
    <n v="546"/>
  </r>
  <r>
    <x v="23"/>
    <s v="4/12/2016 12:00:00 AM"/>
    <n v="1"/>
    <x v="245"/>
    <n v="493"/>
  </r>
  <r>
    <x v="23"/>
    <s v="4/13/2016 12:00:00 AM"/>
    <n v="1"/>
    <x v="37"/>
    <n v="552"/>
  </r>
  <r>
    <x v="23"/>
    <s v="4/14/2016 12:00:00 AM"/>
    <n v="1"/>
    <x v="240"/>
    <n v="503"/>
  </r>
  <r>
    <x v="23"/>
    <s v="4/15/2016 12:00:00 AM"/>
    <n v="1"/>
    <x v="251"/>
    <n v="377"/>
  </r>
  <r>
    <x v="23"/>
    <s v="4/20/2016 12:00:00 AM"/>
    <n v="1"/>
    <x v="221"/>
    <n v="547"/>
  </r>
  <r>
    <x v="23"/>
    <s v="4/22/2016 12:00:00 AM"/>
    <n v="1"/>
    <x v="216"/>
    <n v="407"/>
  </r>
  <r>
    <x v="23"/>
    <s v="4/23/2016 12:00:00 AM"/>
    <n v="1"/>
    <x v="252"/>
    <n v="360"/>
  </r>
  <r>
    <x v="23"/>
    <s v="4/27/2016 12:00:00 AM"/>
    <n v="1"/>
    <x v="215"/>
    <n v="428"/>
  </r>
  <r>
    <x v="23"/>
    <s v="4/28/2016 12:00:00 AM"/>
    <n v="1"/>
    <x v="253"/>
    <n v="416"/>
  </r>
  <r>
    <x v="23"/>
    <s v="4/29/2016 12:00:00 AM"/>
    <n v="1"/>
    <x v="32"/>
    <n v="406"/>
  </r>
  <r>
    <x v="23"/>
    <s v="4/30/2016 12:00:00 AM"/>
    <n v="1"/>
    <x v="254"/>
    <n v="360"/>
  </r>
  <r>
    <x v="23"/>
    <s v="5/1/2016 12:00:00 AM"/>
    <n v="1"/>
    <x v="36"/>
    <n v="527"/>
  </r>
  <r>
    <x v="23"/>
    <s v="5/2/2016 12:00:00 AM"/>
    <n v="1"/>
    <x v="255"/>
    <n v="423"/>
  </r>
  <r>
    <x v="23"/>
    <s v="5/3/2016 12:00:00 AM"/>
    <n v="1"/>
    <x v="229"/>
    <n v="545"/>
  </r>
  <r>
    <x v="23"/>
    <s v="5/4/2016 12:00:00 AM"/>
    <n v="1"/>
    <x v="134"/>
    <n v="463"/>
  </r>
  <r>
    <x v="24"/>
    <m/>
    <m/>
    <x v="256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360.28"/>
  </r>
  <r>
    <x v="1"/>
    <n v="294"/>
  </r>
  <r>
    <x v="2"/>
    <n v="652"/>
  </r>
  <r>
    <x v="3"/>
    <n v="417"/>
  </r>
  <r>
    <x v="4"/>
    <n v="506.17857142857144"/>
  </r>
  <r>
    <x v="5"/>
    <n v="61"/>
  </r>
  <r>
    <x v="6"/>
    <n v="446.8"/>
  </r>
  <r>
    <x v="7"/>
    <n v="293.64285714285717"/>
  </r>
  <r>
    <x v="8"/>
    <n v="349.375"/>
  </r>
  <r>
    <x v="9"/>
    <n v="476.65384615384613"/>
  </r>
  <r>
    <x v="10"/>
    <n v="403.125"/>
  </r>
  <r>
    <x v="11"/>
    <n v="385.17857142857144"/>
  </r>
  <r>
    <x v="12"/>
    <n v="127.6"/>
  </r>
  <r>
    <x v="13"/>
    <n v="421.14285714285717"/>
  </r>
  <r>
    <x v="14"/>
    <n v="463.48387096774195"/>
  </r>
  <r>
    <x v="15"/>
    <n v="432"/>
  </r>
  <r>
    <x v="16"/>
    <n v="478.77777777777777"/>
  </r>
  <r>
    <x v="17"/>
    <n v="349.66666666666669"/>
  </r>
  <r>
    <x v="18"/>
    <n v="448"/>
  </r>
  <r>
    <x v="19"/>
    <n v="68.5"/>
  </r>
  <r>
    <x v="20"/>
    <n v="453.125"/>
  </r>
  <r>
    <x v="21"/>
    <n v="29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x v="0"/>
    <n v="13162"/>
    <x v="0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x v="1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x v="2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x v="3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x v="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x v="5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x v="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x v="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x v="8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x v="9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x v="10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x v="1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x v="12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x v="13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x v="14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x v="15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x v="1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x v="17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x v="18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x v="19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x v="20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x v="21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x v="17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x v="22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x v="23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x v="24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x v="25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x v="26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x v="27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x v="10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x v="28"/>
    <n v="0"/>
    <n v="0"/>
    <n v="0"/>
    <n v="0"/>
    <n v="0"/>
    <n v="0"/>
    <n v="0"/>
    <n v="0"/>
    <n v="0"/>
    <n v="1440"/>
    <n v="0"/>
  </r>
  <r>
    <x v="1"/>
    <x v="0"/>
    <n v="8163"/>
    <x v="29"/>
    <n v="5.3099999427795401"/>
    <n v="0"/>
    <n v="0"/>
    <n v="0"/>
    <n v="5.3099999427795401"/>
    <n v="0"/>
    <n v="0"/>
    <n v="0"/>
    <n v="146"/>
    <n v="1294"/>
    <n v="1432"/>
  </r>
  <r>
    <x v="1"/>
    <x v="1"/>
    <n v="7007"/>
    <x v="30"/>
    <n v="4.5500001907348597"/>
    <n v="0"/>
    <n v="0"/>
    <n v="0"/>
    <n v="4.5500001907348597"/>
    <n v="0"/>
    <n v="0"/>
    <n v="0"/>
    <n v="148"/>
    <n v="1292"/>
    <n v="1411"/>
  </r>
  <r>
    <x v="1"/>
    <x v="2"/>
    <n v="9107"/>
    <x v="31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x v="32"/>
    <n v="0.980000019073486"/>
    <n v="0"/>
    <n v="0"/>
    <n v="0"/>
    <n v="0.97000002861022905"/>
    <n v="0"/>
    <n v="0"/>
    <n v="0"/>
    <n v="96"/>
    <n v="1344"/>
    <n v="1344"/>
  </r>
  <r>
    <x v="1"/>
    <x v="4"/>
    <n v="5370"/>
    <x v="33"/>
    <n v="3.4900000095367401"/>
    <n v="0"/>
    <n v="0"/>
    <n v="0"/>
    <n v="3.4900000095367401"/>
    <n v="0"/>
    <n v="0"/>
    <n v="0"/>
    <n v="176"/>
    <n v="1264"/>
    <n v="1463"/>
  </r>
  <r>
    <x v="1"/>
    <x v="5"/>
    <n v="6175"/>
    <x v="34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x v="35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x v="36"/>
    <n v="1.8999999761581401"/>
    <n v="0"/>
    <n v="0"/>
    <n v="0"/>
    <n v="1.8999999761581401"/>
    <n v="0"/>
    <n v="0"/>
    <n v="0"/>
    <n v="141"/>
    <n v="1299"/>
    <n v="1435"/>
  </r>
  <r>
    <x v="1"/>
    <x v="8"/>
    <n v="4974"/>
    <x v="37"/>
    <n v="3.2300000190734899"/>
    <n v="0"/>
    <n v="0"/>
    <n v="0"/>
    <n v="3.2300000190734899"/>
    <n v="0"/>
    <n v="0"/>
    <n v="0"/>
    <n v="151"/>
    <n v="1289"/>
    <n v="1446"/>
  </r>
  <r>
    <x v="1"/>
    <x v="9"/>
    <n v="6349"/>
    <x v="38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x v="39"/>
    <n v="2.6199998855590798"/>
    <n v="0"/>
    <n v="0"/>
    <n v="0"/>
    <n v="2.5999999046325701"/>
    <n v="0"/>
    <n v="0"/>
    <n v="0"/>
    <n v="199"/>
    <n v="1241"/>
    <n v="1470"/>
  </r>
  <r>
    <x v="1"/>
    <x v="11"/>
    <n v="8538"/>
    <x v="40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x v="41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x v="42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x v="43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x v="44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x v="45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x v="46"/>
    <n v="1.54999995231628"/>
    <n v="0"/>
    <n v="0"/>
    <n v="0"/>
    <n v="1.54999995231628"/>
    <n v="0"/>
    <n v="0"/>
    <n v="0"/>
    <n v="150"/>
    <n v="1290"/>
    <n v="1404"/>
  </r>
  <r>
    <x v="1"/>
    <x v="18"/>
    <n v="6474"/>
    <x v="4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x v="48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x v="49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x v="50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x v="51"/>
    <n v="1.4299999475479099"/>
    <n v="0"/>
    <n v="0"/>
    <n v="0"/>
    <n v="1.41999995708466"/>
    <n v="0"/>
    <n v="0"/>
    <n v="0"/>
    <n v="118"/>
    <n v="1322"/>
    <n v="1368"/>
  </r>
  <r>
    <x v="1"/>
    <x v="23"/>
    <n v="2470"/>
    <x v="52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x v="53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x v="50"/>
    <n v="1.37000000476837"/>
    <n v="0"/>
    <n v="0"/>
    <n v="0"/>
    <n v="1.37000000476837"/>
    <n v="0"/>
    <n v="0"/>
    <n v="0"/>
    <n v="182"/>
    <n v="1258"/>
    <n v="1474"/>
  </r>
  <r>
    <x v="1"/>
    <x v="26"/>
    <n v="3427"/>
    <x v="54"/>
    <n v="2.2300000190734899"/>
    <n v="0"/>
    <n v="0"/>
    <n v="0"/>
    <n v="2.2200000286102299"/>
    <n v="0"/>
    <n v="0"/>
    <n v="0"/>
    <n v="152"/>
    <n v="1288"/>
    <n v="1427"/>
  </r>
  <r>
    <x v="1"/>
    <x v="27"/>
    <n v="1732"/>
    <x v="55"/>
    <n v="1.12999999523163"/>
    <n v="0"/>
    <n v="0"/>
    <n v="0"/>
    <n v="1.12999999523163"/>
    <n v="0"/>
    <n v="0"/>
    <n v="0"/>
    <n v="91"/>
    <n v="1349"/>
    <n v="1328"/>
  </r>
  <r>
    <x v="1"/>
    <x v="28"/>
    <n v="2969"/>
    <x v="56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x v="57"/>
    <n v="2.03999996185303"/>
    <n v="0"/>
    <n v="0"/>
    <n v="0"/>
    <n v="2.03999996185303"/>
    <n v="0"/>
    <n v="0"/>
    <n v="0"/>
    <n v="112"/>
    <n v="1328"/>
    <n v="1359"/>
  </r>
  <r>
    <x v="1"/>
    <x v="30"/>
    <n v="2971"/>
    <x v="56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x v="27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x v="58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x v="59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x v="60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x v="6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x v="62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x v="63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x v="64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x v="65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x v="66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x v="67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x v="68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x v="69"/>
    <n v="2.4100000858306898"/>
    <n v="0"/>
    <n v="0"/>
    <n v="0"/>
    <n v="2.4100000858306898"/>
    <n v="0"/>
    <n v="0"/>
    <n v="0"/>
    <n v="89"/>
    <n v="1351"/>
    <n v="2413"/>
  </r>
  <r>
    <x v="2"/>
    <x v="13"/>
    <n v="3580"/>
    <x v="70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x v="71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x v="72"/>
    <n v="2.2000000476837198"/>
    <n v="0"/>
    <n v="0"/>
    <n v="0"/>
    <n v="2.2000000476837198"/>
    <n v="0"/>
    <n v="0"/>
    <n v="0"/>
    <n v="118"/>
    <n v="1322"/>
    <n v="2489"/>
  </r>
  <r>
    <x v="2"/>
    <x v="16"/>
    <n v="9405"/>
    <x v="73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x v="74"/>
    <n v="2.3099999427795401"/>
    <n v="0"/>
    <n v="0"/>
    <n v="0"/>
    <n v="2.3099999427795401"/>
    <n v="0"/>
    <n v="0"/>
    <n v="0"/>
    <n v="120"/>
    <n v="1193"/>
    <n v="2498"/>
  </r>
  <r>
    <x v="2"/>
    <x v="18"/>
    <n v="18213"/>
    <x v="75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x v="76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x v="77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x v="78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x v="7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x v="80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x v="81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x v="82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x v="83"/>
    <n v="4.8899998664856001"/>
    <n v="0"/>
    <n v="0"/>
    <n v="0"/>
    <n v="4.8800001144409197"/>
    <n v="0"/>
    <n v="0"/>
    <n v="0"/>
    <n v="295"/>
    <n v="991"/>
    <n v="2987"/>
  </r>
  <r>
    <x v="2"/>
    <x v="27"/>
    <n v="6643"/>
    <x v="68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x v="84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x v="8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x v="86"/>
    <n v="4.4299998283386204"/>
    <n v="0"/>
    <n v="0"/>
    <n v="0"/>
    <n v="4.4299998283386204"/>
    <n v="0"/>
    <n v="0"/>
    <n v="0"/>
    <n v="339"/>
    <n v="1101"/>
    <n v="2030"/>
  </r>
  <r>
    <x v="3"/>
    <x v="1"/>
    <n v="4929"/>
    <x v="87"/>
    <n v="3.2599999904632599"/>
    <n v="0"/>
    <n v="0"/>
    <n v="0"/>
    <n v="3.2599999904632599"/>
    <n v="0"/>
    <n v="0"/>
    <n v="0"/>
    <n v="248"/>
    <n v="1192"/>
    <n v="1860"/>
  </r>
  <r>
    <x v="3"/>
    <x v="2"/>
    <n v="7937"/>
    <x v="88"/>
    <n v="5.25"/>
    <n v="0"/>
    <n v="0"/>
    <n v="0"/>
    <n v="5.2300000190734899"/>
    <n v="0"/>
    <n v="0"/>
    <n v="0"/>
    <n v="373"/>
    <n v="843"/>
    <n v="2130"/>
  </r>
  <r>
    <x v="3"/>
    <x v="3"/>
    <n v="3844"/>
    <x v="89"/>
    <n v="2.53999996185303"/>
    <n v="0"/>
    <n v="0"/>
    <n v="0"/>
    <n v="2.53999996185303"/>
    <n v="0"/>
    <n v="0"/>
    <n v="0"/>
    <n v="176"/>
    <n v="527"/>
    <n v="1725"/>
  </r>
  <r>
    <x v="3"/>
    <x v="4"/>
    <n v="3414"/>
    <x v="90"/>
    <n v="2.2599999904632599"/>
    <n v="0"/>
    <n v="0"/>
    <n v="0"/>
    <n v="2.2599999904632599"/>
    <n v="0"/>
    <n v="0"/>
    <n v="0"/>
    <n v="147"/>
    <n v="1293"/>
    <n v="1657"/>
  </r>
  <r>
    <x v="3"/>
    <x v="5"/>
    <n v="4525"/>
    <x v="9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x v="92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x v="93"/>
    <n v="0.129999995231628"/>
    <n v="0"/>
    <n v="0"/>
    <n v="0"/>
    <n v="0.129999995231628"/>
    <n v="0"/>
    <n v="0"/>
    <n v="0"/>
    <n v="10"/>
    <n v="1430"/>
    <n v="1366"/>
  </r>
  <r>
    <x v="3"/>
    <x v="8"/>
    <n v="8"/>
    <x v="94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x v="95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x v="96"/>
    <n v="3.5499999523162802"/>
    <n v="0"/>
    <n v="0"/>
    <n v="0"/>
    <n v="3.5499999523162802"/>
    <n v="0"/>
    <n v="0"/>
    <n v="0"/>
    <n v="220"/>
    <n v="1220"/>
    <n v="1827"/>
  </r>
  <r>
    <x v="3"/>
    <x v="11"/>
    <n v="3570"/>
    <x v="97"/>
    <n v="2.3599998950958301"/>
    <n v="0"/>
    <n v="0"/>
    <n v="0"/>
    <n v="2.3599998950958301"/>
    <n v="0"/>
    <n v="0"/>
    <n v="0"/>
    <n v="139"/>
    <n v="1301"/>
    <n v="1645"/>
  </r>
  <r>
    <x v="3"/>
    <x v="12"/>
    <n v="0"/>
    <x v="28"/>
    <n v="0"/>
    <n v="0"/>
    <n v="0"/>
    <n v="0"/>
    <n v="0"/>
    <n v="0"/>
    <n v="0"/>
    <n v="0"/>
    <n v="0"/>
    <n v="1440"/>
    <n v="1347"/>
  </r>
  <r>
    <x v="3"/>
    <x v="13"/>
    <n v="0"/>
    <x v="28"/>
    <n v="0"/>
    <n v="0"/>
    <n v="0"/>
    <n v="0"/>
    <n v="0"/>
    <n v="0"/>
    <n v="0"/>
    <n v="0"/>
    <n v="0"/>
    <n v="1440"/>
    <n v="1347"/>
  </r>
  <r>
    <x v="3"/>
    <x v="14"/>
    <n v="0"/>
    <x v="28"/>
    <n v="0"/>
    <n v="0"/>
    <n v="0"/>
    <n v="0"/>
    <n v="0"/>
    <n v="0"/>
    <n v="0"/>
    <n v="0"/>
    <n v="0"/>
    <n v="1440"/>
    <n v="1347"/>
  </r>
  <r>
    <x v="3"/>
    <x v="15"/>
    <n v="4"/>
    <x v="28"/>
    <n v="0"/>
    <n v="0"/>
    <n v="0"/>
    <n v="0"/>
    <n v="0"/>
    <n v="0"/>
    <n v="0"/>
    <n v="0"/>
    <n v="1"/>
    <n v="1439"/>
    <n v="1348"/>
  </r>
  <r>
    <x v="3"/>
    <x v="16"/>
    <n v="6907"/>
    <x v="98"/>
    <n v="4.5700001716613796"/>
    <n v="0"/>
    <n v="0"/>
    <n v="0"/>
    <n v="4.5599999427795401"/>
    <n v="0"/>
    <n v="0"/>
    <n v="0"/>
    <n v="302"/>
    <n v="1138"/>
    <n v="1992"/>
  </r>
  <r>
    <x v="3"/>
    <x v="17"/>
    <n v="4920"/>
    <x v="99"/>
    <n v="3.25"/>
    <n v="0"/>
    <n v="0"/>
    <n v="0"/>
    <n v="3.25"/>
    <n v="0"/>
    <n v="0"/>
    <n v="0"/>
    <n v="247"/>
    <n v="1082"/>
    <n v="1856"/>
  </r>
  <r>
    <x v="3"/>
    <x v="18"/>
    <n v="4014"/>
    <x v="67"/>
    <n v="2.6700000762939502"/>
    <n v="0"/>
    <n v="0"/>
    <n v="0"/>
    <n v="2.6500000953674299"/>
    <n v="0"/>
    <n v="0"/>
    <n v="0"/>
    <n v="184"/>
    <n v="218"/>
    <n v="1763"/>
  </r>
  <r>
    <x v="3"/>
    <x v="19"/>
    <n v="2573"/>
    <x v="100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x v="28"/>
    <n v="0"/>
    <n v="0"/>
    <n v="0"/>
    <n v="0"/>
    <n v="0"/>
    <n v="0"/>
    <n v="0"/>
    <n v="0"/>
    <n v="0"/>
    <n v="1440"/>
    <n v="1348"/>
  </r>
  <r>
    <x v="3"/>
    <x v="21"/>
    <n v="4059"/>
    <x v="101"/>
    <n v="2.6800000667571999"/>
    <n v="0"/>
    <n v="0"/>
    <n v="0"/>
    <n v="2.6800000667571999"/>
    <n v="0"/>
    <n v="0"/>
    <n v="0"/>
    <n v="184"/>
    <n v="1256"/>
    <n v="1742"/>
  </r>
  <r>
    <x v="3"/>
    <x v="22"/>
    <n v="2080"/>
    <x v="50"/>
    <n v="1.37000000476837"/>
    <n v="0"/>
    <n v="0"/>
    <n v="0"/>
    <n v="1.37000000476837"/>
    <n v="0"/>
    <n v="0"/>
    <n v="0"/>
    <n v="87"/>
    <n v="1353"/>
    <n v="1549"/>
  </r>
  <r>
    <x v="3"/>
    <x v="23"/>
    <n v="2237"/>
    <x v="102"/>
    <n v="1.4800000190734901"/>
    <n v="0"/>
    <n v="0"/>
    <n v="0"/>
    <n v="1.4800000190734901"/>
    <n v="0"/>
    <n v="0"/>
    <n v="0"/>
    <n v="120"/>
    <n v="1320"/>
    <n v="1589"/>
  </r>
  <r>
    <x v="3"/>
    <x v="24"/>
    <n v="44"/>
    <x v="103"/>
    <n v="2.9999999329447701E-2"/>
    <n v="0"/>
    <n v="0"/>
    <n v="0"/>
    <n v="2.9999999329447701E-2"/>
    <n v="0"/>
    <n v="0"/>
    <n v="0"/>
    <n v="2"/>
    <n v="1438"/>
    <n v="1351"/>
  </r>
  <r>
    <x v="3"/>
    <x v="25"/>
    <n v="0"/>
    <x v="28"/>
    <n v="0"/>
    <n v="0"/>
    <n v="0"/>
    <n v="0"/>
    <n v="0"/>
    <n v="0"/>
    <n v="0"/>
    <n v="0"/>
    <n v="0"/>
    <n v="1440"/>
    <n v="1347"/>
  </r>
  <r>
    <x v="3"/>
    <x v="26"/>
    <n v="0"/>
    <x v="28"/>
    <n v="0"/>
    <n v="0"/>
    <n v="0"/>
    <n v="0"/>
    <n v="0"/>
    <n v="0"/>
    <n v="0"/>
    <n v="0"/>
    <n v="0"/>
    <n v="1440"/>
    <n v="1347"/>
  </r>
  <r>
    <x v="3"/>
    <x v="27"/>
    <n v="0"/>
    <x v="28"/>
    <n v="0"/>
    <n v="0"/>
    <n v="0"/>
    <n v="0"/>
    <n v="0"/>
    <n v="0"/>
    <n v="0"/>
    <n v="0"/>
    <n v="0"/>
    <n v="1440"/>
    <n v="1347"/>
  </r>
  <r>
    <x v="3"/>
    <x v="28"/>
    <n v="0"/>
    <x v="28"/>
    <n v="0"/>
    <n v="0"/>
    <n v="0"/>
    <n v="0"/>
    <n v="0"/>
    <n v="0"/>
    <n v="0"/>
    <n v="0"/>
    <n v="0"/>
    <n v="1440"/>
    <n v="1347"/>
  </r>
  <r>
    <x v="3"/>
    <x v="29"/>
    <n v="0"/>
    <x v="28"/>
    <n v="0"/>
    <n v="0"/>
    <n v="0"/>
    <n v="0"/>
    <n v="0"/>
    <n v="0"/>
    <n v="0"/>
    <n v="0"/>
    <n v="0"/>
    <n v="1440"/>
    <n v="1347"/>
  </r>
  <r>
    <x v="3"/>
    <x v="30"/>
    <n v="0"/>
    <x v="28"/>
    <n v="0"/>
    <n v="0"/>
    <n v="0"/>
    <n v="0"/>
    <n v="0"/>
    <n v="0"/>
    <n v="0"/>
    <n v="0"/>
    <n v="0"/>
    <n v="711"/>
    <n v="665"/>
  </r>
  <r>
    <x v="4"/>
    <x v="0"/>
    <n v="678"/>
    <x v="104"/>
    <n v="0.46999999880790699"/>
    <n v="0"/>
    <n v="0"/>
    <n v="0"/>
    <n v="0.46999999880790699"/>
    <n v="0"/>
    <n v="0"/>
    <n v="0"/>
    <n v="55"/>
    <n v="734"/>
    <n v="2220"/>
  </r>
  <r>
    <x v="4"/>
    <x v="1"/>
    <n v="356"/>
    <x v="105"/>
    <n v="0.25"/>
    <n v="0"/>
    <n v="0"/>
    <n v="0"/>
    <n v="0.25"/>
    <n v="0"/>
    <n v="0"/>
    <n v="0"/>
    <n v="32"/>
    <n v="986"/>
    <n v="2151"/>
  </r>
  <r>
    <x v="4"/>
    <x v="2"/>
    <n v="2163"/>
    <x v="106"/>
    <n v="1.5"/>
    <n v="0"/>
    <n v="0"/>
    <n v="0.40000000596046398"/>
    <n v="1.1000000238418599"/>
    <n v="0"/>
    <n v="0"/>
    <n v="9"/>
    <n v="88"/>
    <n v="1292"/>
    <n v="2383"/>
  </r>
  <r>
    <x v="4"/>
    <x v="3"/>
    <n v="980"/>
    <x v="107"/>
    <n v="0.68000000715255704"/>
    <n v="0"/>
    <n v="0"/>
    <n v="0"/>
    <n v="0.68000000715255704"/>
    <n v="0"/>
    <n v="0"/>
    <n v="0"/>
    <n v="51"/>
    <n v="941"/>
    <n v="2221"/>
  </r>
  <r>
    <x v="4"/>
    <x v="4"/>
    <n v="0"/>
    <x v="28"/>
    <n v="0"/>
    <n v="0"/>
    <n v="0"/>
    <n v="0"/>
    <n v="0"/>
    <n v="0"/>
    <n v="0"/>
    <n v="0"/>
    <n v="0"/>
    <n v="1440"/>
    <n v="2064"/>
  </r>
  <r>
    <x v="4"/>
    <x v="5"/>
    <n v="0"/>
    <x v="28"/>
    <n v="0"/>
    <n v="0"/>
    <n v="0"/>
    <n v="0"/>
    <n v="0"/>
    <n v="0"/>
    <n v="0"/>
    <n v="0"/>
    <n v="0"/>
    <n v="1440"/>
    <n v="2063"/>
  </r>
  <r>
    <x v="4"/>
    <x v="6"/>
    <n v="244"/>
    <x v="108"/>
    <n v="0.17000000178813901"/>
    <n v="0"/>
    <n v="0"/>
    <n v="0"/>
    <n v="0.17000000178813901"/>
    <n v="0"/>
    <n v="0"/>
    <n v="0"/>
    <n v="17"/>
    <n v="1423"/>
    <n v="2111"/>
  </r>
  <r>
    <x v="4"/>
    <x v="7"/>
    <n v="0"/>
    <x v="28"/>
    <n v="0"/>
    <n v="0"/>
    <n v="0"/>
    <n v="0"/>
    <n v="0"/>
    <n v="0"/>
    <n v="0"/>
    <n v="0"/>
    <n v="0"/>
    <n v="1440"/>
    <n v="2063"/>
  </r>
  <r>
    <x v="4"/>
    <x v="8"/>
    <n v="0"/>
    <x v="28"/>
    <n v="0"/>
    <n v="0"/>
    <n v="0"/>
    <n v="0"/>
    <n v="0"/>
    <n v="0"/>
    <n v="0"/>
    <n v="0"/>
    <n v="0"/>
    <n v="1440"/>
    <n v="2063"/>
  </r>
  <r>
    <x v="4"/>
    <x v="9"/>
    <n v="0"/>
    <x v="28"/>
    <n v="0"/>
    <n v="0"/>
    <n v="0"/>
    <n v="0"/>
    <n v="0"/>
    <n v="0"/>
    <n v="0"/>
    <n v="0"/>
    <n v="0"/>
    <n v="1440"/>
    <n v="2064"/>
  </r>
  <r>
    <x v="4"/>
    <x v="10"/>
    <n v="149"/>
    <x v="10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x v="57"/>
    <n v="2.03999996185303"/>
    <n v="0"/>
    <n v="0"/>
    <n v="0"/>
    <n v="2.03999996185303"/>
    <n v="0"/>
    <n v="0"/>
    <n v="0"/>
    <n v="145"/>
    <n v="1295"/>
    <n v="2499"/>
  </r>
  <r>
    <x v="4"/>
    <x v="12"/>
    <n v="2090"/>
    <x v="110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x v="111"/>
    <n v="0.109999999403954"/>
    <n v="0"/>
    <n v="0"/>
    <n v="0"/>
    <n v="0.109999999403954"/>
    <n v="0"/>
    <n v="0"/>
    <n v="0"/>
    <n v="12"/>
    <n v="1303"/>
    <n v="2100"/>
  </r>
  <r>
    <x v="4"/>
    <x v="14"/>
    <n v="3761"/>
    <x v="70"/>
    <n v="2.5999999046325701"/>
    <n v="0"/>
    <n v="0"/>
    <n v="0"/>
    <n v="2.5999999046325701"/>
    <n v="0"/>
    <n v="0"/>
    <n v="0"/>
    <n v="192"/>
    <n v="1058"/>
    <n v="2638"/>
  </r>
  <r>
    <x v="4"/>
    <x v="15"/>
    <n v="0"/>
    <x v="28"/>
    <n v="0"/>
    <n v="0"/>
    <n v="0"/>
    <n v="0"/>
    <n v="0"/>
    <n v="0"/>
    <n v="0"/>
    <n v="0"/>
    <n v="0"/>
    <n v="1440"/>
    <n v="2063"/>
  </r>
  <r>
    <x v="4"/>
    <x v="16"/>
    <n v="1675"/>
    <x v="112"/>
    <n v="1.1599999666214"/>
    <n v="0"/>
    <n v="0"/>
    <n v="0"/>
    <n v="1.1599999666214"/>
    <n v="0"/>
    <n v="0"/>
    <n v="0"/>
    <n v="95"/>
    <n v="1167"/>
    <n v="2351"/>
  </r>
  <r>
    <x v="4"/>
    <x v="17"/>
    <n v="0"/>
    <x v="28"/>
    <n v="0"/>
    <n v="0"/>
    <n v="0"/>
    <n v="0"/>
    <n v="0"/>
    <n v="0"/>
    <n v="0"/>
    <n v="0"/>
    <n v="0"/>
    <n v="1440"/>
    <n v="2063"/>
  </r>
  <r>
    <x v="4"/>
    <x v="18"/>
    <n v="0"/>
    <x v="28"/>
    <n v="0"/>
    <n v="0"/>
    <n v="0"/>
    <n v="0"/>
    <n v="0"/>
    <n v="0"/>
    <n v="0"/>
    <n v="0"/>
    <n v="0"/>
    <n v="1440"/>
    <n v="2064"/>
  </r>
  <r>
    <x v="4"/>
    <x v="19"/>
    <n v="2704"/>
    <x v="113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x v="39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x v="114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x v="115"/>
    <n v="1.2400000095367401"/>
    <n v="0"/>
    <n v="0"/>
    <n v="0"/>
    <n v="1.2400000095367401"/>
    <n v="0"/>
    <n v="0"/>
    <n v="0"/>
    <n v="87"/>
    <n v="1353"/>
    <n v="2338"/>
  </r>
  <r>
    <x v="4"/>
    <x v="23"/>
    <n v="0"/>
    <x v="28"/>
    <n v="0"/>
    <n v="0"/>
    <n v="0"/>
    <n v="0"/>
    <n v="0"/>
    <n v="0"/>
    <n v="0"/>
    <n v="0"/>
    <n v="0"/>
    <n v="1440"/>
    <n v="2063"/>
  </r>
  <r>
    <x v="4"/>
    <x v="24"/>
    <n v="2091"/>
    <x v="110"/>
    <n v="1.45000004768372"/>
    <n v="0"/>
    <n v="0"/>
    <n v="0"/>
    <n v="1.45000004768372"/>
    <n v="0"/>
    <n v="0"/>
    <n v="0"/>
    <n v="108"/>
    <n v="1332"/>
    <n v="2383"/>
  </r>
  <r>
    <x v="4"/>
    <x v="25"/>
    <n v="1510"/>
    <x v="116"/>
    <n v="1.03999996185303"/>
    <n v="0"/>
    <n v="0"/>
    <n v="0"/>
    <n v="1.03999996185303"/>
    <n v="0"/>
    <n v="0"/>
    <n v="0"/>
    <n v="48"/>
    <n v="1392"/>
    <n v="2229"/>
  </r>
  <r>
    <x v="4"/>
    <x v="26"/>
    <n v="0"/>
    <x v="28"/>
    <n v="0"/>
    <n v="0"/>
    <n v="0"/>
    <n v="0"/>
    <n v="0"/>
    <n v="0"/>
    <n v="0"/>
    <n v="0"/>
    <n v="0"/>
    <n v="1440"/>
    <n v="2063"/>
  </r>
  <r>
    <x v="4"/>
    <x v="27"/>
    <n v="0"/>
    <x v="28"/>
    <n v="0"/>
    <n v="0"/>
    <n v="0"/>
    <n v="0"/>
    <n v="0"/>
    <n v="0"/>
    <n v="0"/>
    <n v="0"/>
    <n v="0"/>
    <n v="1440"/>
    <n v="2063"/>
  </r>
  <r>
    <x v="4"/>
    <x v="28"/>
    <n v="0"/>
    <x v="28"/>
    <n v="0"/>
    <n v="0"/>
    <n v="0"/>
    <n v="0"/>
    <n v="0"/>
    <n v="0"/>
    <n v="0"/>
    <n v="0"/>
    <n v="0"/>
    <n v="1440"/>
    <n v="2063"/>
  </r>
  <r>
    <x v="4"/>
    <x v="29"/>
    <n v="0"/>
    <x v="28"/>
    <n v="0"/>
    <n v="0"/>
    <n v="0"/>
    <n v="0"/>
    <n v="0"/>
    <n v="0"/>
    <n v="0"/>
    <n v="0"/>
    <n v="0"/>
    <n v="1440"/>
    <n v="2063"/>
  </r>
  <r>
    <x v="4"/>
    <x v="30"/>
    <n v="0"/>
    <x v="28"/>
    <n v="0"/>
    <n v="0"/>
    <n v="0"/>
    <n v="0"/>
    <n v="0"/>
    <n v="0"/>
    <n v="0"/>
    <n v="0"/>
    <n v="0"/>
    <n v="966"/>
    <n v="1383"/>
  </r>
  <r>
    <x v="5"/>
    <x v="0"/>
    <n v="11875"/>
    <x v="117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x v="0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x v="118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x v="23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x v="119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x v="120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x v="121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x v="1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x v="122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x v="123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x v="12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x v="125"/>
    <n v="4.21000003814697"/>
    <n v="0"/>
    <n v="0"/>
    <n v="0"/>
    <n v="4.21000003814697"/>
    <n v="0"/>
    <n v="0"/>
    <n v="0"/>
    <n v="249"/>
    <n v="1191"/>
    <n v="2069"/>
  </r>
  <r>
    <x v="5"/>
    <x v="12"/>
    <n v="13481"/>
    <x v="126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x v="127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x v="128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x v="129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x v="81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x v="128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x v="130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x v="131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x v="132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x v="123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x v="133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x v="134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x v="135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x v="136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x v="74"/>
    <n v="2.3099999427795401"/>
    <n v="0"/>
    <n v="0"/>
    <n v="0"/>
    <n v="2.3099999427795401"/>
    <n v="0"/>
    <n v="0"/>
    <n v="0"/>
    <n v="135"/>
    <n v="1305"/>
    <n v="1848"/>
  </r>
  <r>
    <x v="5"/>
    <x v="27"/>
    <n v="13379"/>
    <x v="137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x v="138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x v="139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x v="12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x v="140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x v="141"/>
    <n v="3.0999999046325701"/>
    <n v="0"/>
    <n v="0"/>
    <n v="0"/>
    <n v="3.0999999046325701"/>
    <n v="0"/>
    <n v="0"/>
    <n v="0"/>
    <n v="238"/>
    <n v="663"/>
    <n v="1521"/>
  </r>
  <r>
    <x v="6"/>
    <x v="2"/>
    <n v="3335"/>
    <x v="142"/>
    <n v="2.0699999332428001"/>
    <n v="0"/>
    <n v="0"/>
    <n v="0"/>
    <n v="2.0499999523162802"/>
    <n v="0"/>
    <n v="0"/>
    <n v="0"/>
    <n v="197"/>
    <n v="653"/>
    <n v="1431"/>
  </r>
  <r>
    <x v="6"/>
    <x v="3"/>
    <n v="3821"/>
    <x v="143"/>
    <n v="2.3699998855590798"/>
    <n v="0"/>
    <n v="0"/>
    <n v="0"/>
    <n v="2.3699998855590798"/>
    <n v="0"/>
    <n v="0"/>
    <n v="0"/>
    <n v="188"/>
    <n v="687"/>
    <n v="1444"/>
  </r>
  <r>
    <x v="6"/>
    <x v="4"/>
    <n v="2547"/>
    <x v="144"/>
    <n v="1.58000004291534"/>
    <n v="0"/>
    <n v="0"/>
    <n v="0"/>
    <n v="1.58000004291534"/>
    <n v="0"/>
    <n v="0"/>
    <n v="0"/>
    <n v="150"/>
    <n v="728"/>
    <n v="1373"/>
  </r>
  <r>
    <x v="6"/>
    <x v="5"/>
    <n v="838"/>
    <x v="145"/>
    <n v="0.519999980926514"/>
    <n v="0"/>
    <n v="0"/>
    <n v="0"/>
    <n v="0.519999980926514"/>
    <n v="0"/>
    <n v="0"/>
    <n v="0"/>
    <n v="60"/>
    <n v="1053"/>
    <n v="1214"/>
  </r>
  <r>
    <x v="6"/>
    <x v="6"/>
    <n v="3325"/>
    <x v="146"/>
    <n v="2.0599999427795401"/>
    <n v="0"/>
    <n v="0"/>
    <n v="0"/>
    <n v="2.0599999427795401"/>
    <n v="0"/>
    <n v="0"/>
    <n v="0"/>
    <n v="182"/>
    <n v="1062"/>
    <n v="1419"/>
  </r>
  <r>
    <x v="6"/>
    <x v="7"/>
    <n v="2424"/>
    <x v="106"/>
    <n v="1.5"/>
    <n v="0"/>
    <n v="0"/>
    <n v="0"/>
    <n v="1.5"/>
    <n v="0"/>
    <n v="0"/>
    <n v="0"/>
    <n v="141"/>
    <n v="785"/>
    <n v="1356"/>
  </r>
  <r>
    <x v="6"/>
    <x v="8"/>
    <n v="7222"/>
    <x v="147"/>
    <n v="4.4800000190734899"/>
    <n v="0"/>
    <n v="0"/>
    <n v="0"/>
    <n v="4.4800000190734899"/>
    <n v="0"/>
    <n v="0"/>
    <n v="0"/>
    <n v="327"/>
    <n v="623"/>
    <n v="1667"/>
  </r>
  <r>
    <x v="6"/>
    <x v="9"/>
    <n v="2467"/>
    <x v="148"/>
    <n v="1.5299999713897701"/>
    <n v="0"/>
    <n v="0"/>
    <n v="0"/>
    <n v="1.5299999713897701"/>
    <n v="0"/>
    <n v="0"/>
    <n v="0"/>
    <n v="153"/>
    <n v="749"/>
    <n v="1370"/>
  </r>
  <r>
    <x v="6"/>
    <x v="10"/>
    <n v="2915"/>
    <x v="149"/>
    <n v="1.8099999427795399"/>
    <n v="0"/>
    <n v="0"/>
    <n v="0"/>
    <n v="1.8099999427795399"/>
    <n v="0"/>
    <n v="0"/>
    <n v="0"/>
    <n v="162"/>
    <n v="712"/>
    <n v="1399"/>
  </r>
  <r>
    <x v="6"/>
    <x v="11"/>
    <n v="12357"/>
    <x v="24"/>
    <n v="7.71000003814697"/>
    <n v="0"/>
    <n v="0"/>
    <n v="0"/>
    <n v="7.71000003814697"/>
    <n v="0"/>
    <n v="0"/>
    <n v="0"/>
    <n v="432"/>
    <n v="458"/>
    <n v="1916"/>
  </r>
  <r>
    <x v="6"/>
    <x v="12"/>
    <n v="3490"/>
    <x v="150"/>
    <n v="2.1600000858306898"/>
    <n v="0"/>
    <n v="0"/>
    <n v="0"/>
    <n v="2.1600000858306898"/>
    <n v="0"/>
    <n v="0"/>
    <n v="0"/>
    <n v="164"/>
    <n v="704"/>
    <n v="1401"/>
  </r>
  <r>
    <x v="6"/>
    <x v="13"/>
    <n v="6017"/>
    <x v="151"/>
    <n v="3.7300000190734899"/>
    <n v="0"/>
    <n v="0"/>
    <n v="0"/>
    <n v="3.7300000190734899"/>
    <n v="0"/>
    <n v="0"/>
    <n v="0"/>
    <n v="260"/>
    <n v="821"/>
    <n v="1576"/>
  </r>
  <r>
    <x v="6"/>
    <x v="14"/>
    <n v="5933"/>
    <x v="152"/>
    <n v="3.6800000667571999"/>
    <n v="0"/>
    <n v="0"/>
    <n v="0"/>
    <n v="3.6800000667571999"/>
    <n v="0"/>
    <n v="0"/>
    <n v="0"/>
    <n v="288"/>
    <n v="1018"/>
    <n v="1595"/>
  </r>
  <r>
    <x v="6"/>
    <x v="15"/>
    <n v="6088"/>
    <x v="153"/>
    <n v="3.7699999809265101"/>
    <n v="0"/>
    <n v="0"/>
    <n v="0"/>
    <n v="3.7699999809265101"/>
    <n v="0"/>
    <n v="0"/>
    <n v="0"/>
    <n v="286"/>
    <n v="586"/>
    <n v="1593"/>
  </r>
  <r>
    <x v="6"/>
    <x v="16"/>
    <n v="6375"/>
    <x v="41"/>
    <n v="3.9500000476837198"/>
    <n v="0"/>
    <n v="0"/>
    <n v="0"/>
    <n v="3.9500000476837198"/>
    <n v="0"/>
    <n v="0"/>
    <n v="0"/>
    <n v="331"/>
    <n v="626"/>
    <n v="1649"/>
  </r>
  <r>
    <x v="6"/>
    <x v="17"/>
    <n v="7604"/>
    <x v="136"/>
    <n v="4.71000003814697"/>
    <n v="0"/>
    <n v="0"/>
    <n v="0"/>
    <n v="4.71000003814697"/>
    <n v="0"/>
    <n v="0"/>
    <n v="0"/>
    <n v="352"/>
    <n v="492"/>
    <n v="1692"/>
  </r>
  <r>
    <x v="6"/>
    <x v="18"/>
    <n v="4729"/>
    <x v="154"/>
    <n v="2.9300000667571999"/>
    <n v="0"/>
    <n v="0"/>
    <n v="0"/>
    <n v="2.9300000667571999"/>
    <n v="0"/>
    <n v="0"/>
    <n v="0"/>
    <n v="233"/>
    <n v="594"/>
    <n v="1506"/>
  </r>
  <r>
    <x v="6"/>
    <x v="19"/>
    <n v="3609"/>
    <x v="155"/>
    <n v="2.2799999713897701"/>
    <n v="0"/>
    <n v="0"/>
    <n v="0"/>
    <n v="2.2799999713897701"/>
    <n v="0"/>
    <n v="0"/>
    <n v="0"/>
    <n v="191"/>
    <n v="716"/>
    <n v="1447"/>
  </r>
  <r>
    <x v="6"/>
    <x v="20"/>
    <n v="7018"/>
    <x v="156"/>
    <n v="4.3499999046325701"/>
    <n v="0"/>
    <n v="0"/>
    <n v="0"/>
    <n v="4.3499999046325701"/>
    <n v="0"/>
    <n v="0"/>
    <n v="0"/>
    <n v="355"/>
    <n v="716"/>
    <n v="1690"/>
  </r>
  <r>
    <x v="6"/>
    <x v="21"/>
    <n v="5992"/>
    <x v="157"/>
    <n v="3.7200000286102299"/>
    <n v="0"/>
    <n v="0"/>
    <n v="0"/>
    <n v="3.7200000286102299"/>
    <n v="0"/>
    <n v="0"/>
    <n v="0"/>
    <n v="304"/>
    <n v="981"/>
    <n v="1604"/>
  </r>
  <r>
    <x v="6"/>
    <x v="22"/>
    <n v="6564"/>
    <x v="158"/>
    <n v="4.0700001716613796"/>
    <n v="0"/>
    <n v="0"/>
    <n v="0"/>
    <n v="4.0700001716613796"/>
    <n v="0"/>
    <n v="0"/>
    <n v="0"/>
    <n v="345"/>
    <n v="530"/>
    <n v="1658"/>
  </r>
  <r>
    <x v="6"/>
    <x v="23"/>
    <n v="12167"/>
    <x v="159"/>
    <n v="7.53999996185303"/>
    <n v="0"/>
    <n v="0"/>
    <n v="0"/>
    <n v="7.53999996185303"/>
    <n v="0"/>
    <n v="0"/>
    <n v="0"/>
    <n v="475"/>
    <n v="479"/>
    <n v="1926"/>
  </r>
  <r>
    <x v="6"/>
    <x v="24"/>
    <n v="8198"/>
    <x v="160"/>
    <n v="5.0799999237060502"/>
    <n v="0"/>
    <n v="0"/>
    <n v="0"/>
    <n v="5.0799999237060502"/>
    <n v="0"/>
    <n v="0"/>
    <n v="0"/>
    <n v="383"/>
    <n v="511"/>
    <n v="1736"/>
  </r>
  <r>
    <x v="6"/>
    <x v="25"/>
    <n v="4193"/>
    <x v="70"/>
    <n v="2.5999999046325701"/>
    <n v="0"/>
    <n v="0"/>
    <n v="0"/>
    <n v="2.5999999046325701"/>
    <n v="0"/>
    <n v="0"/>
    <n v="0"/>
    <n v="229"/>
    <n v="665"/>
    <n v="1491"/>
  </r>
  <r>
    <x v="6"/>
    <x v="26"/>
    <n v="5528"/>
    <x v="161"/>
    <n v="3.4500000476837198"/>
    <n v="0"/>
    <n v="0"/>
    <n v="0"/>
    <n v="3.4500000476837198"/>
    <n v="0"/>
    <n v="0"/>
    <n v="0"/>
    <n v="258"/>
    <n v="610"/>
    <n v="1555"/>
  </r>
  <r>
    <x v="6"/>
    <x v="27"/>
    <n v="10685"/>
    <x v="162"/>
    <n v="6.6199998855590803"/>
    <n v="0"/>
    <n v="0"/>
    <n v="0"/>
    <n v="6.5999999046325701"/>
    <n v="0"/>
    <n v="0"/>
    <n v="0"/>
    <n v="401"/>
    <n v="543"/>
    <n v="1869"/>
  </r>
  <r>
    <x v="6"/>
    <x v="28"/>
    <n v="254"/>
    <x v="163"/>
    <n v="0.15999999642372101"/>
    <n v="0"/>
    <n v="0"/>
    <n v="0"/>
    <n v="0.15999999642372101"/>
    <n v="0"/>
    <n v="0"/>
    <n v="0"/>
    <n v="17"/>
    <n v="1002"/>
    <n v="1141"/>
  </r>
  <r>
    <x v="6"/>
    <x v="29"/>
    <n v="8580"/>
    <x v="95"/>
    <n v="5.3200001716613796"/>
    <n v="0"/>
    <n v="0"/>
    <n v="0"/>
    <n v="5.3200001716613796"/>
    <n v="0"/>
    <n v="0"/>
    <n v="0"/>
    <n v="330"/>
    <n v="569"/>
    <n v="1698"/>
  </r>
  <r>
    <x v="6"/>
    <x v="30"/>
    <n v="8891"/>
    <x v="164"/>
    <n v="5.5100002288818404"/>
    <n v="0"/>
    <n v="0"/>
    <n v="0"/>
    <n v="5.5100002288818404"/>
    <n v="0"/>
    <n v="0"/>
    <n v="0"/>
    <n v="343"/>
    <n v="330"/>
    <n v="1364"/>
  </r>
  <r>
    <x v="7"/>
    <x v="0"/>
    <n v="10725"/>
    <x v="165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x v="166"/>
    <n v="4.9000000953674299"/>
    <n v="0"/>
    <n v="0"/>
    <n v="0"/>
    <n v="4.9000000953674299"/>
    <n v="0"/>
    <n v="0"/>
    <n v="0"/>
    <n v="335"/>
    <n v="1105"/>
    <n v="2003"/>
  </r>
  <r>
    <x v="7"/>
    <x v="2"/>
    <n v="3973"/>
    <x v="101"/>
    <n v="2.6800000667571999"/>
    <n v="0"/>
    <n v="0"/>
    <n v="0"/>
    <n v="2.6800000667571999"/>
    <n v="0"/>
    <n v="0"/>
    <n v="0"/>
    <n v="191"/>
    <n v="1249"/>
    <n v="1696"/>
  </r>
  <r>
    <x v="7"/>
    <x v="3"/>
    <n v="5205"/>
    <x v="167"/>
    <n v="3.5099999904632599"/>
    <n v="0"/>
    <n v="0"/>
    <n v="0"/>
    <n v="3.5099999904632599"/>
    <n v="0"/>
    <n v="0"/>
    <n v="0"/>
    <n v="245"/>
    <n v="1195"/>
    <n v="1801"/>
  </r>
  <r>
    <x v="7"/>
    <x v="4"/>
    <n v="5057"/>
    <x v="168"/>
    <n v="3.4100000858306898"/>
    <n v="0"/>
    <n v="0"/>
    <n v="0"/>
    <n v="3.4000000953674299"/>
    <n v="0"/>
    <n v="0"/>
    <n v="0"/>
    <n v="195"/>
    <n v="1245"/>
    <n v="1724"/>
  </r>
  <r>
    <x v="7"/>
    <x v="5"/>
    <n v="6198"/>
    <x v="169"/>
    <n v="4.1799998283386204"/>
    <n v="0"/>
    <n v="0"/>
    <n v="0"/>
    <n v="4.1799998283386204"/>
    <n v="0"/>
    <n v="0"/>
    <n v="0"/>
    <n v="249"/>
    <n v="1191"/>
    <n v="1852"/>
  </r>
  <r>
    <x v="7"/>
    <x v="6"/>
    <n v="6559"/>
    <x v="170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x v="171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x v="172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x v="17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x v="174"/>
    <n v="3.7599999904632599"/>
    <n v="0"/>
    <n v="0"/>
    <n v="0"/>
    <n v="3.7599999904632599"/>
    <n v="0"/>
    <n v="0"/>
    <n v="0"/>
    <n v="266"/>
    <n v="1174"/>
    <n v="1851"/>
  </r>
  <r>
    <x v="7"/>
    <x v="11"/>
    <n v="5079"/>
    <x v="175"/>
    <n v="3.4200000762939502"/>
    <n v="0"/>
    <n v="0"/>
    <n v="0"/>
    <n v="3.4200000762939502"/>
    <n v="0"/>
    <n v="0"/>
    <n v="0"/>
    <n v="242"/>
    <n v="1129"/>
    <n v="1804"/>
  </r>
  <r>
    <x v="7"/>
    <x v="12"/>
    <n v="4165"/>
    <x v="176"/>
    <n v="2.8099999427795401"/>
    <n v="0"/>
    <n v="0"/>
    <n v="0"/>
    <n v="2.7999999523162802"/>
    <n v="0"/>
    <n v="0"/>
    <n v="0"/>
    <n v="204"/>
    <n v="1236"/>
    <n v="1725"/>
  </r>
  <r>
    <x v="7"/>
    <x v="13"/>
    <n v="3588"/>
    <x v="177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x v="178"/>
    <n v="2.2999999523162802"/>
    <n v="0"/>
    <n v="0"/>
    <n v="0"/>
    <n v="2.2999999523162802"/>
    <n v="0"/>
    <n v="0"/>
    <n v="0"/>
    <n v="147"/>
    <n v="1293"/>
    <n v="1632"/>
  </r>
  <r>
    <x v="7"/>
    <x v="15"/>
    <n v="1715"/>
    <x v="112"/>
    <n v="1.1599999666214"/>
    <n v="0"/>
    <n v="0"/>
    <n v="0"/>
    <n v="1.1599999666214"/>
    <n v="0"/>
    <n v="0"/>
    <n v="0"/>
    <n v="82"/>
    <n v="1358"/>
    <n v="1481"/>
  </r>
  <r>
    <x v="7"/>
    <x v="16"/>
    <n v="1532"/>
    <x v="179"/>
    <n v="1.0299999713897701"/>
    <n v="0"/>
    <n v="0"/>
    <n v="0"/>
    <n v="1.0299999713897701"/>
    <n v="0"/>
    <n v="0"/>
    <n v="0"/>
    <n v="76"/>
    <n v="1364"/>
    <n v="1473"/>
  </r>
  <r>
    <x v="7"/>
    <x v="17"/>
    <n v="924"/>
    <x v="180"/>
    <n v="0.62000000476837203"/>
    <n v="0"/>
    <n v="0"/>
    <n v="0"/>
    <n v="0.62000000476837203"/>
    <n v="0"/>
    <n v="0"/>
    <n v="0"/>
    <n v="45"/>
    <n v="1395"/>
    <n v="1410"/>
  </r>
  <r>
    <x v="7"/>
    <x v="18"/>
    <n v="4571"/>
    <x v="181"/>
    <n v="3.0799999237060498"/>
    <n v="0"/>
    <n v="0"/>
    <n v="0"/>
    <n v="3.0699999332428001"/>
    <n v="0"/>
    <n v="0"/>
    <n v="0"/>
    <n v="234"/>
    <n v="1206"/>
    <n v="1779"/>
  </r>
  <r>
    <x v="7"/>
    <x v="19"/>
    <n v="772"/>
    <x v="145"/>
    <n v="0.519999980926514"/>
    <n v="0"/>
    <n v="0"/>
    <n v="0"/>
    <n v="0.519999980926514"/>
    <n v="0"/>
    <n v="0"/>
    <n v="0"/>
    <n v="40"/>
    <n v="1400"/>
    <n v="1403"/>
  </r>
  <r>
    <x v="7"/>
    <x v="20"/>
    <n v="3634"/>
    <x v="182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x v="183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x v="184"/>
    <n v="0.81000000238418601"/>
    <n v="0"/>
    <n v="0"/>
    <n v="0"/>
    <n v="0.81000000238418601"/>
    <n v="0"/>
    <n v="0"/>
    <n v="0"/>
    <n v="52"/>
    <n v="1388"/>
    <n v="1426"/>
  </r>
  <r>
    <x v="7"/>
    <x v="23"/>
    <n v="5202"/>
    <x v="167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x v="185"/>
    <n v="3.28999996185303"/>
    <n v="0"/>
    <n v="0"/>
    <n v="0"/>
    <n v="3.28999996185303"/>
    <n v="0"/>
    <n v="0"/>
    <n v="0"/>
    <n v="204"/>
    <n v="1236"/>
    <n v="1742"/>
  </r>
  <r>
    <x v="7"/>
    <x v="25"/>
    <n v="7379"/>
    <x v="186"/>
    <n v="4.9699997901916504"/>
    <n v="0"/>
    <n v="0"/>
    <n v="0"/>
    <n v="4.9699997901916504"/>
    <n v="0"/>
    <n v="0"/>
    <n v="0"/>
    <n v="319"/>
    <n v="1121"/>
    <n v="1972"/>
  </r>
  <r>
    <x v="7"/>
    <x v="26"/>
    <n v="5161"/>
    <x v="187"/>
    <n v="3.4800000190734899"/>
    <n v="0"/>
    <n v="0"/>
    <n v="0"/>
    <n v="3.4700000286102299"/>
    <n v="0"/>
    <n v="0"/>
    <n v="0"/>
    <n v="247"/>
    <n v="1193"/>
    <n v="1821"/>
  </r>
  <r>
    <x v="7"/>
    <x v="27"/>
    <n v="3090"/>
    <x v="188"/>
    <n v="2.0799999237060498"/>
    <n v="0"/>
    <n v="0"/>
    <n v="0"/>
    <n v="2.0799999237060498"/>
    <n v="0"/>
    <n v="0"/>
    <n v="0"/>
    <n v="145"/>
    <n v="1295"/>
    <n v="1630"/>
  </r>
  <r>
    <x v="7"/>
    <x v="28"/>
    <n v="6227"/>
    <x v="189"/>
    <n v="4.1999998092651403"/>
    <n v="0"/>
    <n v="0"/>
    <n v="0"/>
    <n v="4.1999998092651403"/>
    <n v="0"/>
    <n v="0"/>
    <n v="0"/>
    <n v="290"/>
    <n v="1150"/>
    <n v="1899"/>
  </r>
  <r>
    <x v="7"/>
    <x v="29"/>
    <n v="6424"/>
    <x v="190"/>
    <n v="4.3299999237060502"/>
    <n v="0"/>
    <n v="0"/>
    <n v="0"/>
    <n v="4.3299999237060502"/>
    <n v="0"/>
    <n v="0"/>
    <n v="0"/>
    <n v="300"/>
    <n v="1140"/>
    <n v="1903"/>
  </r>
  <r>
    <x v="7"/>
    <x v="30"/>
    <n v="2661"/>
    <x v="45"/>
    <n v="1.78999996185303"/>
    <n v="0"/>
    <n v="0"/>
    <n v="0"/>
    <n v="1.78999996185303"/>
    <n v="0"/>
    <n v="0"/>
    <n v="0"/>
    <n v="128"/>
    <n v="830"/>
    <n v="1125"/>
  </r>
  <r>
    <x v="8"/>
    <x v="0"/>
    <n v="10113"/>
    <x v="191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x v="192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x v="19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x v="194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x v="195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x v="196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x v="197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x v="198"/>
    <n v="4.4400000572204599"/>
    <n v="0"/>
    <n v="0"/>
    <n v="0"/>
    <n v="4.4400000572204599"/>
    <n v="0"/>
    <n v="0"/>
    <n v="7"/>
    <n v="382"/>
    <n v="648"/>
    <n v="2346"/>
  </r>
  <r>
    <x v="8"/>
    <x v="8"/>
    <n v="10999"/>
    <x v="199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x v="200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x v="201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x v="202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x v="203"/>
    <n v="6.2600002288818404"/>
    <n v="0"/>
    <n v="0"/>
    <n v="0"/>
    <n v="6.2600002288818404"/>
    <n v="0"/>
    <n v="0"/>
    <n v="0"/>
    <n v="360"/>
    <n v="584"/>
    <n v="2187"/>
  </r>
  <r>
    <x v="8"/>
    <x v="13"/>
    <n v="9482"/>
    <x v="204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x v="41"/>
    <n v="3.9500000476837198"/>
    <n v="0"/>
    <n v="0"/>
    <n v="0"/>
    <n v="3.9500000476837198"/>
    <n v="0"/>
    <n v="0"/>
    <n v="0"/>
    <n v="227"/>
    <n v="732"/>
    <n v="1861"/>
  </r>
  <r>
    <x v="8"/>
    <x v="15"/>
    <n v="11423"/>
    <x v="205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x v="206"/>
    <n v="3.5999999046325701"/>
    <n v="0"/>
    <n v="0"/>
    <n v="0"/>
    <n v="3.5999999046325701"/>
    <n v="0"/>
    <n v="0"/>
    <n v="0"/>
    <n v="229"/>
    <n v="764"/>
    <n v="1854"/>
  </r>
  <r>
    <x v="8"/>
    <x v="17"/>
    <n v="42"/>
    <x v="103"/>
    <n v="2.9999999329447701E-2"/>
    <n v="0"/>
    <n v="0"/>
    <n v="0"/>
    <n v="2.9999999329447701E-2"/>
    <n v="0"/>
    <n v="0"/>
    <n v="0"/>
    <n v="4"/>
    <n v="2"/>
    <n v="403"/>
  </r>
  <r>
    <x v="9"/>
    <x v="0"/>
    <n v="8796"/>
    <x v="207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x v="208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x v="95"/>
    <n v="5.3200001716613796"/>
    <n v="0"/>
    <n v="0"/>
    <n v="0"/>
    <n v="5.3200001716613796"/>
    <n v="0"/>
    <n v="0"/>
    <n v="0"/>
    <n v="331"/>
    <n v="1109"/>
    <n v="1893"/>
  </r>
  <r>
    <x v="9"/>
    <x v="3"/>
    <n v="8482"/>
    <x v="209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x v="210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x v="100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x v="211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x v="212"/>
    <n v="5.3699998855590803"/>
    <n v="0"/>
    <n v="0"/>
    <n v="0"/>
    <n v="5.3600001335143999"/>
    <n v="0"/>
    <n v="0"/>
    <n v="0"/>
    <n v="389"/>
    <n v="1051"/>
    <n v="1956"/>
  </r>
  <r>
    <x v="9"/>
    <x v="8"/>
    <n v="9202"/>
    <x v="213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x v="214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x v="166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x v="215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x v="216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x v="217"/>
    <n v="4.9499998092651403"/>
    <n v="0"/>
    <n v="0"/>
    <n v="0"/>
    <n v="4.9499998092651403"/>
    <n v="0"/>
    <n v="0"/>
    <n v="0"/>
    <n v="359"/>
    <n v="1081"/>
    <n v="1907"/>
  </r>
  <r>
    <x v="9"/>
    <x v="14"/>
    <n v="8242"/>
    <x v="218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x v="97"/>
    <n v="2.3599998950958301"/>
    <n v="0"/>
    <n v="0"/>
    <n v="0"/>
    <n v="2.3599998950958301"/>
    <n v="0"/>
    <n v="46"/>
    <n v="0"/>
    <n v="197"/>
    <n v="1197"/>
    <n v="1966"/>
  </r>
  <r>
    <x v="9"/>
    <x v="16"/>
    <n v="7913"/>
    <x v="219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x v="217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x v="220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x v="186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x v="22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x v="222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x v="223"/>
    <n v="5.5599999427795401"/>
    <n v="0"/>
    <n v="0"/>
    <n v="0"/>
    <n v="5.5599999427795401"/>
    <n v="0"/>
    <n v="0"/>
    <n v="0"/>
    <n v="420"/>
    <n v="1020"/>
    <n v="2015"/>
  </r>
  <r>
    <x v="9"/>
    <x v="23"/>
    <n v="8314"/>
    <x v="224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x v="22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x v="226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x v="218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x v="63"/>
    <n v="5.1900000572204599"/>
    <n v="0"/>
    <n v="0"/>
    <n v="0"/>
    <n v="5.1900000572204599"/>
    <n v="0"/>
    <n v="0"/>
    <n v="0"/>
    <n v="345"/>
    <n v="1095"/>
    <n v="1906"/>
  </r>
  <r>
    <x v="9"/>
    <x v="28"/>
    <n v="8275"/>
    <x v="223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x v="190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x v="227"/>
    <n v="5.1100001335143999"/>
    <n v="0"/>
    <n v="0"/>
    <n v="0"/>
    <n v="5.1100001335143999"/>
    <n v="0"/>
    <n v="0"/>
    <n v="0"/>
    <n v="268"/>
    <n v="720"/>
    <n v="1431"/>
  </r>
  <r>
    <x v="10"/>
    <x v="0"/>
    <n v="4747"/>
    <x v="228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x v="229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x v="230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x v="160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x v="231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x v="232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x v="233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x v="23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x v="235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x v="23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x v="39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x v="237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x v="238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x v="239"/>
    <n v="4.0900001525878897"/>
    <n v="0"/>
    <n v="0"/>
    <n v="0"/>
    <n v="4.0900001525878897"/>
    <n v="0"/>
    <n v="0"/>
    <n v="0"/>
    <n v="416"/>
    <n v="1024"/>
    <n v="2010"/>
  </r>
  <r>
    <x v="10"/>
    <x v="14"/>
    <n v="8283"/>
    <x v="240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x v="241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x v="174"/>
    <n v="3.7599999904632599"/>
    <n v="0"/>
    <n v="0"/>
    <n v="0"/>
    <n v="3.7599999904632599"/>
    <n v="0"/>
    <n v="0"/>
    <n v="0"/>
    <n v="385"/>
    <n v="1055"/>
    <n v="1972"/>
  </r>
  <r>
    <x v="10"/>
    <x v="17"/>
    <n v="9135"/>
    <x v="242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x v="243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x v="244"/>
    <n v="2.0999999046325701"/>
    <n v="0"/>
    <n v="0"/>
    <n v="0"/>
    <n v="2.0899999141693102"/>
    <n v="0"/>
    <n v="0"/>
    <n v="0"/>
    <n v="172"/>
    <n v="842"/>
    <n v="1237"/>
  </r>
  <r>
    <x v="11"/>
    <x v="0"/>
    <n v="8856"/>
    <x v="214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x v="245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x v="227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x v="246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x v="247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x v="1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x v="248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x v="249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x v="250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x v="251"/>
    <n v="4.0799999237060502"/>
    <n v="0"/>
    <n v="0"/>
    <n v="0"/>
    <n v="4.0599999427795401"/>
    <n v="0"/>
    <n v="0"/>
    <n v="0"/>
    <n v="242"/>
    <n v="712"/>
    <n v="1397"/>
  </r>
  <r>
    <x v="11"/>
    <x v="10"/>
    <n v="8911"/>
    <x v="252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x v="253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x v="254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x v="255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x v="256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x v="257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x v="258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x v="259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x v="260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x v="261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x v="262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x v="263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x v="264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x v="265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x v="26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x v="267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x v="268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x v="269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x v="249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x v="270"/>
    <n v="0.5"/>
    <n v="0"/>
    <n v="0.37000000476837203"/>
    <n v="0"/>
    <n v="0.129999995231628"/>
    <n v="0"/>
    <n v="4"/>
    <n v="0"/>
    <n v="9"/>
    <n v="13"/>
    <n v="52"/>
  </r>
  <r>
    <x v="12"/>
    <x v="0"/>
    <n v="8539"/>
    <x v="271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x v="28"/>
    <n v="0"/>
    <n v="0"/>
    <n v="0"/>
    <n v="0"/>
    <n v="0"/>
    <n v="0"/>
    <n v="0"/>
    <n v="0"/>
    <n v="0"/>
    <n v="1440"/>
    <n v="1981"/>
  </r>
  <r>
    <x v="12"/>
    <x v="2"/>
    <n v="108"/>
    <x v="27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x v="273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x v="274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x v="94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x v="275"/>
    <n v="3.9999999105930301E-2"/>
    <n v="0"/>
    <n v="0"/>
    <n v="0"/>
    <n v="3.9999999105930301E-2"/>
    <n v="0"/>
    <n v="0"/>
    <n v="0"/>
    <n v="2"/>
    <n v="1438"/>
    <n v="1995"/>
  </r>
  <r>
    <x v="12"/>
    <x v="7"/>
    <n v="0"/>
    <x v="28"/>
    <n v="0"/>
    <n v="0"/>
    <n v="0"/>
    <n v="0"/>
    <n v="0"/>
    <n v="0"/>
    <n v="0"/>
    <n v="0"/>
    <n v="0"/>
    <n v="1440"/>
    <n v="1980"/>
  </r>
  <r>
    <x v="12"/>
    <x v="8"/>
    <n v="0"/>
    <x v="28"/>
    <n v="0"/>
    <n v="0"/>
    <n v="0"/>
    <n v="0"/>
    <n v="0"/>
    <n v="0"/>
    <n v="0"/>
    <n v="0"/>
    <n v="0"/>
    <n v="1440"/>
    <n v="1980"/>
  </r>
  <r>
    <x v="12"/>
    <x v="9"/>
    <n v="0"/>
    <x v="28"/>
    <n v="0"/>
    <n v="0"/>
    <n v="0"/>
    <n v="0"/>
    <n v="0"/>
    <n v="0"/>
    <n v="0"/>
    <n v="0"/>
    <n v="0"/>
    <n v="1440"/>
    <n v="1980"/>
  </r>
  <r>
    <x v="12"/>
    <x v="10"/>
    <n v="0"/>
    <x v="28"/>
    <n v="0"/>
    <n v="0"/>
    <n v="0"/>
    <n v="0"/>
    <n v="0"/>
    <n v="0"/>
    <n v="0"/>
    <n v="0"/>
    <n v="0"/>
    <n v="1440"/>
    <n v="1980"/>
  </r>
  <r>
    <x v="12"/>
    <x v="11"/>
    <n v="0"/>
    <x v="28"/>
    <n v="0"/>
    <n v="0"/>
    <n v="0"/>
    <n v="0"/>
    <n v="0"/>
    <n v="0"/>
    <n v="0"/>
    <n v="0"/>
    <n v="0"/>
    <n v="1440"/>
    <n v="1980"/>
  </r>
  <r>
    <x v="12"/>
    <x v="12"/>
    <n v="0"/>
    <x v="28"/>
    <n v="0"/>
    <n v="0"/>
    <n v="0"/>
    <n v="0"/>
    <n v="0"/>
    <n v="0"/>
    <n v="0"/>
    <n v="0"/>
    <n v="0"/>
    <n v="1440"/>
    <n v="1980"/>
  </r>
  <r>
    <x v="12"/>
    <x v="13"/>
    <n v="0"/>
    <x v="28"/>
    <n v="0"/>
    <n v="0"/>
    <n v="0"/>
    <n v="0"/>
    <n v="0"/>
    <n v="0"/>
    <n v="0"/>
    <n v="0"/>
    <n v="0"/>
    <n v="1440"/>
    <n v="1980"/>
  </r>
  <r>
    <x v="12"/>
    <x v="14"/>
    <n v="0"/>
    <x v="28"/>
    <n v="0"/>
    <n v="0"/>
    <n v="0"/>
    <n v="0"/>
    <n v="0"/>
    <n v="0"/>
    <n v="0"/>
    <n v="0"/>
    <n v="0"/>
    <n v="1440"/>
    <n v="1980"/>
  </r>
  <r>
    <x v="12"/>
    <x v="15"/>
    <n v="0"/>
    <x v="28"/>
    <n v="0"/>
    <n v="0"/>
    <n v="0"/>
    <n v="0"/>
    <n v="0"/>
    <n v="0"/>
    <n v="0"/>
    <n v="0"/>
    <n v="0"/>
    <n v="1440"/>
    <n v="1980"/>
  </r>
  <r>
    <x v="12"/>
    <x v="16"/>
    <n v="0"/>
    <x v="28"/>
    <n v="0"/>
    <n v="0"/>
    <n v="0"/>
    <n v="0"/>
    <n v="0"/>
    <n v="0"/>
    <n v="0"/>
    <n v="0"/>
    <n v="0"/>
    <n v="1440"/>
    <n v="1980"/>
  </r>
  <r>
    <x v="12"/>
    <x v="17"/>
    <n v="0"/>
    <x v="28"/>
    <n v="0"/>
    <n v="0"/>
    <n v="0"/>
    <n v="0"/>
    <n v="0"/>
    <n v="0"/>
    <n v="0"/>
    <n v="0"/>
    <n v="0"/>
    <n v="1440"/>
    <n v="1980"/>
  </r>
  <r>
    <x v="12"/>
    <x v="18"/>
    <n v="0"/>
    <x v="28"/>
    <n v="0"/>
    <n v="0"/>
    <n v="0"/>
    <n v="0"/>
    <n v="0"/>
    <n v="0"/>
    <n v="0"/>
    <n v="0"/>
    <n v="0"/>
    <n v="1440"/>
    <n v="1980"/>
  </r>
  <r>
    <x v="12"/>
    <x v="19"/>
    <n v="0"/>
    <x v="28"/>
    <n v="0"/>
    <n v="0"/>
    <n v="0"/>
    <n v="0"/>
    <n v="0"/>
    <n v="0"/>
    <n v="0"/>
    <n v="0"/>
    <n v="0"/>
    <n v="1440"/>
    <n v="1980"/>
  </r>
  <r>
    <x v="12"/>
    <x v="20"/>
    <n v="475"/>
    <x v="276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x v="277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x v="278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x v="279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x v="280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x v="281"/>
    <n v="4.4000000953674299"/>
    <n v="0"/>
    <n v="0"/>
    <n v="0"/>
    <n v="3.5799999237060498"/>
    <n v="0"/>
    <n v="0"/>
    <n v="0"/>
    <n v="184"/>
    <n v="1256"/>
    <n v="2975"/>
  </r>
  <r>
    <x v="12"/>
    <x v="26"/>
    <n v="5862"/>
    <x v="189"/>
    <n v="4.1999998092651403"/>
    <n v="0"/>
    <n v="0"/>
    <n v="0"/>
    <n v="4.1500000953674299"/>
    <n v="0"/>
    <n v="0"/>
    <n v="0"/>
    <n v="263"/>
    <n v="775"/>
    <n v="3089"/>
  </r>
  <r>
    <x v="12"/>
    <x v="27"/>
    <n v="4556"/>
    <x v="282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x v="283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x v="284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x v="285"/>
    <n v="0.41999998688697798"/>
    <n v="0"/>
    <n v="0"/>
    <n v="0"/>
    <n v="0.40999999642372098"/>
    <n v="0"/>
    <n v="0"/>
    <n v="0"/>
    <n v="21"/>
    <n v="721"/>
    <n v="1120"/>
  </r>
  <r>
    <x v="13"/>
    <x v="0"/>
    <n v="5394"/>
    <x v="286"/>
    <n v="4.0300002098083496"/>
    <n v="0"/>
    <n v="0"/>
    <n v="0"/>
    <n v="3.9400000572204599"/>
    <n v="0"/>
    <n v="0"/>
    <n v="0"/>
    <n v="164"/>
    <n v="1276"/>
    <n v="2286"/>
  </r>
  <r>
    <x v="13"/>
    <x v="1"/>
    <n v="5974"/>
    <x v="287"/>
    <n v="4.4699997901916504"/>
    <n v="0"/>
    <n v="0"/>
    <n v="0"/>
    <n v="4.3699998855590803"/>
    <n v="0"/>
    <n v="0"/>
    <n v="0"/>
    <n v="160"/>
    <n v="1280"/>
    <n v="2306"/>
  </r>
  <r>
    <x v="13"/>
    <x v="2"/>
    <n v="0"/>
    <x v="28"/>
    <n v="0"/>
    <n v="0"/>
    <n v="0"/>
    <n v="0"/>
    <n v="0"/>
    <n v="0"/>
    <n v="0"/>
    <n v="0"/>
    <n v="0"/>
    <n v="1440"/>
    <n v="1776"/>
  </r>
  <r>
    <x v="13"/>
    <x v="3"/>
    <n v="3984"/>
    <x v="28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x v="289"/>
    <n v="5.1999998092651403"/>
    <n v="0"/>
    <n v="0"/>
    <n v="0"/>
    <n v="0"/>
    <n v="0"/>
    <n v="0"/>
    <n v="0"/>
    <n v="0"/>
    <n v="1440"/>
    <n v="2115"/>
  </r>
  <r>
    <x v="14"/>
    <x v="1"/>
    <n v="8204"/>
    <x v="290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x v="291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x v="292"/>
    <n v="3.7999999523162802"/>
    <n v="0"/>
    <n v="0"/>
    <n v="0"/>
    <n v="3.7999999523162802"/>
    <n v="0"/>
    <n v="0"/>
    <n v="0"/>
    <n v="228"/>
    <n v="752"/>
    <n v="1985"/>
  </r>
  <r>
    <x v="14"/>
    <x v="4"/>
    <n v="4744"/>
    <x v="293"/>
    <n v="3.1800000667571999"/>
    <n v="0"/>
    <n v="0"/>
    <n v="0"/>
    <n v="3.1800000667571999"/>
    <n v="0"/>
    <n v="0"/>
    <n v="0"/>
    <n v="194"/>
    <n v="724"/>
    <n v="1884"/>
  </r>
  <r>
    <x v="14"/>
    <x v="5"/>
    <n v="29"/>
    <x v="294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x v="46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x v="295"/>
    <n v="5.9899997711181596"/>
    <n v="0"/>
    <n v="0"/>
    <n v="0"/>
    <n v="5.9899997711181596"/>
    <n v="0"/>
    <n v="0"/>
    <n v="0"/>
    <n v="311"/>
    <n v="604"/>
    <n v="2200"/>
  </r>
  <r>
    <x v="14"/>
    <x v="8"/>
    <n v="8954"/>
    <x v="296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x v="297"/>
    <n v="2.4800000190734899"/>
    <n v="0"/>
    <n v="0"/>
    <n v="0"/>
    <n v="0.34999999403953602"/>
    <n v="0"/>
    <n v="0"/>
    <n v="0"/>
    <n v="34"/>
    <n v="1265"/>
    <n v="1792"/>
  </r>
  <r>
    <x v="14"/>
    <x v="10"/>
    <n v="4500"/>
    <x v="298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x v="299"/>
    <n v="3.3099999427795401"/>
    <n v="0"/>
    <n v="0"/>
    <n v="0"/>
    <n v="3.3099999427795401"/>
    <n v="0"/>
    <n v="0"/>
    <n v="0"/>
    <n v="233"/>
    <n v="546"/>
    <n v="1945"/>
  </r>
  <r>
    <x v="14"/>
    <x v="12"/>
    <n v="4081"/>
    <x v="140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x v="300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x v="3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x v="302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x v="303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x v="304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x v="305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x v="306"/>
    <n v="0.83999997377395597"/>
    <n v="0"/>
    <n v="0"/>
    <n v="0"/>
    <n v="0.83999997377395597"/>
    <n v="0"/>
    <n v="0"/>
    <n v="0"/>
    <n v="67"/>
    <n v="836"/>
    <n v="1593"/>
  </r>
  <r>
    <x v="14"/>
    <x v="20"/>
    <n v="9261"/>
    <x v="307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x v="308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x v="309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x v="310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x v="311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x v="31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x v="313"/>
    <n v="2.46000003814697"/>
    <n v="0"/>
    <n v="0"/>
    <n v="0"/>
    <n v="2.46000003814697"/>
    <n v="0"/>
    <n v="0"/>
    <n v="0"/>
    <n v="153"/>
    <n v="603"/>
    <n v="1792"/>
  </r>
  <r>
    <x v="14"/>
    <x v="27"/>
    <n v="10378"/>
    <x v="314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x v="62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x v="315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x v="94"/>
    <n v="9.9999997764825804E-3"/>
    <n v="0"/>
    <n v="0"/>
    <n v="0"/>
    <n v="9.9999997764825804E-3"/>
    <n v="0"/>
    <n v="0"/>
    <n v="0"/>
    <n v="2"/>
    <n v="0"/>
    <n v="257"/>
  </r>
  <r>
    <x v="15"/>
    <x v="0"/>
    <n v="10122"/>
    <x v="316"/>
    <n v="7.7800002098083496"/>
    <n v="0"/>
    <n v="0"/>
    <n v="0"/>
    <n v="0"/>
    <n v="0"/>
    <n v="0"/>
    <n v="0"/>
    <n v="0"/>
    <n v="1440"/>
    <n v="2955"/>
  </r>
  <r>
    <x v="15"/>
    <x v="1"/>
    <n v="10993"/>
    <x v="317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x v="318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x v="319"/>
    <n v="6.7300000190734899"/>
    <n v="0"/>
    <n v="0"/>
    <n v="0"/>
    <n v="6.7300000190734899"/>
    <n v="0"/>
    <n v="0"/>
    <n v="0"/>
    <n v="299"/>
    <n v="837"/>
    <n v="3066"/>
  </r>
  <r>
    <x v="15"/>
    <x v="4"/>
    <n v="6580"/>
    <x v="22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x v="243"/>
    <n v="3.5799999237060498"/>
    <n v="0"/>
    <n v="0"/>
    <n v="0"/>
    <n v="3.5799999237060498"/>
    <n v="0"/>
    <n v="0"/>
    <n v="0"/>
    <n v="201"/>
    <n v="721"/>
    <n v="2572"/>
  </r>
  <r>
    <x v="15"/>
    <x v="6"/>
    <n v="11009"/>
    <x v="320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x v="250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x v="321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x v="267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x v="78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x v="322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x v="323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x v="32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x v="303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x v="325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x v="259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x v="326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x v="327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x v="328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x v="32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x v="330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x v="33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x v="332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x v="333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x v="334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x v="335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x v="336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x v="337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x v="338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x v="339"/>
    <n v="2.5899999141693102"/>
    <n v="0"/>
    <n v="0"/>
    <n v="0"/>
    <n v="2.5899999141693102"/>
    <n v="0"/>
    <n v="0"/>
    <n v="0"/>
    <n v="108"/>
    <n v="825"/>
    <n v="1623"/>
  </r>
  <r>
    <x v="16"/>
    <x v="0"/>
    <n v="3276"/>
    <x v="72"/>
    <n v="2.2000000476837198"/>
    <n v="0"/>
    <n v="0"/>
    <n v="0"/>
    <n v="2.2000000476837198"/>
    <n v="0"/>
    <n v="0"/>
    <n v="0"/>
    <n v="196"/>
    <n v="787"/>
    <n v="2113"/>
  </r>
  <r>
    <x v="16"/>
    <x v="1"/>
    <n v="2961"/>
    <x v="340"/>
    <n v="1.9900000095367401"/>
    <n v="0"/>
    <n v="0"/>
    <n v="0"/>
    <n v="1.9900000095367401"/>
    <n v="0"/>
    <n v="0"/>
    <n v="0"/>
    <n v="194"/>
    <n v="840"/>
    <n v="2095"/>
  </r>
  <r>
    <x v="16"/>
    <x v="2"/>
    <n v="3974"/>
    <x v="67"/>
    <n v="2.6700000762939502"/>
    <n v="0"/>
    <n v="0"/>
    <n v="0"/>
    <n v="2.6700000762939502"/>
    <n v="0"/>
    <n v="0"/>
    <n v="0"/>
    <n v="231"/>
    <n v="717"/>
    <n v="2194"/>
  </r>
  <r>
    <x v="16"/>
    <x v="3"/>
    <n v="7198"/>
    <x v="68"/>
    <n v="4.8299999237060502"/>
    <n v="0"/>
    <n v="0"/>
    <n v="0"/>
    <n v="4.8299999237060502"/>
    <n v="0"/>
    <n v="0"/>
    <n v="0"/>
    <n v="350"/>
    <n v="711"/>
    <n v="2496"/>
  </r>
  <r>
    <x v="16"/>
    <x v="4"/>
    <n v="3945"/>
    <x v="284"/>
    <n v="2.6500000953674299"/>
    <n v="0"/>
    <n v="0"/>
    <n v="0"/>
    <n v="2.6500000953674299"/>
    <n v="0"/>
    <n v="0"/>
    <n v="0"/>
    <n v="225"/>
    <n v="716"/>
    <n v="2180"/>
  </r>
  <r>
    <x v="16"/>
    <x v="5"/>
    <n v="2268"/>
    <x v="341"/>
    <n v="1.5199999809265099"/>
    <n v="0"/>
    <n v="0"/>
    <n v="0"/>
    <n v="1.5199999809265099"/>
    <n v="0"/>
    <n v="0"/>
    <n v="0"/>
    <n v="114"/>
    <n v="1219"/>
    <n v="1933"/>
  </r>
  <r>
    <x v="16"/>
    <x v="6"/>
    <n v="6155"/>
    <x v="342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x v="343"/>
    <n v="1.3899999856948899"/>
    <n v="0"/>
    <n v="0"/>
    <n v="0"/>
    <n v="1.3899999856948899"/>
    <n v="0"/>
    <n v="0"/>
    <n v="0"/>
    <n v="121"/>
    <n v="895"/>
    <n v="1954"/>
  </r>
  <r>
    <x v="16"/>
    <x v="8"/>
    <n v="2072"/>
    <x v="343"/>
    <n v="1.3899999856948899"/>
    <n v="0"/>
    <n v="0"/>
    <n v="0"/>
    <n v="1.3899999856948899"/>
    <n v="0"/>
    <n v="0"/>
    <n v="0"/>
    <n v="137"/>
    <n v="841"/>
    <n v="1974"/>
  </r>
  <r>
    <x v="16"/>
    <x v="9"/>
    <n v="3809"/>
    <x v="344"/>
    <n v="2.5599999427795401"/>
    <n v="0"/>
    <n v="0"/>
    <n v="0"/>
    <n v="2.53999996185303"/>
    <n v="0"/>
    <n v="0"/>
    <n v="0"/>
    <n v="215"/>
    <n v="756"/>
    <n v="2150"/>
  </r>
  <r>
    <x v="16"/>
    <x v="10"/>
    <n v="6831"/>
    <x v="345"/>
    <n v="4.5799999237060502"/>
    <n v="0"/>
    <n v="0"/>
    <n v="0"/>
    <n v="4.5799999237060502"/>
    <n v="0"/>
    <n v="0"/>
    <n v="0"/>
    <n v="317"/>
    <n v="706"/>
    <n v="2432"/>
  </r>
  <r>
    <x v="16"/>
    <x v="11"/>
    <n v="4363"/>
    <x v="154"/>
    <n v="2.9300000667571999"/>
    <n v="0"/>
    <n v="0"/>
    <n v="0"/>
    <n v="2.9300000667571999"/>
    <n v="0"/>
    <n v="0"/>
    <n v="0"/>
    <n v="201"/>
    <n v="1239"/>
    <n v="2149"/>
  </r>
  <r>
    <x v="16"/>
    <x v="12"/>
    <n v="5002"/>
    <x v="346"/>
    <n v="3.3599998950958301"/>
    <n v="0"/>
    <n v="0"/>
    <n v="0"/>
    <n v="3.3599998950958301"/>
    <n v="0"/>
    <n v="0"/>
    <n v="0"/>
    <n v="244"/>
    <n v="1196"/>
    <n v="2247"/>
  </r>
  <r>
    <x v="16"/>
    <x v="13"/>
    <n v="3385"/>
    <x v="347"/>
    <n v="2.2699999809265101"/>
    <n v="0"/>
    <n v="0"/>
    <n v="0"/>
    <n v="2.2699999809265101"/>
    <n v="0"/>
    <n v="0"/>
    <n v="0"/>
    <n v="179"/>
    <n v="916"/>
    <n v="2070"/>
  </r>
  <r>
    <x v="16"/>
    <x v="14"/>
    <n v="6326"/>
    <x v="348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x v="349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x v="350"/>
    <n v="3.0099999904632599"/>
    <n v="0"/>
    <n v="0"/>
    <n v="0"/>
    <n v="3.0099999904632599"/>
    <n v="0"/>
    <n v="0"/>
    <n v="0"/>
    <n v="236"/>
    <n v="762"/>
    <n v="2203"/>
  </r>
  <r>
    <x v="16"/>
    <x v="17"/>
    <n v="4676"/>
    <x v="351"/>
    <n v="3.1400001049041699"/>
    <n v="0"/>
    <n v="0"/>
    <n v="0"/>
    <n v="3.1300001144409202"/>
    <n v="0"/>
    <n v="0"/>
    <n v="0"/>
    <n v="226"/>
    <n v="1106"/>
    <n v="2196"/>
  </r>
  <r>
    <x v="16"/>
    <x v="18"/>
    <n v="6222"/>
    <x v="169"/>
    <n v="4.1799998283386204"/>
    <n v="0"/>
    <n v="0"/>
    <n v="0"/>
    <n v="4.1799998283386204"/>
    <n v="0"/>
    <n v="0"/>
    <n v="0"/>
    <n v="290"/>
    <n v="797"/>
    <n v="2363"/>
  </r>
  <r>
    <x v="16"/>
    <x v="19"/>
    <n v="5232"/>
    <x v="167"/>
    <n v="3.5099999904632599"/>
    <n v="0"/>
    <n v="0"/>
    <n v="0"/>
    <n v="3.5099999904632599"/>
    <n v="0"/>
    <n v="0"/>
    <n v="0"/>
    <n v="240"/>
    <n v="741"/>
    <n v="2246"/>
  </r>
  <r>
    <x v="16"/>
    <x v="20"/>
    <n v="6910"/>
    <x v="22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x v="352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x v="353"/>
    <n v="1.96000003814697"/>
    <n v="0"/>
    <n v="0"/>
    <n v="0"/>
    <n v="1.96000003814697"/>
    <n v="0"/>
    <n v="0"/>
    <n v="0"/>
    <n v="180"/>
    <n v="897"/>
    <n v="2070"/>
  </r>
  <r>
    <x v="16"/>
    <x v="23"/>
    <n v="3800"/>
    <x v="354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x v="355"/>
    <n v="3.0299999713897701"/>
    <n v="0"/>
    <n v="0"/>
    <n v="0"/>
    <n v="3.0299999713897701"/>
    <n v="0"/>
    <n v="0"/>
    <n v="0"/>
    <n v="229"/>
    <n v="809"/>
    <n v="2211"/>
  </r>
  <r>
    <x v="16"/>
    <x v="25"/>
    <n v="5183"/>
    <x v="356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x v="166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x v="357"/>
    <n v="3.53999996185303"/>
    <n v="0"/>
    <n v="0"/>
    <n v="0"/>
    <n v="3.53999996185303"/>
    <n v="0"/>
    <n v="0"/>
    <n v="0"/>
    <n v="266"/>
    <n v="641"/>
    <n v="2281"/>
  </r>
  <r>
    <x v="16"/>
    <x v="28"/>
    <n v="3915"/>
    <x v="358"/>
    <n v="2.6300001144409202"/>
    <n v="0"/>
    <n v="0"/>
    <n v="0"/>
    <n v="2.6300001144409202"/>
    <n v="0"/>
    <n v="0"/>
    <n v="0"/>
    <n v="231"/>
    <n v="783"/>
    <n v="2181"/>
  </r>
  <r>
    <x v="16"/>
    <x v="29"/>
    <n v="9105"/>
    <x v="35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x v="145"/>
    <n v="0.519999980926514"/>
    <n v="0"/>
    <n v="0"/>
    <n v="0"/>
    <n v="0.519999980926514"/>
    <n v="0"/>
    <n v="0"/>
    <n v="0"/>
    <n v="58"/>
    <n v="380"/>
    <n v="1212"/>
  </r>
  <r>
    <x v="17"/>
    <x v="0"/>
    <n v="5135"/>
    <x v="360"/>
    <n v="3.3900001049041699"/>
    <n v="0"/>
    <n v="0"/>
    <n v="0"/>
    <n v="3.3900001049041699"/>
    <n v="0"/>
    <n v="0"/>
    <n v="0"/>
    <n v="318"/>
    <n v="1122"/>
    <n v="1909"/>
  </r>
  <r>
    <x v="17"/>
    <x v="1"/>
    <n v="4978"/>
    <x v="185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x v="361"/>
    <n v="4.4899997711181596"/>
    <n v="0"/>
    <n v="0"/>
    <n v="0"/>
    <n v="4.4899997711181596"/>
    <n v="0"/>
    <n v="0"/>
    <n v="0"/>
    <n v="279"/>
    <n v="1161"/>
    <n v="1922"/>
  </r>
  <r>
    <x v="17"/>
    <x v="3"/>
    <n v="7795"/>
    <x v="362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x v="363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x v="364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x v="207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x v="365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x v="366"/>
    <n v="3.1700000762939502"/>
    <n v="0"/>
    <n v="0"/>
    <n v="0"/>
    <n v="3.1700000762939502"/>
    <n v="0"/>
    <n v="0"/>
    <n v="0"/>
    <n v="222"/>
    <n v="1218"/>
    <n v="1788"/>
  </r>
  <r>
    <x v="17"/>
    <x v="9"/>
    <n v="13743"/>
    <x v="367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x v="215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x v="30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x v="368"/>
    <n v="5.6599998474121103"/>
    <n v="0"/>
    <n v="0"/>
    <n v="0"/>
    <n v="5.6500000953674299"/>
    <n v="0"/>
    <n v="0"/>
    <n v="0"/>
    <n v="395"/>
    <n v="1045"/>
    <n v="2173"/>
  </r>
  <r>
    <x v="17"/>
    <x v="13"/>
    <n v="8095"/>
    <x v="369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x v="370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x v="371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x v="372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x v="352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x v="318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x v="347"/>
    <n v="2.2699999809265101"/>
    <n v="0"/>
    <n v="0"/>
    <n v="0"/>
    <n v="2.2699999809265101"/>
    <n v="0"/>
    <n v="0"/>
    <n v="0"/>
    <n v="190"/>
    <n v="1121"/>
    <n v="1692"/>
  </r>
  <r>
    <x v="17"/>
    <x v="20"/>
    <n v="7891"/>
    <x v="373"/>
    <n v="5.2199997901916504"/>
    <n v="0"/>
    <n v="0"/>
    <n v="0"/>
    <n v="5.2199997901916504"/>
    <n v="0"/>
    <n v="0"/>
    <n v="0"/>
    <n v="383"/>
    <n v="1057"/>
    <n v="2066"/>
  </r>
  <r>
    <x v="17"/>
    <x v="21"/>
    <n v="5267"/>
    <x v="187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x v="374"/>
    <n v="3.46000003814697"/>
    <n v="0"/>
    <n v="0"/>
    <n v="0"/>
    <n v="3.46000003814697"/>
    <n v="0"/>
    <n v="0"/>
    <n v="0"/>
    <n v="252"/>
    <n v="1188"/>
    <n v="1842"/>
  </r>
  <r>
    <x v="17"/>
    <x v="23"/>
    <n v="10611"/>
    <x v="192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x v="297"/>
    <n v="2.4800000190734899"/>
    <n v="0"/>
    <n v="0"/>
    <n v="0"/>
    <n v="2.4800000190734899"/>
    <n v="0"/>
    <n v="0"/>
    <n v="0"/>
    <n v="202"/>
    <n v="1238"/>
    <n v="1722"/>
  </r>
  <r>
    <x v="17"/>
    <x v="25"/>
    <n v="8237"/>
    <x v="44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x v="190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x v="375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x v="376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x v="377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x v="378"/>
    <n v="4.1700000762939498"/>
    <n v="0"/>
    <n v="0"/>
    <n v="0"/>
    <n v="4.1700000762939498"/>
    <n v="0"/>
    <n v="0"/>
    <n v="0"/>
    <n v="247"/>
    <n v="736"/>
    <n v="1452"/>
  </r>
  <r>
    <x v="18"/>
    <x v="0"/>
    <n v="7213"/>
    <x v="232"/>
    <n v="5.8800001144409197"/>
    <n v="0"/>
    <n v="0"/>
    <n v="0"/>
    <n v="5.8499999046325701"/>
    <n v="0"/>
    <n v="0"/>
    <n v="0"/>
    <n v="263"/>
    <n v="718"/>
    <n v="2947"/>
  </r>
  <r>
    <x v="18"/>
    <x v="1"/>
    <n v="6877"/>
    <x v="379"/>
    <n v="5.5799999237060502"/>
    <n v="0"/>
    <n v="0"/>
    <n v="0"/>
    <n v="5.5799999237060502"/>
    <n v="0"/>
    <n v="0"/>
    <n v="0"/>
    <n v="258"/>
    <n v="777"/>
    <n v="2898"/>
  </r>
  <r>
    <x v="18"/>
    <x v="2"/>
    <n v="7860"/>
    <x v="62"/>
    <n v="6.3699998855590803"/>
    <n v="0"/>
    <n v="0"/>
    <n v="0"/>
    <n v="6.3699998855590803"/>
    <n v="0"/>
    <n v="0"/>
    <n v="0"/>
    <n v="271"/>
    <n v="772"/>
    <n v="2984"/>
  </r>
  <r>
    <x v="18"/>
    <x v="3"/>
    <n v="6506"/>
    <x v="380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x v="381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x v="382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x v="332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x v="44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x v="129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x v="383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x v="273"/>
    <n v="1.3500000238418599"/>
    <n v="0"/>
    <n v="0"/>
    <n v="0"/>
    <n v="1.3500000238418599"/>
    <n v="0"/>
    <n v="0"/>
    <n v="0"/>
    <n v="72"/>
    <n v="1341"/>
    <n v="2241"/>
  </r>
  <r>
    <x v="18"/>
    <x v="11"/>
    <n v="15126"/>
    <x v="384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x v="385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x v="386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x v="217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x v="387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x v="388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x v="389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x v="390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x v="28"/>
    <n v="0"/>
    <n v="0"/>
    <n v="0"/>
    <n v="0"/>
    <n v="0"/>
    <n v="0"/>
    <n v="0"/>
    <n v="0"/>
    <n v="0"/>
    <n v="1440"/>
    <n v="2017"/>
  </r>
  <r>
    <x v="18"/>
    <x v="20"/>
    <n v="7245"/>
    <x v="31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x v="391"/>
    <n v="7.6700000762939498"/>
    <n v="0"/>
    <n v="0"/>
    <n v="0"/>
    <n v="7.6700000762939498"/>
    <n v="0"/>
    <n v="0"/>
    <n v="0"/>
    <n v="313"/>
    <n v="729"/>
    <n v="3145"/>
  </r>
  <r>
    <x v="18"/>
    <x v="22"/>
    <n v="8161"/>
    <x v="162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x v="392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x v="393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x v="394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x v="395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x v="8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x v="325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x v="396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x v="54"/>
    <n v="2.2300000190734899"/>
    <n v="0"/>
    <n v="0"/>
    <n v="0"/>
    <n v="2.2300000190734899"/>
    <n v="0"/>
    <n v="0"/>
    <n v="0"/>
    <n v="68"/>
    <n v="241"/>
    <n v="1240"/>
  </r>
  <r>
    <x v="19"/>
    <x v="0"/>
    <n v="11596"/>
    <x v="375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x v="397"/>
    <n v="3.1600000858306898"/>
    <n v="0"/>
    <n v="0"/>
    <n v="0"/>
    <n v="3.1600000858306898"/>
    <n v="0"/>
    <n v="0"/>
    <n v="0"/>
    <n v="226"/>
    <n v="647"/>
    <n v="1718"/>
  </r>
  <r>
    <x v="19"/>
    <x v="2"/>
    <n v="17022"/>
    <x v="6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x v="398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x v="153"/>
    <n v="3.7699999809265101"/>
    <n v="0"/>
    <n v="0"/>
    <n v="0"/>
    <n v="3.7699999809265101"/>
    <n v="0"/>
    <n v="0"/>
    <n v="0"/>
    <n v="288"/>
    <n v="521"/>
    <n v="1831"/>
  </r>
  <r>
    <x v="19"/>
    <x v="5"/>
    <n v="655"/>
    <x v="399"/>
    <n v="0.43000000715255698"/>
    <n v="0"/>
    <n v="0"/>
    <n v="0"/>
    <n v="0.43000000715255698"/>
    <n v="0"/>
    <n v="0"/>
    <n v="0"/>
    <n v="46"/>
    <n v="943"/>
    <n v="1397"/>
  </r>
  <r>
    <x v="19"/>
    <x v="6"/>
    <n v="3727"/>
    <x v="400"/>
    <n v="2.4300000667571999"/>
    <n v="0"/>
    <n v="0"/>
    <n v="0"/>
    <n v="2.4300000667571999"/>
    <n v="0"/>
    <n v="0"/>
    <n v="0"/>
    <n v="206"/>
    <n v="622"/>
    <n v="1683"/>
  </r>
  <r>
    <x v="19"/>
    <x v="7"/>
    <n v="15482"/>
    <x v="401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x v="65"/>
    <n v="1.7699999809265099"/>
    <n v="0"/>
    <n v="0"/>
    <n v="0"/>
    <n v="1.7699999809265099"/>
    <n v="0"/>
    <n v="0"/>
    <n v="0"/>
    <n v="148"/>
    <n v="598"/>
    <n v="1570"/>
  </r>
  <r>
    <x v="19"/>
    <x v="9"/>
    <n v="12346"/>
    <x v="40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x v="403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x v="404"/>
    <n v="2.6900000572204599"/>
    <n v="0"/>
    <n v="0"/>
    <n v="0"/>
    <n v="2.6800000667571999"/>
    <n v="0"/>
    <n v="0"/>
    <n v="0"/>
    <n v="272"/>
    <n v="443"/>
    <n v="1776"/>
  </r>
  <r>
    <x v="19"/>
    <x v="12"/>
    <n v="1807"/>
    <x v="405"/>
    <n v="1.1799999475479099"/>
    <n v="0"/>
    <n v="0"/>
    <n v="0"/>
    <n v="1.1799999475479099"/>
    <n v="0"/>
    <n v="0"/>
    <n v="0"/>
    <n v="104"/>
    <n v="582"/>
    <n v="1507"/>
  </r>
  <r>
    <x v="19"/>
    <x v="13"/>
    <n v="10946"/>
    <x v="128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x v="406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x v="291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x v="403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x v="407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x v="408"/>
    <n v="0.77999997138977095"/>
    <n v="0"/>
    <n v="0"/>
    <n v="0"/>
    <n v="0.77999997138977095"/>
    <n v="0"/>
    <n v="0"/>
    <n v="0"/>
    <n v="84"/>
    <n v="506"/>
    <n v="1463"/>
  </r>
  <r>
    <x v="19"/>
    <x v="19"/>
    <n v="5164"/>
    <x v="409"/>
    <n v="3.3699998855590798"/>
    <n v="0"/>
    <n v="0"/>
    <n v="0"/>
    <n v="3.3699998855590798"/>
    <n v="0"/>
    <n v="0"/>
    <n v="0"/>
    <n v="237"/>
    <n v="436"/>
    <n v="1747"/>
  </r>
  <r>
    <x v="19"/>
    <x v="20"/>
    <n v="9769"/>
    <x v="204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x v="410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x v="41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x v="412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x v="41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x v="414"/>
    <n v="1.2200000286102299"/>
    <n v="0"/>
    <n v="0"/>
    <n v="0"/>
    <n v="1.2200000286102299"/>
    <n v="0"/>
    <n v="0"/>
    <n v="0"/>
    <n v="96"/>
    <n v="902"/>
    <n v="1494"/>
  </r>
  <r>
    <x v="19"/>
    <x v="26"/>
    <n v="6083"/>
    <x v="415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x v="205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x v="416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x v="277"/>
    <n v="3.2200000286102299"/>
    <n v="0"/>
    <n v="0"/>
    <n v="0"/>
    <n v="3.2200000286102299"/>
    <n v="0"/>
    <n v="0"/>
    <n v="0"/>
    <n v="195"/>
    <n v="628"/>
    <n v="1693"/>
  </r>
  <r>
    <x v="19"/>
    <x v="30"/>
    <n v="3121"/>
    <x v="57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x v="417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x v="418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x v="311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x v="367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x v="419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x v="420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x v="42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x v="422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x v="423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x v="424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x v="425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x v="426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x v="427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x v="428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x v="283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x v="429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x v="386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x v="31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x v="430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x v="431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x v="223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x v="432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x v="433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x v="434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x v="435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x v="28"/>
    <n v="0"/>
    <n v="0"/>
    <n v="0"/>
    <n v="0"/>
    <n v="0"/>
    <n v="0"/>
    <n v="0"/>
    <n v="0"/>
    <n v="0"/>
    <n v="1440"/>
    <n v="1819"/>
  </r>
  <r>
    <x v="20"/>
    <x v="26"/>
    <n v="0"/>
    <x v="28"/>
    <n v="0"/>
    <n v="0"/>
    <n v="0"/>
    <n v="0"/>
    <n v="0"/>
    <n v="0"/>
    <n v="0"/>
    <n v="0"/>
    <n v="0"/>
    <n v="1440"/>
    <n v="1819"/>
  </r>
  <r>
    <x v="20"/>
    <x v="27"/>
    <n v="3421"/>
    <x v="344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x v="210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x v="92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x v="28"/>
    <n v="0"/>
    <n v="0"/>
    <n v="0"/>
    <n v="0"/>
    <n v="0"/>
    <n v="0"/>
    <n v="0"/>
    <n v="0"/>
    <n v="0"/>
    <n v="1440"/>
    <n v="1496"/>
  </r>
  <r>
    <x v="21"/>
    <x v="1"/>
    <n v="0"/>
    <x v="28"/>
    <n v="0"/>
    <n v="0"/>
    <n v="0"/>
    <n v="0"/>
    <n v="0"/>
    <n v="0"/>
    <n v="0"/>
    <n v="0"/>
    <n v="0"/>
    <n v="1440"/>
    <n v="1496"/>
  </r>
  <r>
    <x v="21"/>
    <x v="2"/>
    <n v="0"/>
    <x v="28"/>
    <n v="0"/>
    <n v="0"/>
    <n v="0"/>
    <n v="0"/>
    <n v="0"/>
    <n v="0"/>
    <n v="0"/>
    <n v="0"/>
    <n v="0"/>
    <n v="1440"/>
    <n v="1496"/>
  </r>
  <r>
    <x v="21"/>
    <x v="3"/>
    <n v="14019"/>
    <x v="436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x v="437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x v="438"/>
    <n v="5.4000000953674299"/>
    <n v="0"/>
    <n v="0"/>
    <n v="0"/>
    <n v="5.4000000953674299"/>
    <n v="0"/>
    <n v="0"/>
    <n v="0"/>
    <n v="312"/>
    <n v="702"/>
    <n v="2225"/>
  </r>
  <r>
    <x v="21"/>
    <x v="6"/>
    <n v="5153"/>
    <x v="439"/>
    <n v="3.9100000858306898"/>
    <n v="0"/>
    <n v="0"/>
    <n v="0"/>
    <n v="3.8900001049041699"/>
    <n v="0"/>
    <n v="0"/>
    <n v="0"/>
    <n v="241"/>
    <n v="759"/>
    <n v="2018"/>
  </r>
  <r>
    <x v="21"/>
    <x v="7"/>
    <n v="11135"/>
    <x v="440"/>
    <n v="8.4099998474121094"/>
    <n v="0"/>
    <n v="0"/>
    <n v="0"/>
    <n v="8.4099998474121094"/>
    <n v="0"/>
    <n v="0"/>
    <n v="0"/>
    <n v="480"/>
    <n v="425"/>
    <n v="2606"/>
  </r>
  <r>
    <x v="21"/>
    <x v="8"/>
    <n v="10449"/>
    <x v="59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x v="441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x v="442"/>
    <n v="6.1999998092651403"/>
    <n v="0"/>
    <n v="0"/>
    <n v="0"/>
    <n v="6.1999998092651403"/>
    <n v="0"/>
    <n v="0"/>
    <n v="0"/>
    <n v="402"/>
    <n v="413"/>
    <n v="2409"/>
  </r>
  <r>
    <x v="21"/>
    <x v="11"/>
    <n v="11495"/>
    <x v="443"/>
    <n v="8.6800003051757795"/>
    <n v="0"/>
    <n v="0"/>
    <n v="0"/>
    <n v="8.6800003051757795"/>
    <n v="0"/>
    <n v="0"/>
    <n v="0"/>
    <n v="512"/>
    <n v="468"/>
    <n v="2651"/>
  </r>
  <r>
    <x v="21"/>
    <x v="12"/>
    <n v="7623"/>
    <x v="444"/>
    <n v="5.7600002288818404"/>
    <n v="0"/>
    <n v="0"/>
    <n v="0"/>
    <n v="5.7600002288818404"/>
    <n v="0"/>
    <n v="0"/>
    <n v="0"/>
    <n v="362"/>
    <n v="711"/>
    <n v="2305"/>
  </r>
  <r>
    <x v="21"/>
    <x v="13"/>
    <n v="0"/>
    <x v="28"/>
    <n v="0"/>
    <n v="0"/>
    <n v="0"/>
    <n v="0"/>
    <n v="0"/>
    <n v="0"/>
    <n v="0"/>
    <n v="0"/>
    <n v="0"/>
    <n v="1440"/>
    <n v="1497"/>
  </r>
  <r>
    <x v="21"/>
    <x v="14"/>
    <n v="9543"/>
    <x v="71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x v="445"/>
    <n v="7.1100001335143999"/>
    <n v="0"/>
    <n v="0"/>
    <n v="0"/>
    <n v="7.1100001335143999"/>
    <n v="0"/>
    <n v="0"/>
    <n v="0"/>
    <n v="458"/>
    <n v="417"/>
    <n v="2576"/>
  </r>
  <r>
    <x v="21"/>
    <x v="16"/>
    <n v="3403"/>
    <x v="70"/>
    <n v="2.5999999046325701"/>
    <n v="0"/>
    <n v="0"/>
    <n v="0"/>
    <n v="2.5999999046325701"/>
    <n v="0"/>
    <n v="0"/>
    <n v="0"/>
    <n v="141"/>
    <n v="758"/>
    <n v="1879"/>
  </r>
  <r>
    <x v="21"/>
    <x v="17"/>
    <n v="9592"/>
    <x v="446"/>
    <n v="7.2399997711181596"/>
    <n v="0"/>
    <n v="0"/>
    <n v="0"/>
    <n v="7.2399997711181596"/>
    <n v="0"/>
    <n v="0"/>
    <n v="0"/>
    <n v="461"/>
    <n v="479"/>
    <n v="2560"/>
  </r>
  <r>
    <x v="21"/>
    <x v="18"/>
    <n v="6987"/>
    <x v="380"/>
    <n v="5.2800002098083496"/>
    <n v="0"/>
    <n v="0"/>
    <n v="0"/>
    <n v="5.2800002098083496"/>
    <n v="0"/>
    <n v="0"/>
    <n v="0"/>
    <n v="343"/>
    <n v="1040"/>
    <n v="2275"/>
  </r>
  <r>
    <x v="21"/>
    <x v="19"/>
    <n v="8915"/>
    <x v="319"/>
    <n v="6.7300000190734899"/>
    <n v="0"/>
    <n v="0"/>
    <n v="0"/>
    <n v="6.7300000190734899"/>
    <n v="0"/>
    <n v="0"/>
    <n v="0"/>
    <n v="397"/>
    <n v="525"/>
    <n v="2361"/>
  </r>
  <r>
    <x v="21"/>
    <x v="20"/>
    <n v="4933"/>
    <x v="151"/>
    <n v="3.7300000190734899"/>
    <n v="0"/>
    <n v="0"/>
    <n v="0"/>
    <n v="3.7300000190734899"/>
    <n v="0"/>
    <n v="0"/>
    <n v="0"/>
    <n v="236"/>
    <n v="1204"/>
    <n v="2044"/>
  </r>
  <r>
    <x v="21"/>
    <x v="21"/>
    <n v="0"/>
    <x v="28"/>
    <n v="0"/>
    <n v="0"/>
    <n v="0"/>
    <n v="0"/>
    <n v="0"/>
    <n v="0"/>
    <n v="0"/>
    <n v="0"/>
    <n v="0"/>
    <n v="1440"/>
    <n v="1496"/>
  </r>
  <r>
    <x v="21"/>
    <x v="22"/>
    <n v="2997"/>
    <x v="90"/>
    <n v="2.2599999904632599"/>
    <n v="0"/>
    <n v="0"/>
    <n v="0"/>
    <n v="2.2599999904632599"/>
    <n v="0"/>
    <n v="0"/>
    <n v="0"/>
    <n v="156"/>
    <n v="1279"/>
    <n v="1902"/>
  </r>
  <r>
    <x v="21"/>
    <x v="23"/>
    <n v="9799"/>
    <x v="131"/>
    <n v="7.4000000953674299"/>
    <n v="0"/>
    <n v="0"/>
    <n v="0"/>
    <n v="7.4000000953674299"/>
    <n v="0"/>
    <n v="0"/>
    <n v="0"/>
    <n v="487"/>
    <n v="479"/>
    <n v="2636"/>
  </r>
  <r>
    <x v="21"/>
    <x v="24"/>
    <n v="3365"/>
    <x v="101"/>
    <n v="2.6800000667571999"/>
    <n v="0"/>
    <n v="0"/>
    <n v="0"/>
    <n v="2.6800000667571999"/>
    <n v="0"/>
    <n v="0"/>
    <n v="0"/>
    <n v="133"/>
    <n v="673"/>
    <n v="1838"/>
  </r>
  <r>
    <x v="21"/>
    <x v="25"/>
    <n v="7336"/>
    <x v="218"/>
    <n v="5.53999996185303"/>
    <n v="0"/>
    <n v="0"/>
    <n v="0"/>
    <n v="5.53999996185303"/>
    <n v="0"/>
    <n v="0"/>
    <n v="0"/>
    <n v="412"/>
    <n v="456"/>
    <n v="2469"/>
  </r>
  <r>
    <x v="21"/>
    <x v="26"/>
    <n v="7328"/>
    <x v="447"/>
    <n v="5.5300002098083496"/>
    <n v="0"/>
    <n v="0"/>
    <n v="0"/>
    <n v="5.5300002098083496"/>
    <n v="0"/>
    <n v="0"/>
    <n v="0"/>
    <n v="318"/>
    <n v="517"/>
    <n v="2250"/>
  </r>
  <r>
    <x v="21"/>
    <x v="27"/>
    <n v="4477"/>
    <x v="226"/>
    <n v="3.3800001144409202"/>
    <n v="0"/>
    <n v="0"/>
    <n v="0"/>
    <n v="3.3800001144409202"/>
    <n v="0"/>
    <n v="0"/>
    <n v="0"/>
    <n v="197"/>
    <n v="125"/>
    <n v="1248"/>
  </r>
  <r>
    <x v="22"/>
    <x v="0"/>
    <n v="4562"/>
    <x v="161"/>
    <n v="3.4500000476837198"/>
    <n v="0"/>
    <n v="0"/>
    <n v="0"/>
    <n v="3.4500000476837198"/>
    <n v="0"/>
    <n v="0"/>
    <n v="0"/>
    <n v="199"/>
    <n v="1241"/>
    <n v="2560"/>
  </r>
  <r>
    <x v="22"/>
    <x v="1"/>
    <n v="7142"/>
    <x v="438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x v="448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x v="135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x v="3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x v="44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x v="450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x v="438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x v="45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x v="28"/>
    <n v="0"/>
    <n v="0"/>
    <n v="0"/>
    <n v="0"/>
    <n v="0"/>
    <n v="0"/>
    <n v="0"/>
    <n v="0"/>
    <n v="0"/>
    <n v="1440"/>
    <n v="2060"/>
  </r>
  <r>
    <x v="22"/>
    <x v="10"/>
    <n v="6238"/>
    <x v="452"/>
    <n v="4.7199997901916504"/>
    <n v="0"/>
    <n v="0"/>
    <n v="0"/>
    <n v="4.7199997901916504"/>
    <n v="0"/>
    <n v="0"/>
    <n v="0"/>
    <n v="302"/>
    <n v="1138"/>
    <n v="2796"/>
  </r>
  <r>
    <x v="22"/>
    <x v="11"/>
    <n v="0"/>
    <x v="28"/>
    <n v="0"/>
    <n v="0"/>
    <n v="0"/>
    <n v="0"/>
    <n v="0"/>
    <n v="0"/>
    <n v="33"/>
    <n v="0"/>
    <n v="0"/>
    <n v="1407"/>
    <n v="2664"/>
  </r>
  <r>
    <x v="22"/>
    <x v="12"/>
    <n v="5896"/>
    <x v="76"/>
    <n v="4.46000003814697"/>
    <n v="0"/>
    <n v="0"/>
    <n v="0"/>
    <n v="4.46000003814697"/>
    <n v="0"/>
    <n v="0"/>
    <n v="0"/>
    <n v="258"/>
    <n v="1182"/>
    <n v="2703"/>
  </r>
  <r>
    <x v="22"/>
    <x v="13"/>
    <n v="7802"/>
    <x v="453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x v="28"/>
    <n v="0"/>
    <n v="0"/>
    <n v="0"/>
    <n v="0"/>
    <n v="0"/>
    <n v="0"/>
    <n v="0"/>
    <n v="0"/>
    <n v="0"/>
    <n v="1440"/>
    <n v="2060"/>
  </r>
  <r>
    <x v="22"/>
    <x v="15"/>
    <n v="5565"/>
    <x v="125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x v="190"/>
    <n v="4.3299999237060502"/>
    <n v="0"/>
    <n v="0"/>
    <n v="0"/>
    <n v="4.3299999237060502"/>
    <n v="0"/>
    <n v="0"/>
    <n v="0"/>
    <n v="255"/>
    <n v="1185"/>
    <n v="2687"/>
  </r>
  <r>
    <x v="22"/>
    <x v="17"/>
    <n v="0"/>
    <x v="28"/>
    <n v="0"/>
    <n v="0"/>
    <n v="0"/>
    <n v="0"/>
    <n v="0"/>
    <n v="0"/>
    <n v="0"/>
    <n v="0"/>
    <n v="0"/>
    <n v="1440"/>
    <n v="2060"/>
  </r>
  <r>
    <x v="22"/>
    <x v="18"/>
    <n v="6744"/>
    <x v="454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x v="455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x v="456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x v="98"/>
    <n v="4.5700001716613796"/>
    <n v="0"/>
    <n v="0"/>
    <n v="0"/>
    <n v="4.5700001716613796"/>
    <n v="0"/>
    <n v="0"/>
    <n v="0"/>
    <n v="240"/>
    <n v="1200"/>
    <n v="2671"/>
  </r>
  <r>
    <x v="22"/>
    <x v="22"/>
    <n v="5832"/>
    <x v="348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x v="457"/>
    <n v="4.78999996185303"/>
    <n v="0"/>
    <n v="0"/>
    <n v="0"/>
    <n v="4.78999996185303"/>
    <n v="0"/>
    <n v="0"/>
    <n v="0"/>
    <n v="239"/>
    <n v="1201"/>
    <n v="2682"/>
  </r>
  <r>
    <x v="22"/>
    <x v="24"/>
    <n v="6116"/>
    <x v="458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x v="37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x v="459"/>
    <n v="5.8299999237060502"/>
    <n v="0"/>
    <n v="0"/>
    <n v="0"/>
    <n v="5.8200001716613796"/>
    <n v="0"/>
    <n v="0"/>
    <n v="0"/>
    <n v="251"/>
    <n v="1189"/>
    <n v="2712"/>
  </r>
  <r>
    <x v="22"/>
    <x v="27"/>
    <n v="6277"/>
    <x v="22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x v="28"/>
    <n v="0"/>
    <n v="0"/>
    <n v="0"/>
    <n v="0"/>
    <n v="0"/>
    <n v="0"/>
    <n v="0"/>
    <n v="0"/>
    <n v="0"/>
    <n v="1440"/>
    <n v="0"/>
  </r>
  <r>
    <x v="23"/>
    <x v="0"/>
    <n v="0"/>
    <x v="28"/>
    <n v="0"/>
    <n v="0"/>
    <n v="0"/>
    <n v="0"/>
    <n v="0"/>
    <n v="0"/>
    <n v="0"/>
    <n v="0"/>
    <n v="0"/>
    <n v="1440"/>
    <n v="1841"/>
  </r>
  <r>
    <x v="23"/>
    <x v="1"/>
    <n v="4053"/>
    <x v="460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x v="435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x v="114"/>
    <n v="0.92000001668930098"/>
    <n v="0"/>
    <n v="0"/>
    <n v="0"/>
    <n v="0.92000001668930098"/>
    <n v="0"/>
    <n v="0"/>
    <n v="0"/>
    <n v="58"/>
    <n v="976"/>
    <n v="2127"/>
  </r>
  <r>
    <x v="23"/>
    <x v="4"/>
    <n v="4732"/>
    <x v="360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x v="45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x v="461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x v="28"/>
    <n v="0"/>
    <n v="0"/>
    <n v="0"/>
    <n v="0"/>
    <n v="0"/>
    <n v="0"/>
    <n v="0"/>
    <n v="0"/>
    <n v="0"/>
    <n v="1440"/>
    <n v="1841"/>
  </r>
  <r>
    <x v="23"/>
    <x v="8"/>
    <n v="10771"/>
    <x v="26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x v="28"/>
    <n v="0"/>
    <n v="0"/>
    <n v="0"/>
    <n v="0"/>
    <n v="0"/>
    <n v="0"/>
    <n v="0"/>
    <n v="0"/>
    <n v="0"/>
    <n v="1440"/>
    <n v="1841"/>
  </r>
  <r>
    <x v="23"/>
    <x v="10"/>
    <n v="637"/>
    <x v="462"/>
    <n v="0.46000000834464999"/>
    <n v="0"/>
    <n v="0"/>
    <n v="0"/>
    <n v="0.46000000834464999"/>
    <n v="0"/>
    <n v="0"/>
    <n v="0"/>
    <n v="20"/>
    <n v="1420"/>
    <n v="1922"/>
  </r>
  <r>
    <x v="23"/>
    <x v="11"/>
    <n v="0"/>
    <x v="28"/>
    <n v="0"/>
    <n v="0"/>
    <n v="0"/>
    <n v="0"/>
    <n v="0"/>
    <n v="0"/>
    <n v="0"/>
    <n v="0"/>
    <n v="0"/>
    <n v="1440"/>
    <n v="1841"/>
  </r>
  <r>
    <x v="23"/>
    <x v="12"/>
    <n v="2153"/>
    <x v="46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x v="233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x v="464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x v="28"/>
    <n v="0"/>
    <n v="0"/>
    <n v="0"/>
    <n v="0"/>
    <n v="0"/>
    <n v="0"/>
    <n v="0"/>
    <n v="0"/>
    <n v="0"/>
    <n v="1440"/>
    <n v="1841"/>
  </r>
  <r>
    <x v="23"/>
    <x v="16"/>
    <n v="703"/>
    <x v="270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x v="28"/>
    <n v="0"/>
    <n v="0"/>
    <n v="0"/>
    <n v="0"/>
    <n v="0"/>
    <n v="0"/>
    <n v="0"/>
    <n v="0"/>
    <n v="0"/>
    <n v="1440"/>
    <n v="1841"/>
  </r>
  <r>
    <x v="23"/>
    <x v="18"/>
    <n v="2503"/>
    <x v="45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x v="465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x v="28"/>
    <n v="0"/>
    <n v="0"/>
    <n v="0"/>
    <n v="0"/>
    <n v="0"/>
    <n v="0"/>
    <n v="0"/>
    <n v="0"/>
    <n v="0"/>
    <n v="1440"/>
    <n v="1841"/>
  </r>
  <r>
    <x v="23"/>
    <x v="21"/>
    <n v="9"/>
    <x v="94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x v="28"/>
    <n v="0"/>
    <n v="0"/>
    <n v="0"/>
    <n v="0"/>
    <n v="0"/>
    <n v="0"/>
    <n v="0"/>
    <n v="0"/>
    <n v="0"/>
    <n v="1440"/>
    <n v="1841"/>
  </r>
  <r>
    <x v="23"/>
    <x v="23"/>
    <n v="0"/>
    <x v="28"/>
    <n v="0"/>
    <n v="0"/>
    <n v="0"/>
    <n v="0"/>
    <n v="0"/>
    <n v="0"/>
    <n v="0"/>
    <n v="0"/>
    <n v="0"/>
    <n v="1440"/>
    <n v="1841"/>
  </r>
  <r>
    <x v="23"/>
    <x v="24"/>
    <n v="4697"/>
    <x v="409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x v="466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x v="2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x v="467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x v="179"/>
    <n v="1.0299999713897701"/>
    <n v="0"/>
    <n v="0"/>
    <n v="0"/>
    <n v="1.0299999713897701"/>
    <n v="0"/>
    <n v="0"/>
    <n v="0"/>
    <n v="86"/>
    <n v="862"/>
    <n v="1466"/>
  </r>
  <r>
    <x v="24"/>
    <x v="3"/>
    <n v="5563"/>
    <x v="152"/>
    <n v="3.6800000667571999"/>
    <n v="0"/>
    <n v="0"/>
    <n v="0"/>
    <n v="3.6800000667571999"/>
    <n v="0"/>
    <n v="0"/>
    <n v="0"/>
    <n v="217"/>
    <n v="837"/>
    <n v="1756"/>
  </r>
  <r>
    <x v="24"/>
    <x v="4"/>
    <n v="13217"/>
    <x v="123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x v="245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x v="159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x v="326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x v="468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x v="20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x v="119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x v="75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x v="469"/>
    <n v="3.3199999332428001"/>
    <n v="0"/>
    <n v="0"/>
    <n v="0"/>
    <n v="3.3199999332428001"/>
    <n v="0"/>
    <n v="0"/>
    <n v="0"/>
    <n v="199"/>
    <n v="720"/>
    <n v="1705"/>
  </r>
  <r>
    <x v="24"/>
    <x v="13"/>
    <n v="13239"/>
    <x v="470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x v="471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x v="318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x v="134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x v="445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x v="84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x v="472"/>
    <n v="3.6099998950958301"/>
    <n v="0"/>
    <n v="0"/>
    <n v="0"/>
    <n v="3.6099998950958301"/>
    <n v="0"/>
    <n v="0"/>
    <n v="0"/>
    <n v="215"/>
    <n v="722"/>
    <n v="1740"/>
  </r>
  <r>
    <x v="24"/>
    <x v="20"/>
    <n v="12912"/>
    <x v="473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x v="321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x v="245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x v="314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x v="439"/>
    <n v="3.9100000858306898"/>
    <n v="0"/>
    <n v="0"/>
    <n v="0"/>
    <n v="3.9100000858306898"/>
    <n v="0"/>
    <n v="0"/>
    <n v="0"/>
    <n v="299"/>
    <n v="717"/>
    <n v="1850"/>
  </r>
  <r>
    <x v="24"/>
    <x v="25"/>
    <n v="6815"/>
    <x v="474"/>
    <n v="4.5"/>
    <n v="0"/>
    <n v="0"/>
    <n v="0"/>
    <n v="4.5"/>
    <n v="0"/>
    <n v="0"/>
    <n v="0"/>
    <n v="328"/>
    <n v="745"/>
    <n v="1947"/>
  </r>
  <r>
    <x v="24"/>
    <x v="26"/>
    <n v="4188"/>
    <x v="41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x v="475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x v="476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x v="198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x v="143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x v="382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x v="477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x v="478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x v="479"/>
    <n v="3.5299999713897701"/>
    <n v="0"/>
    <n v="0"/>
    <n v="0"/>
    <n v="3.5299999713897701"/>
    <n v="0"/>
    <n v="0"/>
    <n v="0"/>
    <n v="202"/>
    <n v="1238"/>
    <n v="2098"/>
  </r>
  <r>
    <x v="25"/>
    <x v="4"/>
    <n v="4631"/>
    <x v="141"/>
    <n v="3.0999999046325701"/>
    <n v="0"/>
    <n v="0"/>
    <n v="0"/>
    <n v="3.0999999046325701"/>
    <n v="0"/>
    <n v="0"/>
    <n v="0"/>
    <n v="203"/>
    <n v="1155"/>
    <n v="2076"/>
  </r>
  <r>
    <x v="25"/>
    <x v="5"/>
    <n v="8059"/>
    <x v="480"/>
    <n v="5.3899998664856001"/>
    <n v="0"/>
    <n v="0"/>
    <n v="0"/>
    <n v="5.3899998664856001"/>
    <n v="0"/>
    <n v="0"/>
    <n v="0"/>
    <n v="305"/>
    <n v="1135"/>
    <n v="2383"/>
  </r>
  <r>
    <x v="25"/>
    <x v="6"/>
    <n v="14816"/>
    <x v="481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x v="482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x v="483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x v="484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x v="485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x v="219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x v="486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x v="487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x v="488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x v="489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x v="490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x v="49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x v="492"/>
    <n v="2.5199999809265101"/>
    <n v="0"/>
    <n v="0"/>
    <n v="0"/>
    <n v="2.5199999809265101"/>
    <n v="0"/>
    <n v="0"/>
    <n v="0"/>
    <n v="200"/>
    <n v="1240"/>
    <n v="2051"/>
  </r>
  <r>
    <x v="25"/>
    <x v="19"/>
    <n v="5600"/>
    <x v="493"/>
    <n v="3.75"/>
    <n v="0"/>
    <n v="0"/>
    <n v="0"/>
    <n v="3.75"/>
    <n v="0"/>
    <n v="0"/>
    <n v="0"/>
    <n v="237"/>
    <n v="1142"/>
    <n v="2225"/>
  </r>
  <r>
    <x v="25"/>
    <x v="20"/>
    <n v="13041"/>
    <x v="494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x v="495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x v="28"/>
    <n v="0"/>
    <n v="0"/>
    <n v="0"/>
    <n v="0"/>
    <n v="0"/>
    <n v="0"/>
    <n v="0"/>
    <n v="0"/>
    <n v="0"/>
    <n v="1440"/>
    <n v="1557"/>
  </r>
  <r>
    <x v="25"/>
    <x v="23"/>
    <n v="15010"/>
    <x v="496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x v="391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x v="28"/>
    <n v="0"/>
    <n v="0"/>
    <n v="0"/>
    <n v="0"/>
    <n v="0"/>
    <n v="0"/>
    <n v="0"/>
    <n v="0"/>
    <n v="0"/>
    <n v="111"/>
    <n v="120"/>
  </r>
  <r>
    <x v="26"/>
    <x v="0"/>
    <n v="11317"/>
    <x v="440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x v="196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x v="271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x v="497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x v="94"/>
    <n v="9.9999997764825804E-3"/>
    <n v="0"/>
    <n v="0"/>
    <n v="0"/>
    <n v="9.9999997764825804E-3"/>
    <n v="0"/>
    <n v="0"/>
    <n v="0"/>
    <n v="3"/>
    <n v="1437"/>
    <n v="1635"/>
  </r>
  <r>
    <x v="26"/>
    <x v="5"/>
    <n v="0"/>
    <x v="28"/>
    <n v="0"/>
    <n v="0"/>
    <n v="0"/>
    <n v="0"/>
    <n v="0"/>
    <n v="0"/>
    <n v="0"/>
    <n v="0"/>
    <n v="0"/>
    <n v="1440"/>
    <n v="1629"/>
  </r>
  <r>
    <x v="26"/>
    <x v="6"/>
    <n v="9827"/>
    <x v="245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x v="132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x v="49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x v="499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x v="500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x v="149"/>
    <n v="1.8099999427795399"/>
    <n v="0"/>
    <n v="0"/>
    <n v="0"/>
    <n v="1.79999995231628"/>
    <n v="0"/>
    <n v="0"/>
    <n v="0"/>
    <n v="90"/>
    <n v="1350"/>
    <n v="1965"/>
  </r>
  <r>
    <x v="26"/>
    <x v="12"/>
    <n v="3520"/>
    <x v="150"/>
    <n v="2.1600000858306898"/>
    <n v="0"/>
    <n v="0"/>
    <n v="0"/>
    <n v="2.1500000953674299"/>
    <n v="0"/>
    <n v="0"/>
    <n v="0"/>
    <n v="125"/>
    <n v="566"/>
    <n v="2049"/>
  </r>
  <r>
    <x v="26"/>
    <x v="13"/>
    <n v="10091"/>
    <x v="318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x v="261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x v="117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x v="248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x v="217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x v="501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x v="253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x v="19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x v="502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x v="503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x v="504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x v="505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x v="255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x v="326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x v="50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x v="507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x v="508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x v="344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x v="509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x v="510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x v="511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x v="51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x v="513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x v="514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x v="515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x v="516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x v="517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x v="5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x v="133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x v="51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x v="520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x v="52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x v="522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x v="523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x v="524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x v="477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x v="525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x v="526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x v="51"/>
    <n v="1.4299999475479099"/>
    <n v="0"/>
    <n v="0"/>
    <n v="0"/>
    <n v="1.4299999475479099"/>
    <n v="0"/>
    <n v="0"/>
    <n v="0"/>
    <n v="95"/>
    <n v="1345"/>
    <n v="1988"/>
  </r>
  <r>
    <x v="27"/>
    <x v="21"/>
    <n v="15484"/>
    <x v="527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x v="528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x v="529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x v="530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x v="531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x v="532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x v="533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x v="534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x v="535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x v="439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x v="536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x v="537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x v="374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x v="65"/>
    <n v="1.7699999809265099"/>
    <n v="0"/>
    <n v="0"/>
    <n v="0"/>
    <n v="1.7599999904632599"/>
    <n v="0"/>
    <n v="0"/>
    <n v="0"/>
    <n v="105"/>
    <n v="1335"/>
    <n v="1632"/>
  </r>
  <r>
    <x v="28"/>
    <x v="4"/>
    <n v="9256"/>
    <x v="538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x v="539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x v="187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x v="540"/>
    <n v="2.7799999713897701"/>
    <n v="0"/>
    <n v="0"/>
    <n v="0"/>
    <n v="2.7799999713897701"/>
    <n v="0"/>
    <n v="0"/>
    <n v="0"/>
    <n v="164"/>
    <n v="1276"/>
    <n v="1763"/>
  </r>
  <r>
    <x v="28"/>
    <x v="8"/>
    <n v="6466"/>
    <x v="54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x v="54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x v="113"/>
    <n v="1.87000000476837"/>
    <n v="0"/>
    <n v="0"/>
    <n v="0"/>
    <n v="1.87000000476837"/>
    <n v="0"/>
    <n v="0"/>
    <n v="0"/>
    <n v="120"/>
    <n v="1320"/>
    <n v="1651"/>
  </r>
  <r>
    <x v="28"/>
    <x v="11"/>
    <n v="9282"/>
    <x v="203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x v="129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x v="543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x v="92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x v="64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x v="544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x v="545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x v="28"/>
    <n v="0"/>
    <n v="0"/>
    <n v="0"/>
    <n v="0"/>
    <n v="0"/>
    <n v="0"/>
    <n v="0"/>
    <n v="0"/>
    <n v="0"/>
    <n v="1440"/>
    <n v="0"/>
  </r>
  <r>
    <x v="29"/>
    <x v="0"/>
    <n v="7626"/>
    <x v="370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x v="523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x v="546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x v="547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x v="548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x v="549"/>
    <n v="1.6900000572204601"/>
    <n v="0"/>
    <n v="0"/>
    <n v="0"/>
    <n v="1.6900000572204601"/>
    <n v="0"/>
    <n v="0"/>
    <n v="0"/>
    <n v="93"/>
    <n v="599"/>
    <n v="2572"/>
  </r>
  <r>
    <x v="29"/>
    <x v="6"/>
    <n v="13630"/>
    <x v="550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x v="551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x v="455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x v="552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x v="553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x v="554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x v="555"/>
    <n v="2.9400000572204599"/>
    <n v="0"/>
    <n v="0"/>
    <n v="0"/>
    <n v="2.9400000572204599"/>
    <n v="0"/>
    <n v="0"/>
    <n v="0"/>
    <n v="135"/>
    <n v="734"/>
    <n v="2741"/>
  </r>
  <r>
    <x v="29"/>
    <x v="13"/>
    <n v="12405"/>
    <x v="55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x v="55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x v="558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x v="4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x v="166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x v="559"/>
    <n v="2.3399999141693102"/>
    <n v="0"/>
    <n v="0"/>
    <n v="0"/>
    <n v="2.3399999141693102"/>
    <n v="0"/>
    <n v="0"/>
    <n v="0"/>
    <n v="121"/>
    <n v="780"/>
    <n v="2660"/>
  </r>
  <r>
    <x v="29"/>
    <x v="19"/>
    <n v="11419"/>
    <x v="560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x v="45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x v="561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x v="307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x v="562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x v="525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x v="357"/>
    <n v="3.53999996185303"/>
    <n v="0"/>
    <n v="0"/>
    <n v="0"/>
    <n v="3.53999996185303"/>
    <n v="0"/>
    <n v="0"/>
    <n v="0"/>
    <n v="158"/>
    <n v="851"/>
    <n v="2799"/>
  </r>
  <r>
    <x v="29"/>
    <x v="26"/>
    <n v="2943"/>
    <x v="563"/>
    <n v="2.3299999237060498"/>
    <n v="0"/>
    <n v="0"/>
    <n v="0"/>
    <n v="2.3299999237060498"/>
    <n v="0"/>
    <n v="0"/>
    <n v="0"/>
    <n v="139"/>
    <n v="621"/>
    <n v="2685"/>
  </r>
  <r>
    <x v="29"/>
    <x v="27"/>
    <n v="8382"/>
    <x v="210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x v="373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x v="564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x v="196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x v="439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x v="156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x v="182"/>
    <n v="2.4500000476837198"/>
    <n v="0"/>
    <n v="0"/>
    <n v="0"/>
    <n v="2.4300000667571999"/>
    <n v="0"/>
    <n v="0"/>
    <n v="0"/>
    <n v="134"/>
    <n v="1306"/>
    <n v="2443"/>
  </r>
  <r>
    <x v="30"/>
    <x v="3"/>
    <n v="3430"/>
    <x v="101"/>
    <n v="2.6800000667571999"/>
    <n v="0"/>
    <n v="0"/>
    <n v="0"/>
    <n v="0.89999997615814198"/>
    <n v="0"/>
    <n v="0"/>
    <n v="0"/>
    <n v="65"/>
    <n v="1375"/>
    <n v="2505"/>
  </r>
  <r>
    <x v="30"/>
    <x v="4"/>
    <n v="5319"/>
    <x v="565"/>
    <n v="4.1500000953674299"/>
    <n v="0"/>
    <n v="0"/>
    <n v="0"/>
    <n v="0"/>
    <n v="0"/>
    <n v="0"/>
    <n v="0"/>
    <n v="0"/>
    <n v="1440"/>
    <n v="2693"/>
  </r>
  <r>
    <x v="30"/>
    <x v="5"/>
    <n v="3008"/>
    <x v="566"/>
    <n v="2.3499999046325701"/>
    <n v="0"/>
    <n v="0"/>
    <n v="0"/>
    <n v="0"/>
    <n v="0"/>
    <n v="0"/>
    <n v="0"/>
    <n v="0"/>
    <n v="1440"/>
    <n v="2439"/>
  </r>
  <r>
    <x v="30"/>
    <x v="6"/>
    <n v="3864"/>
    <x v="350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x v="198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x v="567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x v="84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x v="568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x v="278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x v="569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x v="167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x v="570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x v="571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x v="363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x v="572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x v="57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x v="574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x v="575"/>
    <n v="6.6100001335143999"/>
    <n v="0"/>
    <n v="0"/>
    <n v="0"/>
    <n v="0"/>
    <n v="0"/>
    <n v="0"/>
    <n v="0"/>
    <n v="0"/>
    <n v="1440"/>
    <n v="2894"/>
  </r>
  <r>
    <x v="30"/>
    <x v="21"/>
    <n v="12015"/>
    <x v="576"/>
    <n v="9.3699998855590803"/>
    <n v="0"/>
    <n v="0"/>
    <n v="0"/>
    <n v="0"/>
    <n v="0"/>
    <n v="0"/>
    <n v="0"/>
    <n v="0"/>
    <n v="1440"/>
    <n v="3212"/>
  </r>
  <r>
    <x v="30"/>
    <x v="22"/>
    <n v="3588"/>
    <x v="577"/>
    <n v="2.7999999523162802"/>
    <n v="0"/>
    <n v="0"/>
    <n v="0"/>
    <n v="0"/>
    <n v="0"/>
    <n v="0"/>
    <n v="0"/>
    <n v="0"/>
    <n v="1440"/>
    <n v="2516"/>
  </r>
  <r>
    <x v="30"/>
    <x v="23"/>
    <n v="12427"/>
    <x v="578"/>
    <n v="9.6899995803833008"/>
    <n v="0"/>
    <n v="0"/>
    <n v="0"/>
    <n v="1.1799999475479099"/>
    <n v="0"/>
    <n v="0"/>
    <n v="0"/>
    <n v="70"/>
    <n v="1370"/>
    <n v="3266"/>
  </r>
  <r>
    <x v="30"/>
    <x v="24"/>
    <n v="5843"/>
    <x v="579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x v="580"/>
    <n v="4.7699999809265101"/>
    <n v="0"/>
    <n v="0"/>
    <n v="0"/>
    <n v="4.7699999809265101"/>
    <n v="0"/>
    <n v="0"/>
    <n v="0"/>
    <n v="250"/>
    <n v="1190"/>
    <n v="2810"/>
  </r>
  <r>
    <x v="30"/>
    <x v="26"/>
    <n v="9217"/>
    <x v="128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x v="581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x v="582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x v="562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x v="28"/>
    <n v="0"/>
    <n v="0"/>
    <n v="0"/>
    <n v="0"/>
    <n v="0"/>
    <n v="0"/>
    <n v="0"/>
    <n v="0"/>
    <n v="0"/>
    <n v="1440"/>
    <n v="0"/>
  </r>
  <r>
    <x v="31"/>
    <x v="0"/>
    <n v="2564"/>
    <x v="583"/>
    <n v="1.6399999856948899"/>
    <n v="0"/>
    <n v="0"/>
    <n v="0"/>
    <n v="1.6399999856948899"/>
    <n v="0"/>
    <n v="0"/>
    <n v="0"/>
    <n v="116"/>
    <n v="831"/>
    <n v="2044"/>
  </r>
  <r>
    <x v="31"/>
    <x v="1"/>
    <n v="1320"/>
    <x v="306"/>
    <n v="0.83999997377395597"/>
    <n v="0"/>
    <n v="0"/>
    <n v="0"/>
    <n v="0.83999997377395597"/>
    <n v="0"/>
    <n v="0"/>
    <n v="0"/>
    <n v="82"/>
    <n v="806"/>
    <n v="1934"/>
  </r>
  <r>
    <x v="31"/>
    <x v="2"/>
    <n v="1219"/>
    <x v="408"/>
    <n v="0.77999997138977095"/>
    <n v="0"/>
    <n v="0"/>
    <n v="0"/>
    <n v="0.77999997138977095"/>
    <n v="0"/>
    <n v="0"/>
    <n v="0"/>
    <n v="84"/>
    <n v="853"/>
    <n v="1963"/>
  </r>
  <r>
    <x v="31"/>
    <x v="3"/>
    <n v="2483"/>
    <x v="584"/>
    <n v="1.5900000333786"/>
    <n v="0"/>
    <n v="0"/>
    <n v="0"/>
    <n v="1.5900000333786"/>
    <n v="0"/>
    <n v="0"/>
    <n v="0"/>
    <n v="126"/>
    <n v="937"/>
    <n v="2009"/>
  </r>
  <r>
    <x v="31"/>
    <x v="4"/>
    <n v="244"/>
    <x v="163"/>
    <n v="0.15999999642372101"/>
    <n v="0"/>
    <n v="0"/>
    <n v="0"/>
    <n v="0.15999999642372101"/>
    <n v="0"/>
    <n v="0"/>
    <n v="0"/>
    <n v="12"/>
    <n v="1428"/>
    <n v="1721"/>
  </r>
  <r>
    <x v="31"/>
    <x v="5"/>
    <n v="0"/>
    <x v="28"/>
    <n v="0"/>
    <n v="0"/>
    <n v="0"/>
    <n v="0"/>
    <n v="0"/>
    <n v="0"/>
    <n v="0"/>
    <n v="0"/>
    <n v="0"/>
    <n v="1440"/>
    <n v="1688"/>
  </r>
  <r>
    <x v="31"/>
    <x v="6"/>
    <n v="0"/>
    <x v="28"/>
    <n v="0"/>
    <n v="0"/>
    <n v="0"/>
    <n v="0"/>
    <n v="0"/>
    <n v="0"/>
    <n v="0"/>
    <n v="0"/>
    <n v="0"/>
    <n v="1440"/>
    <n v="1688"/>
  </r>
  <r>
    <x v="31"/>
    <x v="7"/>
    <n v="0"/>
    <x v="28"/>
    <n v="0"/>
    <n v="0"/>
    <n v="0"/>
    <n v="0"/>
    <n v="0"/>
    <n v="0"/>
    <n v="0"/>
    <n v="0"/>
    <n v="0"/>
    <n v="1440"/>
    <n v="1688"/>
  </r>
  <r>
    <x v="31"/>
    <x v="8"/>
    <n v="3147"/>
    <x v="585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x v="586"/>
    <n v="9.00000035762787E-2"/>
    <n v="0"/>
    <n v="0"/>
    <n v="0"/>
    <n v="9.00000035762787E-2"/>
    <n v="0"/>
    <n v="0"/>
    <n v="0"/>
    <n v="9"/>
    <n v="1431"/>
    <n v="1720"/>
  </r>
  <r>
    <x v="31"/>
    <x v="10"/>
    <n v="4068"/>
    <x v="70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x v="346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x v="58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x v="28"/>
    <n v="0"/>
    <n v="0"/>
    <n v="0"/>
    <n v="0"/>
    <n v="0"/>
    <n v="0"/>
    <n v="0"/>
    <n v="0"/>
    <n v="0"/>
    <n v="1440"/>
    <n v="1688"/>
  </r>
  <r>
    <x v="31"/>
    <x v="14"/>
    <n v="1321"/>
    <x v="526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x v="55"/>
    <n v="1.12999999523163"/>
    <n v="0"/>
    <n v="0"/>
    <n v="0"/>
    <n v="1.12999999523163"/>
    <n v="0"/>
    <n v="0"/>
    <n v="0"/>
    <n v="112"/>
    <n v="900"/>
    <n v="2067"/>
  </r>
  <r>
    <x v="31"/>
    <x v="16"/>
    <n v="6157"/>
    <x v="588"/>
    <n v="3.9400000572204599"/>
    <n v="0"/>
    <n v="0"/>
    <n v="0"/>
    <n v="3.9400000572204599"/>
    <n v="0"/>
    <n v="0"/>
    <n v="0"/>
    <n v="310"/>
    <n v="714"/>
    <n v="2780"/>
  </r>
  <r>
    <x v="31"/>
    <x v="17"/>
    <n v="8360"/>
    <x v="369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x v="238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x v="116"/>
    <n v="1.03999996185303"/>
    <n v="0"/>
    <n v="0"/>
    <n v="0"/>
    <n v="1.03999996185303"/>
    <n v="0"/>
    <n v="0"/>
    <n v="0"/>
    <n v="79"/>
    <n v="834"/>
    <n v="1962"/>
  </r>
  <r>
    <x v="31"/>
    <x v="20"/>
    <n v="1831"/>
    <x v="589"/>
    <n v="1.16999995708466"/>
    <n v="0"/>
    <n v="0"/>
    <n v="0"/>
    <n v="1.16999995708466"/>
    <n v="0"/>
    <n v="0"/>
    <n v="0"/>
    <n v="101"/>
    <n v="916"/>
    <n v="2015"/>
  </r>
  <r>
    <x v="31"/>
    <x v="21"/>
    <n v="2421"/>
    <x v="46"/>
    <n v="1.54999995231628"/>
    <n v="0"/>
    <n v="0"/>
    <n v="0"/>
    <n v="1.54999995231628"/>
    <n v="0"/>
    <n v="0"/>
    <n v="0"/>
    <n v="156"/>
    <n v="739"/>
    <n v="2297"/>
  </r>
  <r>
    <x v="31"/>
    <x v="22"/>
    <n v="2283"/>
    <x v="590"/>
    <n v="1.46000003814697"/>
    <n v="0"/>
    <n v="0"/>
    <n v="0"/>
    <n v="1.46000003814697"/>
    <n v="0"/>
    <n v="0"/>
    <n v="0"/>
    <n v="129"/>
    <n v="848"/>
    <n v="2067"/>
  </r>
  <r>
    <x v="31"/>
    <x v="23"/>
    <n v="0"/>
    <x v="28"/>
    <n v="0"/>
    <n v="0"/>
    <n v="0"/>
    <n v="0"/>
    <n v="0"/>
    <n v="0"/>
    <n v="0"/>
    <n v="0"/>
    <n v="0"/>
    <n v="1440"/>
    <n v="1688"/>
  </r>
  <r>
    <x v="31"/>
    <x v="24"/>
    <n v="0"/>
    <x v="28"/>
    <n v="0"/>
    <n v="0"/>
    <n v="0"/>
    <n v="0"/>
    <n v="0"/>
    <n v="0"/>
    <n v="0"/>
    <n v="0"/>
    <n v="0"/>
    <n v="1440"/>
    <n v="1688"/>
  </r>
  <r>
    <x v="31"/>
    <x v="25"/>
    <n v="0"/>
    <x v="28"/>
    <n v="0"/>
    <n v="0"/>
    <n v="0"/>
    <n v="0"/>
    <n v="0"/>
    <n v="0"/>
    <n v="0"/>
    <n v="0"/>
    <n v="0"/>
    <n v="1440"/>
    <n v="1688"/>
  </r>
  <r>
    <x v="31"/>
    <x v="26"/>
    <n v="0"/>
    <x v="28"/>
    <n v="0"/>
    <n v="0"/>
    <n v="0"/>
    <n v="0"/>
    <n v="0"/>
    <n v="0"/>
    <n v="0"/>
    <n v="0"/>
    <n v="0"/>
    <n v="1440"/>
    <n v="1688"/>
  </r>
  <r>
    <x v="31"/>
    <x v="27"/>
    <n v="0"/>
    <x v="28"/>
    <n v="0"/>
    <n v="0"/>
    <n v="0"/>
    <n v="0"/>
    <n v="0"/>
    <n v="0"/>
    <n v="0"/>
    <n v="0"/>
    <n v="0"/>
    <n v="1440"/>
    <n v="1688"/>
  </r>
  <r>
    <x v="31"/>
    <x v="28"/>
    <n v="0"/>
    <x v="28"/>
    <n v="0"/>
    <n v="0"/>
    <n v="0"/>
    <n v="0"/>
    <n v="0"/>
    <n v="0"/>
    <n v="0"/>
    <n v="0"/>
    <n v="0"/>
    <n v="48"/>
    <n v="57"/>
  </r>
  <r>
    <x v="32"/>
    <x v="0"/>
    <n v="23186"/>
    <x v="591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x v="592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x v="59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x v="594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x v="595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x v="596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x v="597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x v="5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x v="599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x v="600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x v="6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x v="386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x v="60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x v="123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x v="279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x v="603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x v="604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x v="42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x v="605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x v="606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x v="607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x v="608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x v="609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x v="122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x v="610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x v="10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x v="611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x v="612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x v="613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x v="614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x v="271"/>
    <n v="6.1199998855590803"/>
    <n v="0"/>
    <n v="1.8200000524520901"/>
    <n v="3.9999999105930301E-2"/>
    <n v="4.25"/>
    <n v="0"/>
    <n v="23"/>
    <n v="1"/>
    <n v="137"/>
    <n v="770"/>
    <n v="1849"/>
  </r>
  <r>
    <x v="33"/>
    <x v="31"/>
    <m/>
    <x v="6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3156F-A652-40A8-8AC6-DC5A1496CEF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tential Customers">
  <location ref="D10:E20" firstHeaderRow="1" firstDataRow="1" firstDataCol="1"/>
  <pivotFields count="2">
    <pivotField axis="axisRow" showAll="0">
      <items count="10">
        <item x="0"/>
        <item x="5"/>
        <item x="6"/>
        <item x="7"/>
        <item x="1"/>
        <item x="2"/>
        <item x="3"/>
        <item x="8"/>
        <item x="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unt of 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133F5-E457-4C08-BD7C-21C0F918448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2:C37" firstHeaderRow="0" firstDataRow="1" firstDataCol="1"/>
  <pivotFields count="1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eryActiveMinutes" fld="10" subtotal="average" baseField="0" baseItem="0"/>
    <dataField name="Average of FairlyActiveMinutes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080FE-385B-46AB-A6F8-5D5AD0CF76A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8:K55" firstHeaderRow="1" firstDataRow="1" firstDataCol="0"/>
  <pivotFields count="2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49D5A-F8E5-4EBD-84BB-15FBAF951712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otential Customer">
  <location ref="I1:J26" firstHeaderRow="1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MinutesAsleep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35776-B98B-44A8-9796-29957B1409F0}" name="PivotTable3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35" firstHeaderRow="0" firstDataRow="1" firstDataCol="1"/>
  <pivotFields count="15">
    <pivotField dataField="1"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x="3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1" baseItem="0"/>
    <dataField name="Average of TotalDistance" fld="3" subtotal="average" baseField="1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E5861-FB7D-47A7-BE08-5421CC67FBD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otential Customer IDs">
  <location ref="J3:L10" firstHeaderRow="0" firstDataRow="1" firstDataCol="1"/>
  <pivotFields count="8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9"/>
        <item x="0"/>
        <item x="10"/>
        <item x="11"/>
        <item x="12"/>
        <item x="1"/>
        <item x="8"/>
        <item x="3"/>
        <item x="13"/>
        <item x="14"/>
        <item x="15"/>
        <item x="16"/>
        <item x="17"/>
        <item x="18"/>
        <item x="4"/>
        <item x="19"/>
        <item x="20"/>
        <item x="21"/>
        <item x="22"/>
        <item x="23"/>
        <item x="24"/>
        <item x="5"/>
        <item x="25"/>
        <item x="31"/>
        <item x="32"/>
        <item x="6"/>
        <item x="26"/>
        <item x="2"/>
        <item x="27"/>
        <item x="28"/>
        <item x="29"/>
        <item x="7"/>
        <item x="30"/>
        <item x="3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Average of BMI" fld="5" subtotal="average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34EAB-CD3A-493A-B078-9A376A302265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otential Customer IDs">
  <location ref="D7:E14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Value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E2754-44D9-4369-AA0C-B5B20B788A04}" name="PivotTable3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1:AG34" firstHeaderRow="0" firstDataRow="1" firstDataCol="1"/>
  <pivotFields count="15">
    <pivotField dataField="1"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x="3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1" baseItem="0"/>
    <dataField name="Average of TotalDistance" fld="3" subtotal="average" baseField="1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F7DD-FA7D-4E9E-9EDE-8A7E8104A0BF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X36" firstHeaderRow="0" firstDataRow="1" firstDataCol="1"/>
  <pivotFields count="1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B656F9FD-8615-4C24-9642-B0AC8C69CE3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2BB8B44-4677-40B6-A94A-8B1A5E3797D5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ate" tableColumnId="2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C813A7-06E6-4C7A-95BC-A58390DB5CFC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A134CD-D223-4283-8D73-D1CEA288A777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2C825F4-6CB8-4732-A117-E87C4ED70D59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B95E54-C87E-4C37-926D-FC5C8D526E8E}" name="Table8" displayName="Table8" ref="G2:H10" totalsRowShown="0" headerRowDxfId="6" dataDxfId="5">
  <autoFilter ref="G2:H10" xr:uid="{F8B95E54-C87E-4C37-926D-FC5C8D526E8E}"/>
  <tableColumns count="2">
    <tableColumn id="1" xr3:uid="{249FF152-ABB9-4100-905C-9EF666D9F4AD}" name="Very Active Potential Customer" dataDxfId="4"/>
    <tableColumn id="2" xr3:uid="{FC6972D2-4B44-458C-BD67-A5F98EC0181C}" name="Fairly Active Potential Customer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E5CDC-242C-4024-9014-B8819628D174}" name="Table_sleepDay_merged__3" displayName="Table_sleepDay_merged__3" ref="A1:F414" tableType="queryTable" totalsRowShown="0">
  <autoFilter ref="A1:F414" xr:uid="{370E5CDC-242C-4024-9014-B8819628D174}">
    <filterColumn colId="2">
      <filters>
        <filter val="1"/>
      </filters>
    </filterColumn>
    <filterColumn colId="5">
      <customFilters>
        <customFilter operator="notEqual" val=" "/>
      </customFilters>
    </filterColumn>
  </autoFilter>
  <tableColumns count="6">
    <tableColumn id="1" xr3:uid="{3CC04112-58CE-4445-B89B-2D9F01C7013E}" uniqueName="1" name="Id" queryTableFieldId="1"/>
    <tableColumn id="2" xr3:uid="{47A35C31-8AB5-405B-9669-D0898AB347F1}" uniqueName="2" name="SleepDay" queryTableFieldId="2" dataDxfId="2"/>
    <tableColumn id="3" xr3:uid="{DF69272A-AD00-4216-8CCE-229B5B93EB1B}" uniqueName="3" name="TotalSleepRecords" queryTableFieldId="3"/>
    <tableColumn id="4" xr3:uid="{E94C953B-3479-4234-8A5C-24D59483B40A}" uniqueName="4" name="TotalMinutesAsleep" queryTableFieldId="4"/>
    <tableColumn id="5" xr3:uid="{F1747E65-12E8-43BA-8FE2-C5C0D7A8703E}" uniqueName="5" name="TotalTimeInBed" queryTableFieldId="5"/>
    <tableColumn id="6" xr3:uid="{755AC597-46BE-4B0C-956B-8B76071F2D46}" uniqueName="6" name="Column1" queryTableFieldId="6" dataDxfId="1">
      <calculatedColumnFormula>IF(Table_sleepDay_merged__3[[#This Row],[TotalMinutesAsleep]]&lt;420,"Potential Customer","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F412F6-D5D7-46A5-A3E7-44615E678207}" name="Table_weightLogInfo_merged" displayName="Table_weightLogInfo_merged" ref="A1:H34" tableType="queryTable" totalsRowShown="0">
  <autoFilter ref="A1:H34" xr:uid="{C9F412F6-D5D7-46A5-A3E7-44615E678207}"/>
  <tableColumns count="8">
    <tableColumn id="1" xr3:uid="{9AD12F44-0D7C-44FD-ADF0-319AAC9112A6}" uniqueName="1" name="Id" queryTableFieldId="1"/>
    <tableColumn id="2" xr3:uid="{E34A9282-9A31-4A47-9FDB-03149F86A2A4}" uniqueName="2" name="Date" queryTableFieldId="2" dataDxfId="8"/>
    <tableColumn id="3" xr3:uid="{7E12A292-1C70-4092-9B77-BBB7CB10FE73}" uniqueName="3" name="WeightKg" queryTableFieldId="3"/>
    <tableColumn id="4" xr3:uid="{1A6F1AB8-1D51-4488-9C54-94879348DB11}" uniqueName="4" name="WeightPounds" queryTableFieldId="4"/>
    <tableColumn id="5" xr3:uid="{D80EAD78-6C07-4E90-937F-C65FA3D22CDF}" uniqueName="5" name="Fat" queryTableFieldId="5"/>
    <tableColumn id="6" xr3:uid="{B9ED197C-6036-41BE-85E3-275E0A89484B}" uniqueName="6" name="BMI" queryTableFieldId="6"/>
    <tableColumn id="7" xr3:uid="{D1FCBC7A-7B94-4EEA-AF0E-23FBE63A802B}" uniqueName="7" name="IsManualReport" queryTableFieldId="7"/>
    <tableColumn id="8" xr3:uid="{0E923486-F268-46FE-AAD9-F2F829FB21D6}" uniqueName="8" name="LogI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8AAA7-372A-4C52-B8FA-44D8E2362E2E}" name="Table_heartrate_seconds_merged__3" displayName="Table_heartrate_seconds_merged__3" ref="A1:B184" tableType="queryTable" totalsRowShown="0">
  <autoFilter ref="A1:B184" xr:uid="{EC78AAA7-372A-4C52-B8FA-44D8E2362E2E}"/>
  <tableColumns count="2">
    <tableColumn id="1" xr3:uid="{78BD7C86-E919-4D04-9CFA-A80F816E9CCB}" uniqueName="1" name="Id" queryTableFieldId="1"/>
    <tableColumn id="2" xr3:uid="{18373585-78FD-4B51-83E0-792518362AD5}" uniqueName="2" name="Valu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076A8E-4550-4E51-B938-000188D577D9}" name="Table_dailyActivity_merged__2" displayName="Table_dailyActivity_merged__2" ref="A1:O941" tableType="queryTable" totalsRowShown="0">
  <autoFilter ref="A1:O941" xr:uid="{09076A8E-4550-4E51-B938-000188D577D9}"/>
  <tableColumns count="15">
    <tableColumn id="1" xr3:uid="{0C454D6F-78FE-4C06-A66B-6CEB351DD0FD}" uniqueName="1" name="Id" queryTableFieldId="1"/>
    <tableColumn id="2" xr3:uid="{0997448F-88FA-4B7B-AF7C-594ECF55D2FB}" uniqueName="2" name="ActivityDate" queryTableFieldId="2" dataDxfId="7"/>
    <tableColumn id="3" xr3:uid="{AF9B7461-3D06-4936-8C70-3AE569C4771D}" uniqueName="3" name="TotalSteps" queryTableFieldId="3"/>
    <tableColumn id="4" xr3:uid="{F4E0EAFF-BA81-4558-A231-0788417E0780}" uniqueName="4" name="TotalDistance" queryTableFieldId="4"/>
    <tableColumn id="5" xr3:uid="{8FDC77EE-E852-466D-A2EE-11DA38FD0B5D}" uniqueName="5" name="TrackerDistance" queryTableFieldId="5"/>
    <tableColumn id="6" xr3:uid="{E02D8AD3-B36B-4B26-BFD0-2B46F2B85A81}" uniqueName="6" name="LoggedActivitiesDistance" queryTableFieldId="6"/>
    <tableColumn id="7" xr3:uid="{BD9C89F6-3850-4397-9FE6-3DAAB341275F}" uniqueName="7" name="VeryActiveDistance" queryTableFieldId="7"/>
    <tableColumn id="8" xr3:uid="{CC8C489F-9492-4D71-AC80-E82C5C8E67B1}" uniqueName="8" name="ModeratelyActiveDistance" queryTableFieldId="8"/>
    <tableColumn id="9" xr3:uid="{A1FFCD2E-507F-446C-885F-FF262C670ED2}" uniqueName="9" name="LightActiveDistance" queryTableFieldId="9"/>
    <tableColumn id="10" xr3:uid="{321847D7-534E-4B78-8042-FD294242D16F}" uniqueName="10" name="SedentaryActiveDistance" queryTableFieldId="10"/>
    <tableColumn id="11" xr3:uid="{2C2222DB-6A67-4778-84D2-E1CE454F8937}" uniqueName="11" name="VeryActiveMinutes" queryTableFieldId="11"/>
    <tableColumn id="12" xr3:uid="{40A301F5-10FE-4880-8A0F-DD3239DD3290}" uniqueName="12" name="FairlyActiveMinutes" queryTableFieldId="12"/>
    <tableColumn id="13" xr3:uid="{4E546D4D-8AB5-4F5D-BB03-083256BE121C}" uniqueName="13" name="LightlyActiveMinutes" queryTableFieldId="13"/>
    <tableColumn id="14" xr3:uid="{B712AE17-A9B6-48B8-A7F6-36F850C3F495}" uniqueName="14" name="SedentaryMinutes" queryTableFieldId="14"/>
    <tableColumn id="15" xr3:uid="{68E70B8E-F39F-46D9-9212-15CABA4F406C}" uniqueName="15" name="Calories" queryTableField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937200-E6E5-47CD-9F87-3BE23501B241}" name="Table_dailyActivity_merged__3" displayName="Table_dailyActivity_merged__3" ref="A1:O941" tableType="queryTable" totalsRowShown="0">
  <autoFilter ref="A1:O941" xr:uid="{9A937200-E6E5-47CD-9F87-3BE23501B241}"/>
  <tableColumns count="15">
    <tableColumn id="1" xr3:uid="{F4054DD4-3951-4813-83B9-E225260B2197}" uniqueName="1" name="Id" queryTableFieldId="1"/>
    <tableColumn id="2" xr3:uid="{B90FE50F-F260-4FE9-872A-930A7827A69D}" uniqueName="2" name="ActivityDate" queryTableFieldId="2" dataDxfId="0"/>
    <tableColumn id="3" xr3:uid="{2049156E-C2C0-4B2D-8EC6-3C0364535FD7}" uniqueName="3" name="TotalSteps" queryTableFieldId="3"/>
    <tableColumn id="4" xr3:uid="{3D5A5F1B-3A94-43FC-959A-625D57977C8B}" uniqueName="4" name="TotalDistance" queryTableFieldId="4"/>
    <tableColumn id="5" xr3:uid="{BF719F43-9D97-48E0-97BF-B67CB5C4EC00}" uniqueName="5" name="TrackerDistance" queryTableFieldId="5"/>
    <tableColumn id="6" xr3:uid="{EECBEDDE-2947-4F31-819C-CC08C6A03813}" uniqueName="6" name="LoggedActivitiesDistance" queryTableFieldId="6"/>
    <tableColumn id="7" xr3:uid="{B64C9F2A-7CB8-4285-A791-6C86959A4DA4}" uniqueName="7" name="VeryActiveDistance" queryTableFieldId="7"/>
    <tableColumn id="8" xr3:uid="{02AE6A27-CBEC-40CF-B41A-86046DA97BD9}" uniqueName="8" name="ModeratelyActiveDistance" queryTableFieldId="8"/>
    <tableColumn id="9" xr3:uid="{0DCE76B5-D6AD-49B6-BD1F-05091C5D2A23}" uniqueName="9" name="LightActiveDistance" queryTableFieldId="9"/>
    <tableColumn id="10" xr3:uid="{4AED1A77-615F-402D-B094-FF2FE2F05F02}" uniqueName="10" name="SedentaryActiveDistance" queryTableFieldId="10"/>
    <tableColumn id="11" xr3:uid="{B20C1E50-F31C-4EE5-9980-DCF3B7068FA6}" uniqueName="11" name="VeryActiveMinutes" queryTableFieldId="11"/>
    <tableColumn id="12" xr3:uid="{2EA05ECC-0EBF-4FD4-A21B-1F7D43755454}" uniqueName="12" name="FairlyActiveMinutes" queryTableFieldId="12"/>
    <tableColumn id="13" xr3:uid="{79200895-141B-4812-A085-62B023ABE144}" uniqueName="13" name="LightlyActiveMinutes" queryTableFieldId="13"/>
    <tableColumn id="14" xr3:uid="{F8E357D2-7DF2-4055-B04C-6BF909C44ABD}" uniqueName="14" name="SedentaryMinutes" queryTableFieldId="14"/>
    <tableColumn id="15" xr3:uid="{B9E0CE35-417B-49A3-912B-809A386A3E31}" uniqueName="15" name="Calories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8B5-BBC9-4A2B-BF44-67A9E37C2F6F}">
  <dimension ref="A9:E20"/>
  <sheetViews>
    <sheetView tabSelected="1" topLeftCell="A6" workbookViewId="0">
      <selection activeCell="D23" sqref="D23"/>
    </sheetView>
  </sheetViews>
  <sheetFormatPr defaultRowHeight="14.4" x14ac:dyDescent="0.3"/>
  <cols>
    <col min="1" max="1" width="24.6640625" customWidth="1"/>
    <col min="2" max="2" width="23.109375" customWidth="1"/>
    <col min="3" max="3" width="15.21875" customWidth="1"/>
    <col min="4" max="4" width="23" customWidth="1"/>
    <col min="5" max="5" width="16.6640625" customWidth="1"/>
    <col min="6" max="6" width="17" bestFit="1" customWidth="1"/>
    <col min="10" max="10" width="22.5546875" bestFit="1" customWidth="1"/>
    <col min="11" max="11" width="10.44140625" bestFit="1" customWidth="1"/>
    <col min="12" max="12" width="15.44140625" bestFit="1" customWidth="1"/>
  </cols>
  <sheetData>
    <row r="9" spans="1:5" ht="18" x14ac:dyDescent="0.35">
      <c r="A9" t="s">
        <v>158</v>
      </c>
      <c r="D9" s="19" t="s">
        <v>160</v>
      </c>
    </row>
    <row r="10" spans="1:5" x14ac:dyDescent="0.3">
      <c r="A10" s="5" t="s">
        <v>65</v>
      </c>
      <c r="B10" s="5" t="s">
        <v>22</v>
      </c>
      <c r="D10" s="1" t="s">
        <v>157</v>
      </c>
      <c r="E10" t="s">
        <v>136</v>
      </c>
    </row>
    <row r="11" spans="1:5" x14ac:dyDescent="0.3">
      <c r="A11" s="2">
        <v>1927972279</v>
      </c>
      <c r="B11">
        <v>1</v>
      </c>
      <c r="D11" s="2">
        <v>1927972279</v>
      </c>
      <c r="E11">
        <v>1</v>
      </c>
    </row>
    <row r="12" spans="1:5" x14ac:dyDescent="0.3">
      <c r="A12" s="2">
        <v>4319703577</v>
      </c>
      <c r="B12">
        <v>2</v>
      </c>
      <c r="D12" s="2">
        <v>2022484408</v>
      </c>
      <c r="E12">
        <v>43</v>
      </c>
    </row>
    <row r="13" spans="1:5" x14ac:dyDescent="0.3">
      <c r="A13" s="2">
        <v>4558609924</v>
      </c>
      <c r="B13">
        <v>5</v>
      </c>
      <c r="C13" s="17" t="s">
        <v>159</v>
      </c>
      <c r="D13" s="2">
        <v>2347167796</v>
      </c>
      <c r="E13">
        <v>6</v>
      </c>
    </row>
    <row r="14" spans="1:5" x14ac:dyDescent="0.3">
      <c r="A14" s="2">
        <v>5577150313</v>
      </c>
      <c r="B14">
        <v>1</v>
      </c>
      <c r="D14" s="2">
        <v>4020332650</v>
      </c>
      <c r="E14">
        <v>74</v>
      </c>
    </row>
    <row r="15" spans="1:5" x14ac:dyDescent="0.3">
      <c r="A15" s="2">
        <v>8877689391</v>
      </c>
      <c r="B15">
        <v>24</v>
      </c>
      <c r="D15" s="2">
        <v>4319703577</v>
      </c>
      <c r="E15">
        <v>2</v>
      </c>
    </row>
    <row r="16" spans="1:5" x14ac:dyDescent="0.3">
      <c r="A16" s="2">
        <v>2022484408</v>
      </c>
      <c r="B16">
        <v>43</v>
      </c>
      <c r="D16" s="2">
        <v>4558609924</v>
      </c>
      <c r="E16">
        <v>61</v>
      </c>
    </row>
    <row r="17" spans="1:5" x14ac:dyDescent="0.3">
      <c r="A17" s="2">
        <v>2347167796</v>
      </c>
      <c r="B17">
        <v>6</v>
      </c>
      <c r="D17" s="2">
        <v>5577150313</v>
      </c>
      <c r="E17">
        <v>1</v>
      </c>
    </row>
    <row r="18" spans="1:5" x14ac:dyDescent="0.3">
      <c r="A18" s="2">
        <v>4020332650</v>
      </c>
      <c r="B18">
        <v>74</v>
      </c>
      <c r="D18" s="2">
        <v>6117666160</v>
      </c>
      <c r="E18">
        <v>4</v>
      </c>
    </row>
    <row r="19" spans="1:5" x14ac:dyDescent="0.3">
      <c r="A19" s="2">
        <v>4558609924</v>
      </c>
      <c r="B19">
        <v>56</v>
      </c>
      <c r="D19" s="2">
        <v>8877689391</v>
      </c>
      <c r="E19">
        <v>24</v>
      </c>
    </row>
    <row r="20" spans="1:5" x14ac:dyDescent="0.3">
      <c r="A20" s="2">
        <v>6117666160</v>
      </c>
      <c r="B20">
        <v>4</v>
      </c>
      <c r="D20" s="2" t="s">
        <v>21</v>
      </c>
      <c r="E20">
        <v>216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81DA-5C5E-49A7-B5E9-74C9FB74B885}">
  <dimension ref="A1:H37"/>
  <sheetViews>
    <sheetView workbookViewId="0">
      <selection activeCell="I5" sqref="I5"/>
    </sheetView>
  </sheetViews>
  <sheetFormatPr defaultRowHeight="14.4" x14ac:dyDescent="0.3"/>
  <cols>
    <col min="1" max="1" width="11" bestFit="1" customWidth="1"/>
    <col min="2" max="2" width="27" bestFit="1" customWidth="1"/>
    <col min="3" max="3" width="27.5546875" bestFit="1" customWidth="1"/>
    <col min="4" max="4" width="16.21875" customWidth="1"/>
    <col min="5" max="5" width="17.109375" customWidth="1"/>
    <col min="6" max="6" width="12.5546875" customWidth="1"/>
    <col min="7" max="7" width="25" customWidth="1"/>
    <col min="8" max="8" width="31.77734375" customWidth="1"/>
    <col min="9" max="9" width="28.77734375" customWidth="1"/>
  </cols>
  <sheetData>
    <row r="1" spans="1:8" ht="18" x14ac:dyDescent="0.35">
      <c r="F1" s="19"/>
      <c r="G1" s="19" t="s">
        <v>161</v>
      </c>
    </row>
    <row r="2" spans="1:8" x14ac:dyDescent="0.3">
      <c r="A2" s="1" t="s">
        <v>0</v>
      </c>
      <c r="B2" t="s">
        <v>93</v>
      </c>
      <c r="C2" t="s">
        <v>94</v>
      </c>
      <c r="D2" s="3" t="s">
        <v>95</v>
      </c>
      <c r="E2" s="3" t="s">
        <v>96</v>
      </c>
      <c r="G2" s="4" t="s">
        <v>97</v>
      </c>
      <c r="H2" s="4" t="s">
        <v>98</v>
      </c>
    </row>
    <row r="3" spans="1:8" x14ac:dyDescent="0.3">
      <c r="A3" s="2">
        <v>1503960366</v>
      </c>
      <c r="B3">
        <v>38.70967741935484</v>
      </c>
      <c r="C3">
        <v>19.161290322580644</v>
      </c>
      <c r="D3" t="str">
        <f>IF(B3&gt;30,"Potential Customer"," ")</f>
        <v>Potential Customer</v>
      </c>
      <c r="E3" t="str">
        <f>IF(C3&gt;60,"Potential Customer"," ")</f>
        <v xml:space="preserve"> </v>
      </c>
      <c r="G3" s="4">
        <f>A3</f>
        <v>1503960366</v>
      </c>
      <c r="H3" s="4">
        <f>A14</f>
        <v>3977333714</v>
      </c>
    </row>
    <row r="4" spans="1:8" x14ac:dyDescent="0.3">
      <c r="A4" s="2">
        <v>1624580081</v>
      </c>
      <c r="B4">
        <v>8.67741935483871</v>
      </c>
      <c r="C4">
        <v>5.806451612903226</v>
      </c>
      <c r="D4" t="str">
        <f>IF(B4&gt;30,"Potential Customer"," ")</f>
        <v xml:space="preserve"> </v>
      </c>
      <c r="E4" t="str">
        <f>IF(C4&gt;60,"Potential Customer"," ")</f>
        <v xml:space="preserve"> </v>
      </c>
      <c r="G4" s="4">
        <f>A8</f>
        <v>2022484408</v>
      </c>
      <c r="H4" s="4"/>
    </row>
    <row r="5" spans="1:8" x14ac:dyDescent="0.3">
      <c r="A5" s="2">
        <v>1644430081</v>
      </c>
      <c r="B5">
        <v>9.5666666666666664</v>
      </c>
      <c r="C5">
        <v>21.366666666666667</v>
      </c>
      <c r="D5" t="str">
        <f>IF(B5&gt;30,"Potential Customer"," ")</f>
        <v xml:space="preserve"> </v>
      </c>
      <c r="E5" t="str">
        <f>IF(C5&gt;60,"Potential Customer"," ")</f>
        <v xml:space="preserve"> </v>
      </c>
      <c r="G5" s="4">
        <f>A23</f>
        <v>5577150313</v>
      </c>
      <c r="H5" s="4"/>
    </row>
    <row r="6" spans="1:8" x14ac:dyDescent="0.3">
      <c r="A6" s="2">
        <v>1844505072</v>
      </c>
      <c r="B6">
        <v>0.12903225806451613</v>
      </c>
      <c r="C6">
        <v>1.2903225806451613</v>
      </c>
      <c r="D6" t="str">
        <f>IF(B6&gt;30,"Potential Customer"," ")</f>
        <v xml:space="preserve"> </v>
      </c>
      <c r="E6" t="str">
        <f>IF(C6&gt;60,"Potential Customer"," ")</f>
        <v xml:space="preserve"> </v>
      </c>
      <c r="G6" s="4">
        <f>A28</f>
        <v>7007744171</v>
      </c>
      <c r="H6" s="4"/>
    </row>
    <row r="7" spans="1:8" x14ac:dyDescent="0.3">
      <c r="A7" s="2">
        <v>1927972279</v>
      </c>
      <c r="B7">
        <v>1.3225806451612903</v>
      </c>
      <c r="C7">
        <v>0.77419354838709675</v>
      </c>
      <c r="D7" t="str">
        <f>IF(B7&gt;30,"Potential Customer"," ")</f>
        <v xml:space="preserve"> </v>
      </c>
      <c r="E7" t="str">
        <f>IF(C7&gt;60,"Potential Customer"," ")</f>
        <v xml:space="preserve"> </v>
      </c>
      <c r="G7" s="4">
        <f>A29</f>
        <v>7086361926</v>
      </c>
      <c r="H7" s="4"/>
    </row>
    <row r="8" spans="1:8" x14ac:dyDescent="0.3">
      <c r="A8" s="2">
        <v>2022484408</v>
      </c>
      <c r="B8">
        <v>36.29032258064516</v>
      </c>
      <c r="C8">
        <v>19.35483870967742</v>
      </c>
      <c r="D8" t="str">
        <f t="shared" ref="D8:D35" si="0">IF(B8&gt;30,"Potential Customer"," ")</f>
        <v>Potential Customer</v>
      </c>
      <c r="E8" t="str">
        <f t="shared" ref="E8:E36" si="1">IF(C8&gt;60,"Potential Customer"," ")</f>
        <v xml:space="preserve"> </v>
      </c>
      <c r="G8" s="4">
        <f>A30</f>
        <v>8053475328</v>
      </c>
      <c r="H8" s="4"/>
    </row>
    <row r="9" spans="1:8" x14ac:dyDescent="0.3">
      <c r="A9" s="2">
        <v>2026352035</v>
      </c>
      <c r="B9">
        <v>9.6774193548387094E-2</v>
      </c>
      <c r="C9">
        <v>0.25806451612903225</v>
      </c>
      <c r="D9" t="str">
        <f t="shared" si="0"/>
        <v xml:space="preserve"> </v>
      </c>
      <c r="E9" t="str">
        <f t="shared" si="1"/>
        <v xml:space="preserve"> </v>
      </c>
      <c r="G9" s="4">
        <f>A32</f>
        <v>8378563200</v>
      </c>
      <c r="H9" s="4"/>
    </row>
    <row r="10" spans="1:8" x14ac:dyDescent="0.3">
      <c r="A10" s="2">
        <v>2320127002</v>
      </c>
      <c r="B10">
        <v>1.3548387096774193</v>
      </c>
      <c r="C10">
        <v>2.5806451612903225</v>
      </c>
      <c r="D10" t="str">
        <f t="shared" si="0"/>
        <v xml:space="preserve"> </v>
      </c>
      <c r="E10" t="str">
        <f t="shared" si="1"/>
        <v xml:space="preserve"> </v>
      </c>
      <c r="G10" s="4">
        <f>A35</f>
        <v>8877689391</v>
      </c>
      <c r="H10" s="4"/>
    </row>
    <row r="11" spans="1:8" x14ac:dyDescent="0.3">
      <c r="A11" s="2">
        <v>2347167796</v>
      </c>
      <c r="B11">
        <v>13.5</v>
      </c>
      <c r="C11">
        <v>20.555555555555557</v>
      </c>
      <c r="D11" t="str">
        <f t="shared" si="0"/>
        <v xml:space="preserve"> </v>
      </c>
      <c r="E11" t="str">
        <f t="shared" si="1"/>
        <v xml:space="preserve"> </v>
      </c>
    </row>
    <row r="12" spans="1:8" x14ac:dyDescent="0.3">
      <c r="A12" s="2">
        <v>2873212765</v>
      </c>
      <c r="B12">
        <v>14.096774193548388</v>
      </c>
      <c r="C12">
        <v>6.129032258064516</v>
      </c>
      <c r="D12" t="str">
        <f t="shared" si="0"/>
        <v xml:space="preserve"> </v>
      </c>
      <c r="E12" t="str">
        <f t="shared" si="1"/>
        <v xml:space="preserve"> </v>
      </c>
    </row>
    <row r="13" spans="1:8" x14ac:dyDescent="0.3">
      <c r="A13" s="2">
        <v>3372868164</v>
      </c>
      <c r="B13">
        <v>9.15</v>
      </c>
      <c r="C13">
        <v>4.0999999999999996</v>
      </c>
      <c r="D13" t="str">
        <f t="shared" si="0"/>
        <v xml:space="preserve"> </v>
      </c>
      <c r="E13" t="str">
        <f t="shared" si="1"/>
        <v xml:space="preserve"> </v>
      </c>
    </row>
    <row r="14" spans="1:8" x14ac:dyDescent="0.3">
      <c r="A14" s="2">
        <v>3977333714</v>
      </c>
      <c r="B14">
        <v>18.899999999999999</v>
      </c>
      <c r="C14">
        <v>61.266666666666666</v>
      </c>
      <c r="D14" t="str">
        <f t="shared" si="0"/>
        <v xml:space="preserve"> </v>
      </c>
      <c r="E14" t="str">
        <f t="shared" si="1"/>
        <v>Potential Customer</v>
      </c>
    </row>
    <row r="15" spans="1:8" x14ac:dyDescent="0.3">
      <c r="A15" s="2">
        <v>4020332650</v>
      </c>
      <c r="B15">
        <v>5.193548387096774</v>
      </c>
      <c r="C15">
        <v>5.354838709677419</v>
      </c>
      <c r="D15" t="str">
        <f t="shared" si="0"/>
        <v xml:space="preserve"> </v>
      </c>
      <c r="E15" t="str">
        <f t="shared" si="1"/>
        <v xml:space="preserve"> </v>
      </c>
    </row>
    <row r="16" spans="1:8" x14ac:dyDescent="0.3">
      <c r="A16" s="2">
        <v>4057192912</v>
      </c>
      <c r="B16">
        <v>0.75</v>
      </c>
      <c r="C16">
        <v>1.5</v>
      </c>
      <c r="D16" t="str">
        <f t="shared" si="0"/>
        <v xml:space="preserve"> </v>
      </c>
      <c r="E16" t="str">
        <f t="shared" si="1"/>
        <v xml:space="preserve"> </v>
      </c>
    </row>
    <row r="17" spans="1:5" x14ac:dyDescent="0.3">
      <c r="A17" s="2">
        <v>4319703577</v>
      </c>
      <c r="B17">
        <v>3.5806451612903225</v>
      </c>
      <c r="C17">
        <v>12.32258064516129</v>
      </c>
      <c r="D17" t="str">
        <f t="shared" si="0"/>
        <v xml:space="preserve"> </v>
      </c>
      <c r="E17" t="str">
        <f t="shared" si="1"/>
        <v xml:space="preserve"> </v>
      </c>
    </row>
    <row r="18" spans="1:5" x14ac:dyDescent="0.3">
      <c r="A18" s="2">
        <v>4388161847</v>
      </c>
      <c r="B18">
        <v>23.161290322580644</v>
      </c>
      <c r="C18">
        <v>20.35483870967742</v>
      </c>
      <c r="D18" t="str">
        <f t="shared" si="0"/>
        <v xml:space="preserve"> </v>
      </c>
      <c r="E18" t="str">
        <f t="shared" si="1"/>
        <v xml:space="preserve"> </v>
      </c>
    </row>
    <row r="19" spans="1:5" x14ac:dyDescent="0.3">
      <c r="A19" s="2">
        <v>4445114986</v>
      </c>
      <c r="B19">
        <v>6.612903225806452</v>
      </c>
      <c r="C19">
        <v>1.7419354838709677</v>
      </c>
      <c r="D19" t="str">
        <f t="shared" si="0"/>
        <v xml:space="preserve"> </v>
      </c>
      <c r="E19" t="str">
        <f t="shared" si="1"/>
        <v xml:space="preserve"> </v>
      </c>
    </row>
    <row r="20" spans="1:5" x14ac:dyDescent="0.3">
      <c r="A20" s="2">
        <v>4558609924</v>
      </c>
      <c r="B20">
        <v>10.387096774193548</v>
      </c>
      <c r="C20">
        <v>13.709677419354838</v>
      </c>
      <c r="D20" t="str">
        <f t="shared" si="0"/>
        <v xml:space="preserve"> </v>
      </c>
      <c r="E20" t="str">
        <f>IF(C20&gt;60,"Potential Customer"," ")</f>
        <v xml:space="preserve"> </v>
      </c>
    </row>
    <row r="21" spans="1:5" x14ac:dyDescent="0.3">
      <c r="A21" s="2">
        <v>4702921684</v>
      </c>
      <c r="B21">
        <v>5.129032258064516</v>
      </c>
      <c r="C21">
        <v>26.032258064516128</v>
      </c>
      <c r="D21" t="str">
        <f t="shared" si="0"/>
        <v xml:space="preserve"> </v>
      </c>
      <c r="E21" t="str">
        <f t="shared" si="1"/>
        <v xml:space="preserve"> </v>
      </c>
    </row>
    <row r="22" spans="1:5" x14ac:dyDescent="0.3">
      <c r="A22" s="2">
        <v>5553957443</v>
      </c>
      <c r="B22">
        <v>23.419354838709676</v>
      </c>
      <c r="C22">
        <v>13</v>
      </c>
      <c r="D22" t="str">
        <f t="shared" si="0"/>
        <v xml:space="preserve"> </v>
      </c>
      <c r="E22" t="str">
        <f t="shared" si="1"/>
        <v xml:space="preserve"> </v>
      </c>
    </row>
    <row r="23" spans="1:5" x14ac:dyDescent="0.3">
      <c r="A23" s="2">
        <v>5577150313</v>
      </c>
      <c r="B23">
        <v>87.333333333333329</v>
      </c>
      <c r="C23">
        <v>29.833333333333332</v>
      </c>
      <c r="D23" t="str">
        <f t="shared" si="0"/>
        <v>Potential Customer</v>
      </c>
      <c r="E23" t="str">
        <f t="shared" si="1"/>
        <v xml:space="preserve"> </v>
      </c>
    </row>
    <row r="24" spans="1:5" x14ac:dyDescent="0.3">
      <c r="A24" s="2">
        <v>6117666160</v>
      </c>
      <c r="B24">
        <v>1.5714285714285714</v>
      </c>
      <c r="C24">
        <v>2.0357142857142856</v>
      </c>
      <c r="D24" t="str">
        <f t="shared" si="0"/>
        <v xml:space="preserve"> </v>
      </c>
      <c r="E24" t="str">
        <f t="shared" si="1"/>
        <v xml:space="preserve"> </v>
      </c>
    </row>
    <row r="25" spans="1:5" x14ac:dyDescent="0.3">
      <c r="A25" s="2">
        <v>6290855005</v>
      </c>
      <c r="B25">
        <v>2.7586206896551726</v>
      </c>
      <c r="C25">
        <v>3.7931034482758621</v>
      </c>
      <c r="D25" t="str">
        <f t="shared" si="0"/>
        <v xml:space="preserve"> </v>
      </c>
      <c r="E25" t="str">
        <f t="shared" si="1"/>
        <v xml:space="preserve"> </v>
      </c>
    </row>
    <row r="26" spans="1:5" x14ac:dyDescent="0.3">
      <c r="A26" s="2">
        <v>6775888955</v>
      </c>
      <c r="B26">
        <v>11</v>
      </c>
      <c r="C26">
        <v>14.807692307692308</v>
      </c>
      <c r="D26" t="str">
        <f t="shared" si="0"/>
        <v xml:space="preserve"> </v>
      </c>
      <c r="E26" t="str">
        <f t="shared" si="1"/>
        <v xml:space="preserve"> </v>
      </c>
    </row>
    <row r="27" spans="1:5" x14ac:dyDescent="0.3">
      <c r="A27" s="2">
        <v>6962181067</v>
      </c>
      <c r="B27">
        <v>22.806451612903224</v>
      </c>
      <c r="C27">
        <v>18.516129032258064</v>
      </c>
      <c r="D27" t="str">
        <f t="shared" si="0"/>
        <v xml:space="preserve"> </v>
      </c>
      <c r="E27" t="str">
        <f t="shared" si="1"/>
        <v xml:space="preserve"> </v>
      </c>
    </row>
    <row r="28" spans="1:5" x14ac:dyDescent="0.3">
      <c r="A28" s="2">
        <v>7007744171</v>
      </c>
      <c r="B28">
        <v>31.03846153846154</v>
      </c>
      <c r="C28">
        <v>16.26923076923077</v>
      </c>
      <c r="D28" t="str">
        <f t="shared" si="0"/>
        <v>Potential Customer</v>
      </c>
      <c r="E28" t="str">
        <f t="shared" si="1"/>
        <v xml:space="preserve"> </v>
      </c>
    </row>
    <row r="29" spans="1:5" x14ac:dyDescent="0.3">
      <c r="A29" s="2">
        <v>7086361926</v>
      </c>
      <c r="B29">
        <v>42.58064516129032</v>
      </c>
      <c r="C29">
        <v>25.35483870967742</v>
      </c>
      <c r="D29" t="str">
        <f t="shared" si="0"/>
        <v>Potential Customer</v>
      </c>
      <c r="E29" t="str">
        <f t="shared" si="1"/>
        <v xml:space="preserve"> </v>
      </c>
    </row>
    <row r="30" spans="1:5" x14ac:dyDescent="0.3">
      <c r="A30" s="2">
        <v>8053475328</v>
      </c>
      <c r="B30">
        <v>85.161290322580641</v>
      </c>
      <c r="C30">
        <v>9.5806451612903221</v>
      </c>
      <c r="D30" t="str">
        <f t="shared" si="0"/>
        <v>Potential Customer</v>
      </c>
      <c r="E30" t="str">
        <f t="shared" si="1"/>
        <v xml:space="preserve"> </v>
      </c>
    </row>
    <row r="31" spans="1:5" x14ac:dyDescent="0.3">
      <c r="A31" s="2">
        <v>8253242879</v>
      </c>
      <c r="B31">
        <v>20.526315789473685</v>
      </c>
      <c r="C31">
        <v>14.315789473684211</v>
      </c>
      <c r="D31" t="str">
        <f t="shared" si="0"/>
        <v xml:space="preserve"> </v>
      </c>
      <c r="E31" t="str">
        <f t="shared" si="1"/>
        <v xml:space="preserve"> </v>
      </c>
    </row>
    <row r="32" spans="1:5" x14ac:dyDescent="0.3">
      <c r="A32" s="2">
        <v>8378563200</v>
      </c>
      <c r="B32">
        <v>58.677419354838712</v>
      </c>
      <c r="C32">
        <v>10.258064516129032</v>
      </c>
      <c r="D32" t="str">
        <f t="shared" si="0"/>
        <v>Potential Customer</v>
      </c>
      <c r="E32" t="str">
        <f t="shared" si="1"/>
        <v xml:space="preserve"> </v>
      </c>
    </row>
    <row r="33" spans="1:5" x14ac:dyDescent="0.3">
      <c r="A33" s="2">
        <v>8583815059</v>
      </c>
      <c r="B33">
        <v>9.67741935483871</v>
      </c>
      <c r="C33">
        <v>22.193548387096776</v>
      </c>
      <c r="D33" t="str">
        <f t="shared" si="0"/>
        <v xml:space="preserve"> </v>
      </c>
      <c r="E33" t="str">
        <f t="shared" si="1"/>
        <v xml:space="preserve"> </v>
      </c>
    </row>
    <row r="34" spans="1:5" x14ac:dyDescent="0.3">
      <c r="A34" s="2">
        <v>8792009665</v>
      </c>
      <c r="B34">
        <v>0.96551724137931039</v>
      </c>
      <c r="C34">
        <v>4.0344827586206895</v>
      </c>
      <c r="D34" t="str">
        <f t="shared" si="0"/>
        <v xml:space="preserve"> </v>
      </c>
      <c r="E34" t="str">
        <f t="shared" si="1"/>
        <v xml:space="preserve"> </v>
      </c>
    </row>
    <row r="35" spans="1:5" x14ac:dyDescent="0.3">
      <c r="A35" s="2">
        <v>8877689391</v>
      </c>
      <c r="B35">
        <v>66.064516129032256</v>
      </c>
      <c r="C35">
        <v>9.935483870967742</v>
      </c>
      <c r="D35" t="str">
        <f t="shared" si="0"/>
        <v>Potential Customer</v>
      </c>
      <c r="E35" t="str">
        <f t="shared" si="1"/>
        <v xml:space="preserve"> </v>
      </c>
    </row>
    <row r="36" spans="1:5" x14ac:dyDescent="0.3">
      <c r="A36" s="2" t="s">
        <v>20</v>
      </c>
      <c r="D36" t="str">
        <f t="shared" ref="D36:D37" si="2">IF(B36&gt;30,"Potential Customer"," ")</f>
        <v xml:space="preserve"> </v>
      </c>
      <c r="E36" t="str">
        <f t="shared" si="1"/>
        <v xml:space="preserve"> </v>
      </c>
    </row>
    <row r="37" spans="1:5" x14ac:dyDescent="0.3">
      <c r="A37" s="2" t="s">
        <v>21</v>
      </c>
      <c r="B37">
        <v>21.164893617021278</v>
      </c>
      <c r="C37">
        <v>13.564893617021276</v>
      </c>
      <c r="D37" t="str">
        <f t="shared" si="2"/>
        <v xml:space="preserve"> 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B4F4-7F36-4FD7-B0FD-029CF22D225A}">
  <sheetPr filterMode="1"/>
  <dimension ref="A1:Q414"/>
  <sheetViews>
    <sheetView workbookViewId="0">
      <selection activeCell="H23" sqref="H23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8.77734375" bestFit="1" customWidth="1"/>
    <col min="4" max="4" width="20.109375" bestFit="1" customWidth="1"/>
    <col min="5" max="5" width="16.5546875" bestFit="1" customWidth="1"/>
    <col min="6" max="6" width="17.21875" customWidth="1"/>
    <col min="7" max="7" width="6.44140625" customWidth="1"/>
    <col min="8" max="8" width="20.33203125" customWidth="1"/>
    <col min="9" max="9" width="19.5546875" bestFit="1" customWidth="1"/>
    <col min="10" max="10" width="27.6640625" bestFit="1" customWidth="1"/>
    <col min="11" max="11" width="25.5546875" customWidth="1"/>
    <col min="12" max="12" width="16.33203125" customWidth="1"/>
    <col min="13" max="13" width="19.77734375" customWidth="1"/>
    <col min="14" max="14" width="16" customWidth="1"/>
    <col min="16" max="16" width="17.77734375" customWidth="1"/>
    <col min="17" max="17" width="25.21875" customWidth="1"/>
  </cols>
  <sheetData>
    <row r="1" spans="1:17" ht="15.6" x14ac:dyDescent="0.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134</v>
      </c>
      <c r="H1" s="18" t="s">
        <v>162</v>
      </c>
      <c r="I1" s="1" t="s">
        <v>138</v>
      </c>
      <c r="J1" t="s">
        <v>137</v>
      </c>
      <c r="P1" t="s">
        <v>138</v>
      </c>
      <c r="Q1" t="s">
        <v>139</v>
      </c>
    </row>
    <row r="2" spans="1:17" x14ac:dyDescent="0.3">
      <c r="A2">
        <v>1503960366</v>
      </c>
      <c r="B2" t="s">
        <v>103</v>
      </c>
      <c r="C2">
        <v>1</v>
      </c>
      <c r="D2">
        <v>327</v>
      </c>
      <c r="E2">
        <v>346</v>
      </c>
      <c r="F2" t="str">
        <f>IF(Table_sleepDay_merged__3[[#This Row],[TotalMinutesAsleep]]&lt;420,"Potential Customer"," ")</f>
        <v>Potential Customer</v>
      </c>
      <c r="I2" s="2">
        <v>1503960366</v>
      </c>
      <c r="J2">
        <v>360.28</v>
      </c>
      <c r="P2" s="2">
        <v>1503960366</v>
      </c>
      <c r="Q2">
        <v>360.28</v>
      </c>
    </row>
    <row r="3" spans="1:17" x14ac:dyDescent="0.3">
      <c r="A3">
        <v>1503960366</v>
      </c>
      <c r="B3" t="s">
        <v>104</v>
      </c>
      <c r="C3">
        <v>2</v>
      </c>
      <c r="D3">
        <v>384</v>
      </c>
      <c r="E3">
        <v>407</v>
      </c>
      <c r="F3" t="str">
        <f>IF(Table_sleepDay_merged__3[[#This Row],[TotalMinutesAsleep]]&lt;420,"Potential Customer"," ")</f>
        <v>Potential Customer</v>
      </c>
      <c r="I3" s="2">
        <v>1644430081</v>
      </c>
      <c r="J3">
        <v>294</v>
      </c>
      <c r="P3" s="2">
        <v>1644430081</v>
      </c>
      <c r="Q3">
        <v>294</v>
      </c>
    </row>
    <row r="4" spans="1:17" hidden="1" x14ac:dyDescent="0.3">
      <c r="A4">
        <v>1503960366</v>
      </c>
      <c r="B4" t="s">
        <v>105</v>
      </c>
      <c r="C4">
        <v>1</v>
      </c>
      <c r="D4">
        <v>412</v>
      </c>
      <c r="E4">
        <v>442</v>
      </c>
      <c r="F4" t="str">
        <f>IF(Table_sleepDay_merged__3[[#This Row],[TotalMinutesAsleep]]&lt;420,"Potential Customer"," ")</f>
        <v>Potential Customer</v>
      </c>
      <c r="I4" s="2">
        <v>1844505072</v>
      </c>
      <c r="J4">
        <v>652</v>
      </c>
      <c r="P4" s="2">
        <v>1844505072</v>
      </c>
      <c r="Q4">
        <v>652</v>
      </c>
    </row>
    <row r="5" spans="1:17" x14ac:dyDescent="0.3">
      <c r="A5">
        <v>1503960366</v>
      </c>
      <c r="B5" t="s">
        <v>106</v>
      </c>
      <c r="C5">
        <v>2</v>
      </c>
      <c r="D5">
        <v>340</v>
      </c>
      <c r="E5">
        <v>367</v>
      </c>
      <c r="F5" t="str">
        <f>IF(Table_sleepDay_merged__3[[#This Row],[TotalMinutesAsleep]]&lt;420,"Potential Customer"," ")</f>
        <v>Potential Customer</v>
      </c>
      <c r="I5" s="2">
        <v>1927972279</v>
      </c>
      <c r="J5">
        <v>417</v>
      </c>
      <c r="P5" s="2">
        <v>1927972279</v>
      </c>
      <c r="Q5">
        <v>417</v>
      </c>
    </row>
    <row r="6" spans="1:17" hidden="1" x14ac:dyDescent="0.3">
      <c r="A6">
        <v>1503960366</v>
      </c>
      <c r="B6" t="s">
        <v>128</v>
      </c>
      <c r="C6">
        <v>1</v>
      </c>
      <c r="D6">
        <v>700</v>
      </c>
      <c r="E6">
        <v>712</v>
      </c>
      <c r="F6" t="str">
        <f>IF(Table_sleepDay_merged__3[[#This Row],[TotalMinutesAsleep]]&lt;420,"Potential Customer"," ")</f>
        <v xml:space="preserve"> </v>
      </c>
      <c r="I6" s="2">
        <v>2026352035</v>
      </c>
      <c r="J6">
        <v>506.17857142857144</v>
      </c>
      <c r="P6" s="2">
        <v>2026352035</v>
      </c>
      <c r="Q6">
        <v>506.17857142857144</v>
      </c>
    </row>
    <row r="7" spans="1:17" x14ac:dyDescent="0.3">
      <c r="A7">
        <v>1503960366</v>
      </c>
      <c r="B7" t="s">
        <v>107</v>
      </c>
      <c r="C7">
        <v>1</v>
      </c>
      <c r="D7">
        <v>304</v>
      </c>
      <c r="E7">
        <v>320</v>
      </c>
      <c r="F7" t="str">
        <f>IF(Table_sleepDay_merged__3[[#This Row],[TotalMinutesAsleep]]&lt;420,"Potential Customer"," ")</f>
        <v>Potential Customer</v>
      </c>
      <c r="I7" s="2">
        <v>2320127002</v>
      </c>
      <c r="J7">
        <v>61</v>
      </c>
      <c r="P7" s="2">
        <v>2320127002</v>
      </c>
      <c r="Q7">
        <v>61</v>
      </c>
    </row>
    <row r="8" spans="1:17" hidden="1" x14ac:dyDescent="0.3">
      <c r="A8">
        <v>1503960366</v>
      </c>
      <c r="B8" t="s">
        <v>108</v>
      </c>
      <c r="C8">
        <v>1</v>
      </c>
      <c r="D8">
        <v>360</v>
      </c>
      <c r="E8">
        <v>377</v>
      </c>
      <c r="F8" t="str">
        <f>IF(Table_sleepDay_merged__3[[#This Row],[TotalMinutesAsleep]]&lt;420,"Potential Customer"," ")</f>
        <v>Potential Customer</v>
      </c>
      <c r="I8" s="2">
        <v>2347167796</v>
      </c>
      <c r="J8">
        <v>446.8</v>
      </c>
      <c r="P8" s="2">
        <v>2347167796</v>
      </c>
      <c r="Q8">
        <v>446.8</v>
      </c>
    </row>
    <row r="9" spans="1:17" x14ac:dyDescent="0.3">
      <c r="A9">
        <v>1503960366</v>
      </c>
      <c r="B9" t="s">
        <v>109</v>
      </c>
      <c r="C9">
        <v>1</v>
      </c>
      <c r="D9">
        <v>325</v>
      </c>
      <c r="E9">
        <v>364</v>
      </c>
      <c r="F9" t="str">
        <f>IF(Table_sleepDay_merged__3[[#This Row],[TotalMinutesAsleep]]&lt;420,"Potential Customer"," ")</f>
        <v>Potential Customer</v>
      </c>
      <c r="I9" s="2">
        <v>3977333714</v>
      </c>
      <c r="J9">
        <v>293.64285714285717</v>
      </c>
      <c r="P9" s="2">
        <v>3977333714</v>
      </c>
      <c r="Q9">
        <v>293.64285714285717</v>
      </c>
    </row>
    <row r="10" spans="1:17" x14ac:dyDescent="0.3">
      <c r="A10">
        <v>1503960366</v>
      </c>
      <c r="B10" t="s">
        <v>110</v>
      </c>
      <c r="C10">
        <v>1</v>
      </c>
      <c r="D10">
        <v>361</v>
      </c>
      <c r="E10">
        <v>384</v>
      </c>
      <c r="F10" t="str">
        <f>IF(Table_sleepDay_merged__3[[#This Row],[TotalMinutesAsleep]]&lt;420,"Potential Customer"," ")</f>
        <v>Potential Customer</v>
      </c>
      <c r="I10" s="2">
        <v>4020332650</v>
      </c>
      <c r="J10">
        <v>349.375</v>
      </c>
      <c r="P10" s="2">
        <v>4020332650</v>
      </c>
      <c r="Q10">
        <v>349.375</v>
      </c>
    </row>
    <row r="11" spans="1:17" hidden="1" x14ac:dyDescent="0.3">
      <c r="A11">
        <v>1503960366</v>
      </c>
      <c r="B11" t="s">
        <v>130</v>
      </c>
      <c r="C11">
        <v>1</v>
      </c>
      <c r="D11">
        <v>430</v>
      </c>
      <c r="E11">
        <v>449</v>
      </c>
      <c r="F11" t="str">
        <f>IF(Table_sleepDay_merged__3[[#This Row],[TotalMinutesAsleep]]&lt;420,"Potential Customer"," ")</f>
        <v xml:space="preserve"> </v>
      </c>
      <c r="I11" s="2">
        <v>4319703577</v>
      </c>
      <c r="J11">
        <v>476.65384615384613</v>
      </c>
      <c r="P11" s="2">
        <v>4319703577</v>
      </c>
      <c r="Q11">
        <v>476.65384615384613</v>
      </c>
    </row>
    <row r="12" spans="1:17" x14ac:dyDescent="0.3">
      <c r="A12">
        <v>1503960366</v>
      </c>
      <c r="B12" t="s">
        <v>111</v>
      </c>
      <c r="C12">
        <v>1</v>
      </c>
      <c r="D12">
        <v>277</v>
      </c>
      <c r="E12">
        <v>323</v>
      </c>
      <c r="F12" t="str">
        <f>IF(Table_sleepDay_merged__3[[#This Row],[TotalMinutesAsleep]]&lt;420,"Potential Customer"," ")</f>
        <v>Potential Customer</v>
      </c>
      <c r="I12" s="2">
        <v>4388161847</v>
      </c>
      <c r="J12">
        <v>403.125</v>
      </c>
      <c r="P12" s="2">
        <v>4388161847</v>
      </c>
      <c r="Q12">
        <v>403.125</v>
      </c>
    </row>
    <row r="13" spans="1:17" x14ac:dyDescent="0.3">
      <c r="A13">
        <v>1503960366</v>
      </c>
      <c r="B13" t="s">
        <v>112</v>
      </c>
      <c r="C13">
        <v>1</v>
      </c>
      <c r="D13">
        <v>245</v>
      </c>
      <c r="E13">
        <v>274</v>
      </c>
      <c r="F13" t="str">
        <f>IF(Table_sleepDay_merged__3[[#This Row],[TotalMinutesAsleep]]&lt;420,"Potential Customer"," ")</f>
        <v>Potential Customer</v>
      </c>
      <c r="I13" s="2">
        <v>4445114986</v>
      </c>
      <c r="J13">
        <v>385.17857142857144</v>
      </c>
      <c r="P13" s="2">
        <v>4445114986</v>
      </c>
      <c r="Q13">
        <v>385.17857142857144</v>
      </c>
    </row>
    <row r="14" spans="1:17" x14ac:dyDescent="0.3">
      <c r="A14">
        <v>1503960366</v>
      </c>
      <c r="B14" t="s">
        <v>113</v>
      </c>
      <c r="C14">
        <v>1</v>
      </c>
      <c r="D14">
        <v>366</v>
      </c>
      <c r="E14">
        <v>393</v>
      </c>
      <c r="F14" t="str">
        <f>IF(Table_sleepDay_merged__3[[#This Row],[TotalMinutesAsleep]]&lt;420,"Potential Customer"," ")</f>
        <v>Potential Customer</v>
      </c>
      <c r="I14" s="2">
        <v>4558609924</v>
      </c>
      <c r="J14">
        <v>127.6</v>
      </c>
      <c r="P14" s="2">
        <v>4558609924</v>
      </c>
      <c r="Q14">
        <v>127.6</v>
      </c>
    </row>
    <row r="15" spans="1:17" hidden="1" x14ac:dyDescent="0.3">
      <c r="A15">
        <v>1503960366</v>
      </c>
      <c r="B15" t="s">
        <v>114</v>
      </c>
      <c r="C15">
        <v>1</v>
      </c>
      <c r="D15">
        <v>341</v>
      </c>
      <c r="E15">
        <v>354</v>
      </c>
      <c r="F15" t="str">
        <f>IF(Table_sleepDay_merged__3[[#This Row],[TotalMinutesAsleep]]&lt;420,"Potential Customer"," ")</f>
        <v>Potential Customer</v>
      </c>
      <c r="I15" s="2">
        <v>4702921684</v>
      </c>
      <c r="J15">
        <v>421.14285714285717</v>
      </c>
      <c r="P15" s="2">
        <v>4702921684</v>
      </c>
      <c r="Q15">
        <v>421.14285714285717</v>
      </c>
    </row>
    <row r="16" spans="1:17" hidden="1" x14ac:dyDescent="0.3">
      <c r="A16">
        <v>1503960366</v>
      </c>
      <c r="B16" t="s">
        <v>115</v>
      </c>
      <c r="C16">
        <v>1</v>
      </c>
      <c r="D16">
        <v>404</v>
      </c>
      <c r="E16">
        <v>425</v>
      </c>
      <c r="F16" t="str">
        <f>IF(Table_sleepDay_merged__3[[#This Row],[TotalMinutesAsleep]]&lt;420,"Potential Customer"," ")</f>
        <v>Potential Customer</v>
      </c>
      <c r="I16" s="2">
        <v>5553957443</v>
      </c>
      <c r="J16">
        <v>463.48387096774195</v>
      </c>
      <c r="P16" s="2">
        <v>5553957443</v>
      </c>
      <c r="Q16">
        <v>463.48387096774195</v>
      </c>
    </row>
    <row r="17" spans="1:17" hidden="1" x14ac:dyDescent="0.3">
      <c r="A17">
        <v>1503960366</v>
      </c>
      <c r="B17" t="s">
        <v>116</v>
      </c>
      <c r="C17">
        <v>1</v>
      </c>
      <c r="D17">
        <v>369</v>
      </c>
      <c r="E17">
        <v>396</v>
      </c>
      <c r="F17" t="str">
        <f>IF(Table_sleepDay_merged__3[[#This Row],[TotalMinutesAsleep]]&lt;420,"Potential Customer"," ")</f>
        <v>Potential Customer</v>
      </c>
      <c r="I17" s="2">
        <v>5577150313</v>
      </c>
      <c r="J17">
        <v>432</v>
      </c>
      <c r="P17" s="2">
        <v>5577150313</v>
      </c>
      <c r="Q17">
        <v>432</v>
      </c>
    </row>
    <row r="18" spans="1:17" hidden="1" x14ac:dyDescent="0.3">
      <c r="A18">
        <v>1503960366</v>
      </c>
      <c r="B18" t="s">
        <v>117</v>
      </c>
      <c r="C18">
        <v>1</v>
      </c>
      <c r="D18">
        <v>277</v>
      </c>
      <c r="E18">
        <v>309</v>
      </c>
      <c r="F18" t="str">
        <f>IF(Table_sleepDay_merged__3[[#This Row],[TotalMinutesAsleep]]&lt;420,"Potential Customer"," ")</f>
        <v>Potential Customer</v>
      </c>
      <c r="I18" s="2">
        <v>6117666160</v>
      </c>
      <c r="J18">
        <v>478.77777777777777</v>
      </c>
      <c r="P18" s="2">
        <v>6117666160</v>
      </c>
      <c r="Q18">
        <v>478.77777777777777</v>
      </c>
    </row>
    <row r="19" spans="1:17" x14ac:dyDescent="0.3">
      <c r="A19">
        <v>1503960366</v>
      </c>
      <c r="B19" t="s">
        <v>118</v>
      </c>
      <c r="C19">
        <v>1</v>
      </c>
      <c r="D19">
        <v>273</v>
      </c>
      <c r="E19">
        <v>296</v>
      </c>
      <c r="F19" t="str">
        <f>IF(Table_sleepDay_merged__3[[#This Row],[TotalMinutesAsleep]]&lt;420,"Potential Customer"," ")</f>
        <v>Potential Customer</v>
      </c>
      <c r="I19" s="2">
        <v>6775888955</v>
      </c>
      <c r="J19">
        <v>349.66666666666669</v>
      </c>
      <c r="P19" s="2">
        <v>6775888955</v>
      </c>
      <c r="Q19">
        <v>349.66666666666669</v>
      </c>
    </row>
    <row r="20" spans="1:17" hidden="1" x14ac:dyDescent="0.3">
      <c r="A20">
        <v>1503960366</v>
      </c>
      <c r="B20" t="s">
        <v>119</v>
      </c>
      <c r="C20">
        <v>1</v>
      </c>
      <c r="D20">
        <v>247</v>
      </c>
      <c r="E20">
        <v>264</v>
      </c>
      <c r="F20" t="str">
        <f>IF(Table_sleepDay_merged__3[[#This Row],[TotalMinutesAsleep]]&lt;420,"Potential Customer"," ")</f>
        <v>Potential Customer</v>
      </c>
      <c r="I20" s="2">
        <v>6962181067</v>
      </c>
      <c r="J20">
        <v>448</v>
      </c>
      <c r="P20" s="2">
        <v>6962181067</v>
      </c>
      <c r="Q20">
        <v>448</v>
      </c>
    </row>
    <row r="21" spans="1:17" x14ac:dyDescent="0.3">
      <c r="A21">
        <v>1503960366</v>
      </c>
      <c r="B21" t="s">
        <v>120</v>
      </c>
      <c r="C21">
        <v>1</v>
      </c>
      <c r="D21">
        <v>334</v>
      </c>
      <c r="E21">
        <v>367</v>
      </c>
      <c r="F21" t="str">
        <f>IF(Table_sleepDay_merged__3[[#This Row],[TotalMinutesAsleep]]&lt;420,"Potential Customer"," ")</f>
        <v>Potential Customer</v>
      </c>
      <c r="I21" s="2">
        <v>7007744171</v>
      </c>
      <c r="J21">
        <v>68.5</v>
      </c>
      <c r="P21" s="2">
        <v>7007744171</v>
      </c>
      <c r="Q21">
        <v>68.5</v>
      </c>
    </row>
    <row r="22" spans="1:17" hidden="1" x14ac:dyDescent="0.3">
      <c r="A22">
        <v>1503960366</v>
      </c>
      <c r="B22" t="s">
        <v>121</v>
      </c>
      <c r="C22">
        <v>1</v>
      </c>
      <c r="D22">
        <v>331</v>
      </c>
      <c r="E22">
        <v>349</v>
      </c>
      <c r="F22" t="str">
        <f>IF(Table_sleepDay_merged__3[[#This Row],[TotalMinutesAsleep]]&lt;420,"Potential Customer"," ")</f>
        <v>Potential Customer</v>
      </c>
      <c r="I22" s="2">
        <v>7086361926</v>
      </c>
      <c r="J22">
        <v>453.125</v>
      </c>
      <c r="P22" s="2">
        <v>7086361926</v>
      </c>
      <c r="Q22">
        <v>453.125</v>
      </c>
    </row>
    <row r="23" spans="1:17" x14ac:dyDescent="0.3">
      <c r="A23">
        <v>1503960366</v>
      </c>
      <c r="B23" t="s">
        <v>125</v>
      </c>
      <c r="C23">
        <v>1</v>
      </c>
      <c r="D23">
        <v>594</v>
      </c>
      <c r="E23">
        <v>611</v>
      </c>
      <c r="F23" t="str">
        <f>IF(Table_sleepDay_merged__3[[#This Row],[TotalMinutesAsleep]]&lt;420,"Potential Customer"," ")</f>
        <v xml:space="preserve"> </v>
      </c>
      <c r="I23" s="2">
        <v>8053475328</v>
      </c>
      <c r="J23">
        <v>297</v>
      </c>
      <c r="P23" s="2">
        <v>8053475328</v>
      </c>
      <c r="Q23">
        <v>297</v>
      </c>
    </row>
    <row r="24" spans="1:17" hidden="1" x14ac:dyDescent="0.3">
      <c r="A24">
        <v>1503960366</v>
      </c>
      <c r="B24" t="s">
        <v>122</v>
      </c>
      <c r="C24">
        <v>1</v>
      </c>
      <c r="D24">
        <v>338</v>
      </c>
      <c r="E24">
        <v>342</v>
      </c>
      <c r="F24" t="str">
        <f>IF(Table_sleepDay_merged__3[[#This Row],[TotalMinutesAsleep]]&lt;420,"Potential Customer"," ")</f>
        <v>Potential Customer</v>
      </c>
      <c r="I24" s="2">
        <v>8378563200</v>
      </c>
      <c r="J24">
        <v>443.34375</v>
      </c>
      <c r="P24" s="2">
        <v>8378563200</v>
      </c>
      <c r="Q24">
        <v>443.34375</v>
      </c>
    </row>
    <row r="25" spans="1:17" hidden="1" x14ac:dyDescent="0.3">
      <c r="A25">
        <v>1503960366</v>
      </c>
      <c r="B25" t="s">
        <v>123</v>
      </c>
      <c r="C25">
        <v>1</v>
      </c>
      <c r="D25">
        <v>383</v>
      </c>
      <c r="E25">
        <v>403</v>
      </c>
      <c r="F25" t="str">
        <f>IF(Table_sleepDay_merged__3[[#This Row],[TotalMinutesAsleep]]&lt;420,"Potential Customer"," ")</f>
        <v>Potential Customer</v>
      </c>
      <c r="I25" s="2">
        <v>8792009665</v>
      </c>
      <c r="J25">
        <v>435.66666666666669</v>
      </c>
      <c r="P25" s="2">
        <v>8792009665</v>
      </c>
      <c r="Q25">
        <v>435.66666666666669</v>
      </c>
    </row>
    <row r="26" spans="1:17" x14ac:dyDescent="0.3">
      <c r="A26">
        <v>1503960366</v>
      </c>
      <c r="B26" t="s">
        <v>124</v>
      </c>
      <c r="C26">
        <v>1</v>
      </c>
      <c r="D26">
        <v>285</v>
      </c>
      <c r="E26">
        <v>306</v>
      </c>
      <c r="F26" t="str">
        <f>IF(Table_sleepDay_merged__3[[#This Row],[TotalMinutesAsleep]]&lt;420,"Potential Customer"," ")</f>
        <v>Potential Customer</v>
      </c>
      <c r="I26" s="2" t="s">
        <v>21</v>
      </c>
      <c r="J26">
        <v>419.46731234866826</v>
      </c>
    </row>
    <row r="27" spans="1:17" x14ac:dyDescent="0.3">
      <c r="A27">
        <v>1644430081</v>
      </c>
      <c r="B27" t="s">
        <v>114</v>
      </c>
      <c r="C27">
        <v>1</v>
      </c>
      <c r="D27">
        <v>119</v>
      </c>
      <c r="E27">
        <v>127</v>
      </c>
      <c r="F27" t="str">
        <f>IF(Table_sleepDay_merged__3[[#This Row],[TotalMinutesAsleep]]&lt;420,"Potential Customer"," ")</f>
        <v>Potential Customer</v>
      </c>
    </row>
    <row r="28" spans="1:17" x14ac:dyDescent="0.3">
      <c r="A28">
        <v>1644430081</v>
      </c>
      <c r="B28" t="s">
        <v>115</v>
      </c>
      <c r="C28">
        <v>1</v>
      </c>
      <c r="D28">
        <v>124</v>
      </c>
      <c r="E28">
        <v>142</v>
      </c>
      <c r="F28" t="str">
        <f>IF(Table_sleepDay_merged__3[[#This Row],[TotalMinutesAsleep]]&lt;420,"Potential Customer"," ")</f>
        <v>Potential Customer</v>
      </c>
    </row>
    <row r="29" spans="1:17" hidden="1" x14ac:dyDescent="0.3">
      <c r="A29">
        <v>1644430081</v>
      </c>
      <c r="B29" t="s">
        <v>117</v>
      </c>
      <c r="C29">
        <v>1</v>
      </c>
      <c r="D29">
        <v>796</v>
      </c>
      <c r="E29">
        <v>961</v>
      </c>
      <c r="F29" t="str">
        <f>IF(Table_sleepDay_merged__3[[#This Row],[TotalMinutesAsleep]]&lt;420,"Potential Customer"," ")</f>
        <v xml:space="preserve"> </v>
      </c>
    </row>
    <row r="30" spans="1:17" x14ac:dyDescent="0.3">
      <c r="A30">
        <v>1644430081</v>
      </c>
      <c r="B30" t="s">
        <v>125</v>
      </c>
      <c r="C30">
        <v>1</v>
      </c>
      <c r="D30">
        <v>137</v>
      </c>
      <c r="E30">
        <v>154</v>
      </c>
      <c r="F30" t="str">
        <f>IF(Table_sleepDay_merged__3[[#This Row],[TotalMinutesAsleep]]&lt;420,"Potential Customer"," ")</f>
        <v>Potential Customer</v>
      </c>
    </row>
    <row r="31" spans="1:17" hidden="1" x14ac:dyDescent="0.3">
      <c r="A31">
        <v>1844505072</v>
      </c>
      <c r="B31" t="s">
        <v>105</v>
      </c>
      <c r="C31">
        <v>1</v>
      </c>
      <c r="D31">
        <v>644</v>
      </c>
      <c r="E31">
        <v>961</v>
      </c>
      <c r="F31" t="str">
        <f>IF(Table_sleepDay_merged__3[[#This Row],[TotalMinutesAsleep]]&lt;420,"Potential Customer"," ")</f>
        <v xml:space="preserve"> </v>
      </c>
    </row>
    <row r="32" spans="1:17" hidden="1" x14ac:dyDescent="0.3">
      <c r="A32">
        <v>1844505072</v>
      </c>
      <c r="B32" t="s">
        <v>115</v>
      </c>
      <c r="C32">
        <v>1</v>
      </c>
      <c r="D32">
        <v>722</v>
      </c>
      <c r="E32">
        <v>961</v>
      </c>
      <c r="F32" t="str">
        <f>IF(Table_sleepDay_merged__3[[#This Row],[TotalMinutesAsleep]]&lt;420,"Potential Customer"," ")</f>
        <v xml:space="preserve"> </v>
      </c>
    </row>
    <row r="33" spans="1:11" hidden="1" x14ac:dyDescent="0.3">
      <c r="A33">
        <v>1844505072</v>
      </c>
      <c r="B33" t="s">
        <v>116</v>
      </c>
      <c r="C33">
        <v>1</v>
      </c>
      <c r="D33">
        <v>590</v>
      </c>
      <c r="E33">
        <v>961</v>
      </c>
      <c r="F33" t="str">
        <f>IF(Table_sleepDay_merged__3[[#This Row],[TotalMinutesAsleep]]&lt;420,"Potential Customer"," ")</f>
        <v xml:space="preserve"> </v>
      </c>
    </row>
    <row r="34" spans="1:11" hidden="1" x14ac:dyDescent="0.3">
      <c r="A34">
        <v>1927972279</v>
      </c>
      <c r="B34" t="s">
        <v>103</v>
      </c>
      <c r="C34">
        <v>3</v>
      </c>
      <c r="D34">
        <v>750</v>
      </c>
      <c r="E34">
        <v>775</v>
      </c>
      <c r="F34" t="str">
        <f>IF(Table_sleepDay_merged__3[[#This Row],[TotalMinutesAsleep]]&lt;420,"Potential Customer"," ")</f>
        <v xml:space="preserve"> </v>
      </c>
    </row>
    <row r="35" spans="1:11" x14ac:dyDescent="0.3">
      <c r="A35">
        <v>1927972279</v>
      </c>
      <c r="B35" t="s">
        <v>104</v>
      </c>
      <c r="C35">
        <v>1</v>
      </c>
      <c r="D35">
        <v>398</v>
      </c>
      <c r="E35">
        <v>422</v>
      </c>
      <c r="F35" t="str">
        <f>IF(Table_sleepDay_merged__3[[#This Row],[TotalMinutesAsleep]]&lt;420,"Potential Customer"," ")</f>
        <v>Potential Customer</v>
      </c>
    </row>
    <row r="36" spans="1:11" hidden="1" x14ac:dyDescent="0.3">
      <c r="A36">
        <v>1927972279</v>
      </c>
      <c r="B36" t="s">
        <v>105</v>
      </c>
      <c r="C36">
        <v>2</v>
      </c>
      <c r="D36">
        <v>475</v>
      </c>
      <c r="E36">
        <v>499</v>
      </c>
      <c r="F36" t="str">
        <f>IF(Table_sleepDay_merged__3[[#This Row],[TotalMinutesAsleep]]&lt;420,"Potential Customer"," ")</f>
        <v xml:space="preserve"> </v>
      </c>
    </row>
    <row r="37" spans="1:11" x14ac:dyDescent="0.3">
      <c r="A37">
        <v>1927972279</v>
      </c>
      <c r="B37" t="s">
        <v>112</v>
      </c>
      <c r="C37">
        <v>1</v>
      </c>
      <c r="D37">
        <v>296</v>
      </c>
      <c r="E37">
        <v>315</v>
      </c>
      <c r="F37" t="str">
        <f>IF(Table_sleepDay_merged__3[[#This Row],[TotalMinutesAsleep]]&lt;420,"Potential Customer"," ")</f>
        <v>Potential Customer</v>
      </c>
    </row>
    <row r="38" spans="1:11" x14ac:dyDescent="0.3">
      <c r="A38">
        <v>1927972279</v>
      </c>
      <c r="B38" t="s">
        <v>113</v>
      </c>
      <c r="C38">
        <v>1</v>
      </c>
      <c r="D38">
        <v>166</v>
      </c>
      <c r="E38">
        <v>178</v>
      </c>
      <c r="F38" t="str">
        <f>IF(Table_sleepDay_merged__3[[#This Row],[TotalMinutesAsleep]]&lt;420,"Potential Customer"," ")</f>
        <v>Potential Customer</v>
      </c>
      <c r="I38" s="6"/>
      <c r="J38" s="7"/>
      <c r="K38" s="8"/>
    </row>
    <row r="39" spans="1:11" hidden="1" x14ac:dyDescent="0.3">
      <c r="A39">
        <v>2026352035</v>
      </c>
      <c r="B39" t="s">
        <v>103</v>
      </c>
      <c r="C39">
        <v>1</v>
      </c>
      <c r="D39">
        <v>503</v>
      </c>
      <c r="E39">
        <v>546</v>
      </c>
      <c r="F39" t="str">
        <f>IF(Table_sleepDay_merged__3[[#This Row],[TotalMinutesAsleep]]&lt;420,"Potential Customer"," ")</f>
        <v xml:space="preserve"> </v>
      </c>
      <c r="I39" s="9"/>
      <c r="J39" s="10"/>
      <c r="K39" s="11"/>
    </row>
    <row r="40" spans="1:11" hidden="1" x14ac:dyDescent="0.3">
      <c r="A40">
        <v>2026352035</v>
      </c>
      <c r="B40" t="s">
        <v>104</v>
      </c>
      <c r="C40">
        <v>1</v>
      </c>
      <c r="D40">
        <v>531</v>
      </c>
      <c r="E40">
        <v>565</v>
      </c>
      <c r="F40" t="str">
        <f>IF(Table_sleepDay_merged__3[[#This Row],[TotalMinutesAsleep]]&lt;420,"Potential Customer"," ")</f>
        <v xml:space="preserve"> </v>
      </c>
      <c r="I40" s="9"/>
      <c r="J40" s="10"/>
      <c r="K40" s="11"/>
    </row>
    <row r="41" spans="1:11" hidden="1" x14ac:dyDescent="0.3">
      <c r="A41">
        <v>2026352035</v>
      </c>
      <c r="B41" t="s">
        <v>127</v>
      </c>
      <c r="C41">
        <v>1</v>
      </c>
      <c r="D41">
        <v>545</v>
      </c>
      <c r="E41">
        <v>568</v>
      </c>
      <c r="F41" t="str">
        <f>IF(Table_sleepDay_merged__3[[#This Row],[TotalMinutesAsleep]]&lt;420,"Potential Customer"," ")</f>
        <v xml:space="preserve"> </v>
      </c>
      <c r="I41" s="9"/>
      <c r="J41" s="10"/>
      <c r="K41" s="11"/>
    </row>
    <row r="42" spans="1:11" hidden="1" x14ac:dyDescent="0.3">
      <c r="A42">
        <v>2026352035</v>
      </c>
      <c r="B42" t="s">
        <v>105</v>
      </c>
      <c r="C42">
        <v>1</v>
      </c>
      <c r="D42">
        <v>523</v>
      </c>
      <c r="E42">
        <v>573</v>
      </c>
      <c r="F42" t="str">
        <f>IF(Table_sleepDay_merged__3[[#This Row],[TotalMinutesAsleep]]&lt;420,"Potential Customer"," ")</f>
        <v xml:space="preserve"> </v>
      </c>
      <c r="I42" s="9"/>
      <c r="J42" s="10"/>
      <c r="K42" s="11"/>
    </row>
    <row r="43" spans="1:11" hidden="1" x14ac:dyDescent="0.3">
      <c r="A43">
        <v>2026352035</v>
      </c>
      <c r="B43" t="s">
        <v>106</v>
      </c>
      <c r="C43">
        <v>1</v>
      </c>
      <c r="D43">
        <v>524</v>
      </c>
      <c r="E43">
        <v>567</v>
      </c>
      <c r="F43" t="str">
        <f>IF(Table_sleepDay_merged__3[[#This Row],[TotalMinutesAsleep]]&lt;420,"Potential Customer"," ")</f>
        <v xml:space="preserve"> </v>
      </c>
      <c r="I43" s="9"/>
      <c r="J43" s="10"/>
      <c r="K43" s="11"/>
    </row>
    <row r="44" spans="1:11" hidden="1" x14ac:dyDescent="0.3">
      <c r="A44">
        <v>2026352035</v>
      </c>
      <c r="B44" t="s">
        <v>128</v>
      </c>
      <c r="C44">
        <v>1</v>
      </c>
      <c r="D44">
        <v>437</v>
      </c>
      <c r="E44">
        <v>498</v>
      </c>
      <c r="F44" t="str">
        <f>IF(Table_sleepDay_merged__3[[#This Row],[TotalMinutesAsleep]]&lt;420,"Potential Customer"," ")</f>
        <v xml:space="preserve"> </v>
      </c>
      <c r="I44" s="9"/>
      <c r="J44" s="10"/>
      <c r="K44" s="11"/>
    </row>
    <row r="45" spans="1:11" hidden="1" x14ac:dyDescent="0.3">
      <c r="A45">
        <v>2026352035</v>
      </c>
      <c r="B45" t="s">
        <v>107</v>
      </c>
      <c r="C45">
        <v>1</v>
      </c>
      <c r="D45">
        <v>498</v>
      </c>
      <c r="E45">
        <v>540</v>
      </c>
      <c r="F45" t="str">
        <f>IF(Table_sleepDay_merged__3[[#This Row],[TotalMinutesAsleep]]&lt;420,"Potential Customer"," ")</f>
        <v xml:space="preserve"> </v>
      </c>
      <c r="I45" s="9"/>
      <c r="J45" s="10"/>
      <c r="K45" s="11"/>
    </row>
    <row r="46" spans="1:11" hidden="1" x14ac:dyDescent="0.3">
      <c r="A46">
        <v>2026352035</v>
      </c>
      <c r="B46" t="s">
        <v>108</v>
      </c>
      <c r="C46">
        <v>1</v>
      </c>
      <c r="D46">
        <v>461</v>
      </c>
      <c r="E46">
        <v>510</v>
      </c>
      <c r="F46" t="str">
        <f>IF(Table_sleepDay_merged__3[[#This Row],[TotalMinutesAsleep]]&lt;420,"Potential Customer"," ")</f>
        <v xml:space="preserve"> </v>
      </c>
      <c r="I46" s="9"/>
      <c r="J46" s="10"/>
      <c r="K46" s="11"/>
    </row>
    <row r="47" spans="1:11" hidden="1" x14ac:dyDescent="0.3">
      <c r="A47">
        <v>2026352035</v>
      </c>
      <c r="B47" t="s">
        <v>109</v>
      </c>
      <c r="C47">
        <v>1</v>
      </c>
      <c r="D47">
        <v>477</v>
      </c>
      <c r="E47">
        <v>514</v>
      </c>
      <c r="F47" t="str">
        <f>IF(Table_sleepDay_merged__3[[#This Row],[TotalMinutesAsleep]]&lt;420,"Potential Customer"," ")</f>
        <v xml:space="preserve"> </v>
      </c>
      <c r="I47" s="9"/>
      <c r="J47" s="10"/>
      <c r="K47" s="11"/>
    </row>
    <row r="48" spans="1:11" hidden="1" x14ac:dyDescent="0.3">
      <c r="A48">
        <v>2026352035</v>
      </c>
      <c r="B48" t="s">
        <v>126</v>
      </c>
      <c r="C48">
        <v>1</v>
      </c>
      <c r="D48">
        <v>520</v>
      </c>
      <c r="E48">
        <v>545</v>
      </c>
      <c r="F48" t="str">
        <f>IF(Table_sleepDay_merged__3[[#This Row],[TotalMinutesAsleep]]&lt;420,"Potential Customer"," ")</f>
        <v xml:space="preserve"> </v>
      </c>
      <c r="I48" s="9"/>
      <c r="J48" s="10"/>
      <c r="K48" s="11"/>
    </row>
    <row r="49" spans="1:11" hidden="1" x14ac:dyDescent="0.3">
      <c r="A49">
        <v>2026352035</v>
      </c>
      <c r="B49" t="s">
        <v>110</v>
      </c>
      <c r="C49">
        <v>1</v>
      </c>
      <c r="D49">
        <v>522</v>
      </c>
      <c r="E49">
        <v>554</v>
      </c>
      <c r="F49" t="str">
        <f>IF(Table_sleepDay_merged__3[[#This Row],[TotalMinutesAsleep]]&lt;420,"Potential Customer"," ")</f>
        <v xml:space="preserve"> </v>
      </c>
      <c r="I49" s="9"/>
      <c r="J49" s="10"/>
      <c r="K49" s="11"/>
    </row>
    <row r="50" spans="1:11" hidden="1" x14ac:dyDescent="0.3">
      <c r="A50">
        <v>2026352035</v>
      </c>
      <c r="B50" t="s">
        <v>130</v>
      </c>
      <c r="C50">
        <v>1</v>
      </c>
      <c r="D50">
        <v>555</v>
      </c>
      <c r="E50">
        <v>591</v>
      </c>
      <c r="F50" t="str">
        <f>IF(Table_sleepDay_merged__3[[#This Row],[TotalMinutesAsleep]]&lt;420,"Potential Customer"," ")</f>
        <v xml:space="preserve"> </v>
      </c>
      <c r="I50" s="9"/>
      <c r="J50" s="10"/>
      <c r="K50" s="11"/>
    </row>
    <row r="51" spans="1:11" hidden="1" x14ac:dyDescent="0.3">
      <c r="A51">
        <v>2026352035</v>
      </c>
      <c r="B51" t="s">
        <v>111</v>
      </c>
      <c r="C51">
        <v>1</v>
      </c>
      <c r="D51">
        <v>506</v>
      </c>
      <c r="E51">
        <v>531</v>
      </c>
      <c r="F51" t="str">
        <f>IF(Table_sleepDay_merged__3[[#This Row],[TotalMinutesAsleep]]&lt;420,"Potential Customer"," ")</f>
        <v xml:space="preserve"> </v>
      </c>
      <c r="I51" s="9"/>
      <c r="J51" s="10"/>
      <c r="K51" s="11"/>
    </row>
    <row r="52" spans="1:11" hidden="1" x14ac:dyDescent="0.3">
      <c r="A52">
        <v>2026352035</v>
      </c>
      <c r="B52" t="s">
        <v>131</v>
      </c>
      <c r="C52">
        <v>1</v>
      </c>
      <c r="D52">
        <v>508</v>
      </c>
      <c r="E52">
        <v>545</v>
      </c>
      <c r="F52" t="str">
        <f>IF(Table_sleepDay_merged__3[[#This Row],[TotalMinutesAsleep]]&lt;420,"Potential Customer"," ")</f>
        <v xml:space="preserve"> </v>
      </c>
      <c r="I52" s="9"/>
      <c r="J52" s="10"/>
      <c r="K52" s="11"/>
    </row>
    <row r="53" spans="1:11" hidden="1" x14ac:dyDescent="0.3">
      <c r="A53">
        <v>2026352035</v>
      </c>
      <c r="B53" t="s">
        <v>113</v>
      </c>
      <c r="C53">
        <v>1</v>
      </c>
      <c r="D53">
        <v>513</v>
      </c>
      <c r="E53">
        <v>545</v>
      </c>
      <c r="F53" t="str">
        <f>IF(Table_sleepDay_merged__3[[#This Row],[TotalMinutesAsleep]]&lt;420,"Potential Customer"," ")</f>
        <v xml:space="preserve"> </v>
      </c>
      <c r="I53" s="9"/>
      <c r="J53" s="10"/>
      <c r="K53" s="11"/>
    </row>
    <row r="54" spans="1:11" hidden="1" x14ac:dyDescent="0.3">
      <c r="A54">
        <v>2026352035</v>
      </c>
      <c r="B54" t="s">
        <v>114</v>
      </c>
      <c r="C54">
        <v>1</v>
      </c>
      <c r="D54">
        <v>490</v>
      </c>
      <c r="E54">
        <v>510</v>
      </c>
      <c r="F54" t="str">
        <f>IF(Table_sleepDay_merged__3[[#This Row],[TotalMinutesAsleep]]&lt;420,"Potential Customer"," ")</f>
        <v xml:space="preserve"> </v>
      </c>
      <c r="I54" s="9"/>
      <c r="J54" s="10"/>
      <c r="K54" s="11"/>
    </row>
    <row r="55" spans="1:11" hidden="1" x14ac:dyDescent="0.3">
      <c r="A55">
        <v>2026352035</v>
      </c>
      <c r="B55" t="s">
        <v>115</v>
      </c>
      <c r="C55">
        <v>1</v>
      </c>
      <c r="D55">
        <v>573</v>
      </c>
      <c r="E55">
        <v>607</v>
      </c>
      <c r="F55" t="str">
        <f>IF(Table_sleepDay_merged__3[[#This Row],[TotalMinutesAsleep]]&lt;420,"Potential Customer"," ")</f>
        <v xml:space="preserve"> </v>
      </c>
      <c r="I55" s="12"/>
      <c r="J55" s="13"/>
      <c r="K55" s="14"/>
    </row>
    <row r="56" spans="1:11" hidden="1" x14ac:dyDescent="0.3">
      <c r="A56">
        <v>2026352035</v>
      </c>
      <c r="B56" t="s">
        <v>116</v>
      </c>
      <c r="C56">
        <v>1</v>
      </c>
      <c r="D56">
        <v>527</v>
      </c>
      <c r="E56">
        <v>546</v>
      </c>
      <c r="F56" t="str">
        <f>IF(Table_sleepDay_merged__3[[#This Row],[TotalMinutesAsleep]]&lt;420,"Potential Customer"," ")</f>
        <v xml:space="preserve"> </v>
      </c>
    </row>
    <row r="57" spans="1:11" hidden="1" x14ac:dyDescent="0.3">
      <c r="A57">
        <v>2026352035</v>
      </c>
      <c r="B57" t="s">
        <v>117</v>
      </c>
      <c r="C57">
        <v>1</v>
      </c>
      <c r="D57">
        <v>511</v>
      </c>
      <c r="E57">
        <v>543</v>
      </c>
      <c r="F57" t="str">
        <f>IF(Table_sleepDay_merged__3[[#This Row],[TotalMinutesAsleep]]&lt;420,"Potential Customer"," ")</f>
        <v xml:space="preserve"> </v>
      </c>
    </row>
    <row r="58" spans="1:11" hidden="1" x14ac:dyDescent="0.3">
      <c r="A58">
        <v>2026352035</v>
      </c>
      <c r="B58" t="s">
        <v>132</v>
      </c>
      <c r="C58">
        <v>1</v>
      </c>
      <c r="D58">
        <v>538</v>
      </c>
      <c r="E58">
        <v>560</v>
      </c>
      <c r="F58" t="str">
        <f>IF(Table_sleepDay_merged__3[[#This Row],[TotalMinutesAsleep]]&lt;420,"Potential Customer"," ")</f>
        <v xml:space="preserve"> </v>
      </c>
    </row>
    <row r="59" spans="1:11" hidden="1" x14ac:dyDescent="0.3">
      <c r="A59">
        <v>2026352035</v>
      </c>
      <c r="B59" t="s">
        <v>119</v>
      </c>
      <c r="C59">
        <v>1</v>
      </c>
      <c r="D59">
        <v>468</v>
      </c>
      <c r="E59">
        <v>485</v>
      </c>
      <c r="F59" t="str">
        <f>IF(Table_sleepDay_merged__3[[#This Row],[TotalMinutesAsleep]]&lt;420,"Potential Customer"," ")</f>
        <v xml:space="preserve"> </v>
      </c>
    </row>
    <row r="60" spans="1:11" hidden="1" x14ac:dyDescent="0.3">
      <c r="A60">
        <v>2026352035</v>
      </c>
      <c r="B60" t="s">
        <v>120</v>
      </c>
      <c r="C60">
        <v>1</v>
      </c>
      <c r="D60">
        <v>524</v>
      </c>
      <c r="E60">
        <v>548</v>
      </c>
      <c r="F60" t="str">
        <f>IF(Table_sleepDay_merged__3[[#This Row],[TotalMinutesAsleep]]&lt;420,"Potential Customer"," ")</f>
        <v xml:space="preserve"> </v>
      </c>
    </row>
    <row r="61" spans="1:11" hidden="1" x14ac:dyDescent="0.3">
      <c r="A61">
        <v>2026352035</v>
      </c>
      <c r="B61" t="s">
        <v>121</v>
      </c>
      <c r="C61">
        <v>1</v>
      </c>
      <c r="D61">
        <v>511</v>
      </c>
      <c r="E61">
        <v>521</v>
      </c>
      <c r="F61" t="str">
        <f>IF(Table_sleepDay_merged__3[[#This Row],[TotalMinutesAsleep]]&lt;420,"Potential Customer"," ")</f>
        <v xml:space="preserve"> </v>
      </c>
    </row>
    <row r="62" spans="1:11" hidden="1" x14ac:dyDescent="0.3">
      <c r="A62">
        <v>2026352035</v>
      </c>
      <c r="B62" t="s">
        <v>125</v>
      </c>
      <c r="C62">
        <v>1</v>
      </c>
      <c r="D62">
        <v>541</v>
      </c>
      <c r="E62">
        <v>568</v>
      </c>
      <c r="F62" t="str">
        <f>IF(Table_sleepDay_merged__3[[#This Row],[TotalMinutesAsleep]]&lt;420,"Potential Customer"," ")</f>
        <v xml:space="preserve"> </v>
      </c>
    </row>
    <row r="63" spans="1:11" hidden="1" x14ac:dyDescent="0.3">
      <c r="A63">
        <v>2026352035</v>
      </c>
      <c r="B63" t="s">
        <v>122</v>
      </c>
      <c r="C63">
        <v>1</v>
      </c>
      <c r="D63">
        <v>531</v>
      </c>
      <c r="E63">
        <v>556</v>
      </c>
      <c r="F63" t="str">
        <f>IF(Table_sleepDay_merged__3[[#This Row],[TotalMinutesAsleep]]&lt;420,"Potential Customer"," ")</f>
        <v xml:space="preserve"> </v>
      </c>
    </row>
    <row r="64" spans="1:11" x14ac:dyDescent="0.3">
      <c r="A64">
        <v>2026352035</v>
      </c>
      <c r="B64" t="s">
        <v>123</v>
      </c>
      <c r="C64">
        <v>1</v>
      </c>
      <c r="D64">
        <v>357</v>
      </c>
      <c r="E64">
        <v>380</v>
      </c>
      <c r="F64" t="str">
        <f>IF(Table_sleepDay_merged__3[[#This Row],[TotalMinutesAsleep]]&lt;420,"Potential Customer"," ")</f>
        <v>Potential Customer</v>
      </c>
    </row>
    <row r="65" spans="1:6" hidden="1" x14ac:dyDescent="0.3">
      <c r="A65">
        <v>2026352035</v>
      </c>
      <c r="B65" t="s">
        <v>124</v>
      </c>
      <c r="C65">
        <v>1</v>
      </c>
      <c r="D65">
        <v>523</v>
      </c>
      <c r="E65">
        <v>553</v>
      </c>
      <c r="F65" t="str">
        <f>IF(Table_sleepDay_merged__3[[#This Row],[TotalMinutesAsleep]]&lt;420,"Potential Customer"," ")</f>
        <v xml:space="preserve"> </v>
      </c>
    </row>
    <row r="66" spans="1:6" hidden="1" x14ac:dyDescent="0.3">
      <c r="A66">
        <v>2026352035</v>
      </c>
      <c r="B66" t="s">
        <v>133</v>
      </c>
      <c r="C66">
        <v>1</v>
      </c>
      <c r="D66">
        <v>456</v>
      </c>
      <c r="E66">
        <v>485</v>
      </c>
      <c r="F66" t="str">
        <f>IF(Table_sleepDay_merged__3[[#This Row],[TotalMinutesAsleep]]&lt;420,"Potential Customer"," ")</f>
        <v xml:space="preserve"> </v>
      </c>
    </row>
    <row r="67" spans="1:6" x14ac:dyDescent="0.3">
      <c r="A67">
        <v>2320127002</v>
      </c>
      <c r="B67" t="s">
        <v>110</v>
      </c>
      <c r="C67">
        <v>1</v>
      </c>
      <c r="D67">
        <v>61</v>
      </c>
      <c r="E67">
        <v>69</v>
      </c>
      <c r="F67" t="str">
        <f>IF(Table_sleepDay_merged__3[[#This Row],[TotalMinutesAsleep]]&lt;420,"Potential Customer"," ")</f>
        <v>Potential Customer</v>
      </c>
    </row>
    <row r="68" spans="1:6" hidden="1" x14ac:dyDescent="0.3">
      <c r="A68">
        <v>2347167796</v>
      </c>
      <c r="B68" t="s">
        <v>104</v>
      </c>
      <c r="C68">
        <v>1</v>
      </c>
      <c r="D68">
        <v>467</v>
      </c>
      <c r="E68">
        <v>531</v>
      </c>
      <c r="F68" t="str">
        <f>IF(Table_sleepDay_merged__3[[#This Row],[TotalMinutesAsleep]]&lt;420,"Potential Customer"," ")</f>
        <v xml:space="preserve"> </v>
      </c>
    </row>
    <row r="69" spans="1:6" hidden="1" x14ac:dyDescent="0.3">
      <c r="A69">
        <v>2347167796</v>
      </c>
      <c r="B69" t="s">
        <v>127</v>
      </c>
      <c r="C69">
        <v>1</v>
      </c>
      <c r="D69">
        <v>445</v>
      </c>
      <c r="E69">
        <v>489</v>
      </c>
      <c r="F69" t="str">
        <f>IF(Table_sleepDay_merged__3[[#This Row],[TotalMinutesAsleep]]&lt;420,"Potential Customer"," ")</f>
        <v xml:space="preserve"> </v>
      </c>
    </row>
    <row r="70" spans="1:6" hidden="1" x14ac:dyDescent="0.3">
      <c r="A70">
        <v>2347167796</v>
      </c>
      <c r="B70" t="s">
        <v>105</v>
      </c>
      <c r="C70">
        <v>1</v>
      </c>
      <c r="D70">
        <v>452</v>
      </c>
      <c r="E70">
        <v>504</v>
      </c>
      <c r="F70" t="str">
        <f>IF(Table_sleepDay_merged__3[[#This Row],[TotalMinutesAsleep]]&lt;420,"Potential Customer"," ")</f>
        <v xml:space="preserve"> </v>
      </c>
    </row>
    <row r="71" spans="1:6" hidden="1" x14ac:dyDescent="0.3">
      <c r="A71">
        <v>2347167796</v>
      </c>
      <c r="B71" t="s">
        <v>128</v>
      </c>
      <c r="C71">
        <v>1</v>
      </c>
      <c r="D71">
        <v>556</v>
      </c>
      <c r="E71">
        <v>602</v>
      </c>
      <c r="F71" t="str">
        <f>IF(Table_sleepDay_merged__3[[#This Row],[TotalMinutesAsleep]]&lt;420,"Potential Customer"," ")</f>
        <v xml:space="preserve"> </v>
      </c>
    </row>
    <row r="72" spans="1:6" hidden="1" x14ac:dyDescent="0.3">
      <c r="A72">
        <v>2347167796</v>
      </c>
      <c r="B72" t="s">
        <v>129</v>
      </c>
      <c r="C72">
        <v>1</v>
      </c>
      <c r="D72">
        <v>500</v>
      </c>
      <c r="E72">
        <v>557</v>
      </c>
      <c r="F72" t="str">
        <f>IF(Table_sleepDay_merged__3[[#This Row],[TotalMinutesAsleep]]&lt;420,"Potential Customer"," ")</f>
        <v xml:space="preserve"> </v>
      </c>
    </row>
    <row r="73" spans="1:6" hidden="1" x14ac:dyDescent="0.3">
      <c r="A73">
        <v>2347167796</v>
      </c>
      <c r="B73" t="s">
        <v>107</v>
      </c>
      <c r="C73">
        <v>1</v>
      </c>
      <c r="D73">
        <v>465</v>
      </c>
      <c r="E73">
        <v>514</v>
      </c>
      <c r="F73" t="str">
        <f>IF(Table_sleepDay_merged__3[[#This Row],[TotalMinutesAsleep]]&lt;420,"Potential Customer"," ")</f>
        <v xml:space="preserve"> </v>
      </c>
    </row>
    <row r="74" spans="1:6" hidden="1" x14ac:dyDescent="0.3">
      <c r="A74">
        <v>2347167796</v>
      </c>
      <c r="B74" t="s">
        <v>109</v>
      </c>
      <c r="C74">
        <v>1</v>
      </c>
      <c r="D74">
        <v>460</v>
      </c>
      <c r="E74">
        <v>484</v>
      </c>
      <c r="F74" t="str">
        <f>IF(Table_sleepDay_merged__3[[#This Row],[TotalMinutesAsleep]]&lt;420,"Potential Customer"," ")</f>
        <v xml:space="preserve"> </v>
      </c>
    </row>
    <row r="75" spans="1:6" x14ac:dyDescent="0.3">
      <c r="A75">
        <v>2347167796</v>
      </c>
      <c r="B75" t="s">
        <v>126</v>
      </c>
      <c r="C75">
        <v>1</v>
      </c>
      <c r="D75">
        <v>405</v>
      </c>
      <c r="E75">
        <v>461</v>
      </c>
      <c r="F75" t="str">
        <f>IF(Table_sleepDay_merged__3[[#This Row],[TotalMinutesAsleep]]&lt;420,"Potential Customer"," ")</f>
        <v>Potential Customer</v>
      </c>
    </row>
    <row r="76" spans="1:6" x14ac:dyDescent="0.3">
      <c r="A76">
        <v>2347167796</v>
      </c>
      <c r="B76" t="s">
        <v>110</v>
      </c>
      <c r="C76">
        <v>1</v>
      </c>
      <c r="D76">
        <v>374</v>
      </c>
      <c r="E76">
        <v>386</v>
      </c>
      <c r="F76" t="str">
        <f>IF(Table_sleepDay_merged__3[[#This Row],[TotalMinutesAsleep]]&lt;420,"Potential Customer"," ")</f>
        <v>Potential Customer</v>
      </c>
    </row>
    <row r="77" spans="1:6" hidden="1" x14ac:dyDescent="0.3">
      <c r="A77">
        <v>2347167796</v>
      </c>
      <c r="B77" t="s">
        <v>130</v>
      </c>
      <c r="C77">
        <v>1</v>
      </c>
      <c r="D77">
        <v>442</v>
      </c>
      <c r="E77">
        <v>459</v>
      </c>
      <c r="F77" t="str">
        <f>IF(Table_sleepDay_merged__3[[#This Row],[TotalMinutesAsleep]]&lt;420,"Potential Customer"," ")</f>
        <v xml:space="preserve"> </v>
      </c>
    </row>
    <row r="78" spans="1:6" hidden="1" x14ac:dyDescent="0.3">
      <c r="A78">
        <v>2347167796</v>
      </c>
      <c r="B78" t="s">
        <v>111</v>
      </c>
      <c r="C78">
        <v>1</v>
      </c>
      <c r="D78">
        <v>433</v>
      </c>
      <c r="E78">
        <v>471</v>
      </c>
      <c r="F78" t="str">
        <f>IF(Table_sleepDay_merged__3[[#This Row],[TotalMinutesAsleep]]&lt;420,"Potential Customer"," ")</f>
        <v xml:space="preserve"> </v>
      </c>
    </row>
    <row r="79" spans="1:6" hidden="1" x14ac:dyDescent="0.3">
      <c r="A79">
        <v>2347167796</v>
      </c>
      <c r="B79" t="s">
        <v>112</v>
      </c>
      <c r="C79">
        <v>1</v>
      </c>
      <c r="D79">
        <v>436</v>
      </c>
      <c r="E79">
        <v>490</v>
      </c>
      <c r="F79" t="str">
        <f>IF(Table_sleepDay_merged__3[[#This Row],[TotalMinutesAsleep]]&lt;420,"Potential Customer"," ")</f>
        <v xml:space="preserve"> </v>
      </c>
    </row>
    <row r="80" spans="1:6" hidden="1" x14ac:dyDescent="0.3">
      <c r="A80">
        <v>2347167796</v>
      </c>
      <c r="B80" t="s">
        <v>131</v>
      </c>
      <c r="C80">
        <v>1</v>
      </c>
      <c r="D80">
        <v>448</v>
      </c>
      <c r="E80">
        <v>499</v>
      </c>
      <c r="F80" t="str">
        <f>IF(Table_sleepDay_merged__3[[#This Row],[TotalMinutesAsleep]]&lt;420,"Potential Customer"," ")</f>
        <v xml:space="preserve"> </v>
      </c>
    </row>
    <row r="81" spans="1:6" x14ac:dyDescent="0.3">
      <c r="A81">
        <v>2347167796</v>
      </c>
      <c r="B81" t="s">
        <v>113</v>
      </c>
      <c r="C81">
        <v>1</v>
      </c>
      <c r="D81">
        <v>408</v>
      </c>
      <c r="E81">
        <v>450</v>
      </c>
      <c r="F81" t="str">
        <f>IF(Table_sleepDay_merged__3[[#This Row],[TotalMinutesAsleep]]&lt;420,"Potential Customer"," ")</f>
        <v>Potential Customer</v>
      </c>
    </row>
    <row r="82" spans="1:6" x14ac:dyDescent="0.3">
      <c r="A82">
        <v>2347167796</v>
      </c>
      <c r="B82" t="s">
        <v>114</v>
      </c>
      <c r="C82">
        <v>1</v>
      </c>
      <c r="D82">
        <v>411</v>
      </c>
      <c r="E82">
        <v>473</v>
      </c>
      <c r="F82" t="str">
        <f>IF(Table_sleepDay_merged__3[[#This Row],[TotalMinutesAsleep]]&lt;420,"Potential Customer"," ")</f>
        <v>Potential Customer</v>
      </c>
    </row>
    <row r="83" spans="1:6" x14ac:dyDescent="0.3">
      <c r="A83">
        <v>3977333714</v>
      </c>
      <c r="B83" t="s">
        <v>103</v>
      </c>
      <c r="C83">
        <v>1</v>
      </c>
      <c r="D83">
        <v>274</v>
      </c>
      <c r="E83">
        <v>469</v>
      </c>
      <c r="F83" t="str">
        <f>IF(Table_sleepDay_merged__3[[#This Row],[TotalMinutesAsleep]]&lt;420,"Potential Customer"," ")</f>
        <v>Potential Customer</v>
      </c>
    </row>
    <row r="84" spans="1:6" hidden="1" x14ac:dyDescent="0.3">
      <c r="A84">
        <v>3977333714</v>
      </c>
      <c r="B84" t="s">
        <v>104</v>
      </c>
      <c r="C84">
        <v>2</v>
      </c>
      <c r="D84">
        <v>295</v>
      </c>
      <c r="E84">
        <v>456</v>
      </c>
      <c r="F84" t="str">
        <f>IF(Table_sleepDay_merged__3[[#This Row],[TotalMinutesAsleep]]&lt;420,"Potential Customer"," ")</f>
        <v>Potential Customer</v>
      </c>
    </row>
    <row r="85" spans="1:6" x14ac:dyDescent="0.3">
      <c r="A85">
        <v>3977333714</v>
      </c>
      <c r="B85" t="s">
        <v>127</v>
      </c>
      <c r="C85">
        <v>1</v>
      </c>
      <c r="D85">
        <v>291</v>
      </c>
      <c r="E85">
        <v>397</v>
      </c>
      <c r="F85" t="str">
        <f>IF(Table_sleepDay_merged__3[[#This Row],[TotalMinutesAsleep]]&lt;420,"Potential Customer"," ")</f>
        <v>Potential Customer</v>
      </c>
    </row>
    <row r="86" spans="1:6" hidden="1" x14ac:dyDescent="0.3">
      <c r="A86">
        <v>3977333714</v>
      </c>
      <c r="B86" t="s">
        <v>105</v>
      </c>
      <c r="C86">
        <v>1</v>
      </c>
      <c r="D86">
        <v>424</v>
      </c>
      <c r="E86">
        <v>556</v>
      </c>
      <c r="F86" t="str">
        <f>IF(Table_sleepDay_merged__3[[#This Row],[TotalMinutesAsleep]]&lt;420,"Potential Customer"," ")</f>
        <v xml:space="preserve"> </v>
      </c>
    </row>
    <row r="87" spans="1:6" x14ac:dyDescent="0.3">
      <c r="A87">
        <v>3977333714</v>
      </c>
      <c r="B87" t="s">
        <v>106</v>
      </c>
      <c r="C87">
        <v>1</v>
      </c>
      <c r="D87">
        <v>283</v>
      </c>
      <c r="E87">
        <v>510</v>
      </c>
      <c r="F87" t="str">
        <f>IF(Table_sleepDay_merged__3[[#This Row],[TotalMinutesAsleep]]&lt;420,"Potential Customer"," ")</f>
        <v>Potential Customer</v>
      </c>
    </row>
    <row r="88" spans="1:6" x14ac:dyDescent="0.3">
      <c r="A88">
        <v>3977333714</v>
      </c>
      <c r="B88" t="s">
        <v>128</v>
      </c>
      <c r="C88">
        <v>1</v>
      </c>
      <c r="D88">
        <v>381</v>
      </c>
      <c r="E88">
        <v>566</v>
      </c>
      <c r="F88" t="str">
        <f>IF(Table_sleepDay_merged__3[[#This Row],[TotalMinutesAsleep]]&lt;420,"Potential Customer"," ")</f>
        <v>Potential Customer</v>
      </c>
    </row>
    <row r="89" spans="1:6" hidden="1" x14ac:dyDescent="0.3">
      <c r="A89">
        <v>3977333714</v>
      </c>
      <c r="B89" t="s">
        <v>129</v>
      </c>
      <c r="C89">
        <v>2</v>
      </c>
      <c r="D89">
        <v>412</v>
      </c>
      <c r="E89">
        <v>522</v>
      </c>
      <c r="F89" t="str">
        <f>IF(Table_sleepDay_merged__3[[#This Row],[TotalMinutesAsleep]]&lt;420,"Potential Customer"," ")</f>
        <v>Potential Customer</v>
      </c>
    </row>
    <row r="90" spans="1:6" x14ac:dyDescent="0.3">
      <c r="A90">
        <v>3977333714</v>
      </c>
      <c r="B90" t="s">
        <v>107</v>
      </c>
      <c r="C90">
        <v>1</v>
      </c>
      <c r="D90">
        <v>219</v>
      </c>
      <c r="E90">
        <v>395</v>
      </c>
      <c r="F90" t="str">
        <f>IF(Table_sleepDay_merged__3[[#This Row],[TotalMinutesAsleep]]&lt;420,"Potential Customer"," ")</f>
        <v>Potential Customer</v>
      </c>
    </row>
    <row r="91" spans="1:6" hidden="1" x14ac:dyDescent="0.3">
      <c r="A91">
        <v>3977333714</v>
      </c>
      <c r="B91" t="s">
        <v>108</v>
      </c>
      <c r="C91">
        <v>2</v>
      </c>
      <c r="D91">
        <v>152</v>
      </c>
      <c r="E91">
        <v>305</v>
      </c>
      <c r="F91" t="str">
        <f>IF(Table_sleepDay_merged__3[[#This Row],[TotalMinutesAsleep]]&lt;420,"Potential Customer"," ")</f>
        <v>Potential Customer</v>
      </c>
    </row>
    <row r="92" spans="1:6" x14ac:dyDescent="0.3">
      <c r="A92">
        <v>3977333714</v>
      </c>
      <c r="B92" t="s">
        <v>109</v>
      </c>
      <c r="C92">
        <v>1</v>
      </c>
      <c r="D92">
        <v>332</v>
      </c>
      <c r="E92">
        <v>512</v>
      </c>
      <c r="F92" t="str">
        <f>IF(Table_sleepDay_merged__3[[#This Row],[TotalMinutesAsleep]]&lt;420,"Potential Customer"," ")</f>
        <v>Potential Customer</v>
      </c>
    </row>
    <row r="93" spans="1:6" x14ac:dyDescent="0.3">
      <c r="A93">
        <v>3977333714</v>
      </c>
      <c r="B93" t="s">
        <v>126</v>
      </c>
      <c r="C93">
        <v>1</v>
      </c>
      <c r="D93">
        <v>355</v>
      </c>
      <c r="E93">
        <v>476</v>
      </c>
      <c r="F93" t="str">
        <f>IF(Table_sleepDay_merged__3[[#This Row],[TotalMinutesAsleep]]&lt;420,"Potential Customer"," ")</f>
        <v>Potential Customer</v>
      </c>
    </row>
    <row r="94" spans="1:6" x14ac:dyDescent="0.3">
      <c r="A94">
        <v>3977333714</v>
      </c>
      <c r="B94" t="s">
        <v>110</v>
      </c>
      <c r="C94">
        <v>1</v>
      </c>
      <c r="D94">
        <v>235</v>
      </c>
      <c r="E94">
        <v>372</v>
      </c>
      <c r="F94" t="str">
        <f>IF(Table_sleepDay_merged__3[[#This Row],[TotalMinutesAsleep]]&lt;420,"Potential Customer"," ")</f>
        <v>Potential Customer</v>
      </c>
    </row>
    <row r="95" spans="1:6" x14ac:dyDescent="0.3">
      <c r="A95">
        <v>3977333714</v>
      </c>
      <c r="B95" t="s">
        <v>130</v>
      </c>
      <c r="C95">
        <v>1</v>
      </c>
      <c r="D95">
        <v>310</v>
      </c>
      <c r="E95">
        <v>526</v>
      </c>
      <c r="F95" t="str">
        <f>IF(Table_sleepDay_merged__3[[#This Row],[TotalMinutesAsleep]]&lt;420,"Potential Customer"," ")</f>
        <v>Potential Customer</v>
      </c>
    </row>
    <row r="96" spans="1:6" x14ac:dyDescent="0.3">
      <c r="A96">
        <v>3977333714</v>
      </c>
      <c r="B96" t="s">
        <v>111</v>
      </c>
      <c r="C96">
        <v>1</v>
      </c>
      <c r="D96">
        <v>262</v>
      </c>
      <c r="E96">
        <v>467</v>
      </c>
      <c r="F96" t="str">
        <f>IF(Table_sleepDay_merged__3[[#This Row],[TotalMinutesAsleep]]&lt;420,"Potential Customer"," ")</f>
        <v>Potential Customer</v>
      </c>
    </row>
    <row r="97" spans="1:6" x14ac:dyDescent="0.3">
      <c r="A97">
        <v>3977333714</v>
      </c>
      <c r="B97" t="s">
        <v>112</v>
      </c>
      <c r="C97">
        <v>1</v>
      </c>
      <c r="D97">
        <v>250</v>
      </c>
      <c r="E97">
        <v>371</v>
      </c>
      <c r="F97" t="str">
        <f>IF(Table_sleepDay_merged__3[[#This Row],[TotalMinutesAsleep]]&lt;420,"Potential Customer"," ")</f>
        <v>Potential Customer</v>
      </c>
    </row>
    <row r="98" spans="1:6" x14ac:dyDescent="0.3">
      <c r="A98">
        <v>3977333714</v>
      </c>
      <c r="B98" t="s">
        <v>131</v>
      </c>
      <c r="C98">
        <v>1</v>
      </c>
      <c r="D98">
        <v>349</v>
      </c>
      <c r="E98">
        <v>540</v>
      </c>
      <c r="F98" t="str">
        <f>IF(Table_sleepDay_merged__3[[#This Row],[TotalMinutesAsleep]]&lt;420,"Potential Customer"," ")</f>
        <v>Potential Customer</v>
      </c>
    </row>
    <row r="99" spans="1:6" x14ac:dyDescent="0.3">
      <c r="A99">
        <v>3977333714</v>
      </c>
      <c r="B99" t="s">
        <v>113</v>
      </c>
      <c r="C99">
        <v>1</v>
      </c>
      <c r="D99">
        <v>261</v>
      </c>
      <c r="E99">
        <v>423</v>
      </c>
      <c r="F99" t="str">
        <f>IF(Table_sleepDay_merged__3[[#This Row],[TotalMinutesAsleep]]&lt;420,"Potential Customer"," ")</f>
        <v>Potential Customer</v>
      </c>
    </row>
    <row r="100" spans="1:6" x14ac:dyDescent="0.3">
      <c r="A100">
        <v>3977333714</v>
      </c>
      <c r="B100" t="s">
        <v>114</v>
      </c>
      <c r="C100">
        <v>1</v>
      </c>
      <c r="D100">
        <v>333</v>
      </c>
      <c r="E100">
        <v>478</v>
      </c>
      <c r="F100" t="str">
        <f>IF(Table_sleepDay_merged__3[[#This Row],[TotalMinutesAsleep]]&lt;420,"Potential Customer"," ")</f>
        <v>Potential Customer</v>
      </c>
    </row>
    <row r="101" spans="1:6" x14ac:dyDescent="0.3">
      <c r="A101">
        <v>3977333714</v>
      </c>
      <c r="B101" t="s">
        <v>115</v>
      </c>
      <c r="C101">
        <v>1</v>
      </c>
      <c r="D101">
        <v>237</v>
      </c>
      <c r="E101">
        <v>382</v>
      </c>
      <c r="F101" t="str">
        <f>IF(Table_sleepDay_merged__3[[#This Row],[TotalMinutesAsleep]]&lt;420,"Potential Customer"," ")</f>
        <v>Potential Customer</v>
      </c>
    </row>
    <row r="102" spans="1:6" x14ac:dyDescent="0.3">
      <c r="A102">
        <v>3977333714</v>
      </c>
      <c r="B102" t="s">
        <v>116</v>
      </c>
      <c r="C102">
        <v>1</v>
      </c>
      <c r="D102">
        <v>383</v>
      </c>
      <c r="E102">
        <v>626</v>
      </c>
      <c r="F102" t="str">
        <f>IF(Table_sleepDay_merged__3[[#This Row],[TotalMinutesAsleep]]&lt;420,"Potential Customer"," ")</f>
        <v>Potential Customer</v>
      </c>
    </row>
    <row r="103" spans="1:6" x14ac:dyDescent="0.3">
      <c r="A103">
        <v>3977333714</v>
      </c>
      <c r="B103" t="s">
        <v>117</v>
      </c>
      <c r="C103">
        <v>1</v>
      </c>
      <c r="D103">
        <v>230</v>
      </c>
      <c r="E103">
        <v>384</v>
      </c>
      <c r="F103" t="str">
        <f>IF(Table_sleepDay_merged__3[[#This Row],[TotalMinutesAsleep]]&lt;420,"Potential Customer"," ")</f>
        <v>Potential Customer</v>
      </c>
    </row>
    <row r="104" spans="1:6" x14ac:dyDescent="0.3">
      <c r="A104">
        <v>3977333714</v>
      </c>
      <c r="B104" t="s">
        <v>118</v>
      </c>
      <c r="C104">
        <v>1</v>
      </c>
      <c r="D104">
        <v>292</v>
      </c>
      <c r="E104">
        <v>500</v>
      </c>
      <c r="F104" t="str">
        <f>IF(Table_sleepDay_merged__3[[#This Row],[TotalMinutesAsleep]]&lt;420,"Potential Customer"," ")</f>
        <v>Potential Customer</v>
      </c>
    </row>
    <row r="105" spans="1:6" x14ac:dyDescent="0.3">
      <c r="A105">
        <v>3977333714</v>
      </c>
      <c r="B105" t="s">
        <v>132</v>
      </c>
      <c r="C105">
        <v>1</v>
      </c>
      <c r="D105">
        <v>213</v>
      </c>
      <c r="E105">
        <v>336</v>
      </c>
      <c r="F105" t="str">
        <f>IF(Table_sleepDay_merged__3[[#This Row],[TotalMinutesAsleep]]&lt;420,"Potential Customer"," ")</f>
        <v>Potential Customer</v>
      </c>
    </row>
    <row r="106" spans="1:6" x14ac:dyDescent="0.3">
      <c r="A106">
        <v>3977333714</v>
      </c>
      <c r="B106" t="s">
        <v>119</v>
      </c>
      <c r="C106">
        <v>1</v>
      </c>
      <c r="D106">
        <v>318</v>
      </c>
      <c r="E106">
        <v>480</v>
      </c>
      <c r="F106" t="str">
        <f>IF(Table_sleepDay_merged__3[[#This Row],[TotalMinutesAsleep]]&lt;420,"Potential Customer"," ")</f>
        <v>Potential Customer</v>
      </c>
    </row>
    <row r="107" spans="1:6" x14ac:dyDescent="0.3">
      <c r="A107">
        <v>3977333714</v>
      </c>
      <c r="B107" t="s">
        <v>120</v>
      </c>
      <c r="C107">
        <v>1</v>
      </c>
      <c r="D107">
        <v>323</v>
      </c>
      <c r="E107">
        <v>512</v>
      </c>
      <c r="F107" t="str">
        <f>IF(Table_sleepDay_merged__3[[#This Row],[TotalMinutesAsleep]]&lt;420,"Potential Customer"," ")</f>
        <v>Potential Customer</v>
      </c>
    </row>
    <row r="108" spans="1:6" x14ac:dyDescent="0.3">
      <c r="A108">
        <v>3977333714</v>
      </c>
      <c r="B108" t="s">
        <v>121</v>
      </c>
      <c r="C108">
        <v>1</v>
      </c>
      <c r="D108">
        <v>237</v>
      </c>
      <c r="E108">
        <v>443</v>
      </c>
      <c r="F108" t="str">
        <f>IF(Table_sleepDay_merged__3[[#This Row],[TotalMinutesAsleep]]&lt;420,"Potential Customer"," ")</f>
        <v>Potential Customer</v>
      </c>
    </row>
    <row r="109" spans="1:6" hidden="1" x14ac:dyDescent="0.3">
      <c r="A109">
        <v>3977333714</v>
      </c>
      <c r="B109" t="s">
        <v>125</v>
      </c>
      <c r="C109">
        <v>2</v>
      </c>
      <c r="D109">
        <v>259</v>
      </c>
      <c r="E109">
        <v>456</v>
      </c>
      <c r="F109" t="str">
        <f>IF(Table_sleepDay_merged__3[[#This Row],[TotalMinutesAsleep]]&lt;420,"Potential Customer"," ")</f>
        <v>Potential Customer</v>
      </c>
    </row>
    <row r="110" spans="1:6" x14ac:dyDescent="0.3">
      <c r="A110">
        <v>3977333714</v>
      </c>
      <c r="B110" t="s">
        <v>123</v>
      </c>
      <c r="C110">
        <v>1</v>
      </c>
      <c r="D110">
        <v>312</v>
      </c>
      <c r="E110">
        <v>452</v>
      </c>
      <c r="F110" t="str">
        <f>IF(Table_sleepDay_merged__3[[#This Row],[TotalMinutesAsleep]]&lt;420,"Potential Customer"," ")</f>
        <v>Potential Customer</v>
      </c>
    </row>
    <row r="111" spans="1:6" hidden="1" x14ac:dyDescent="0.3">
      <c r="A111">
        <v>4020332650</v>
      </c>
      <c r="B111" t="s">
        <v>103</v>
      </c>
      <c r="C111">
        <v>1</v>
      </c>
      <c r="D111">
        <v>501</v>
      </c>
      <c r="E111">
        <v>541</v>
      </c>
      <c r="F111" t="str">
        <f>IF(Table_sleepDay_merged__3[[#This Row],[TotalMinutesAsleep]]&lt;420,"Potential Customer"," ")</f>
        <v xml:space="preserve"> </v>
      </c>
    </row>
    <row r="112" spans="1:6" x14ac:dyDescent="0.3">
      <c r="A112">
        <v>4020332650</v>
      </c>
      <c r="B112" t="s">
        <v>106</v>
      </c>
      <c r="C112">
        <v>1</v>
      </c>
      <c r="D112">
        <v>77</v>
      </c>
      <c r="E112">
        <v>77</v>
      </c>
      <c r="F112" t="str">
        <f>IF(Table_sleepDay_merged__3[[#This Row],[TotalMinutesAsleep]]&lt;420,"Potential Customer"," ")</f>
        <v>Potential Customer</v>
      </c>
    </row>
    <row r="113" spans="1:6" x14ac:dyDescent="0.3">
      <c r="A113">
        <v>4020332650</v>
      </c>
      <c r="B113" t="s">
        <v>118</v>
      </c>
      <c r="C113">
        <v>1</v>
      </c>
      <c r="D113">
        <v>322</v>
      </c>
      <c r="E113">
        <v>332</v>
      </c>
      <c r="F113" t="str">
        <f>IF(Table_sleepDay_merged__3[[#This Row],[TotalMinutesAsleep]]&lt;420,"Potential Customer"," ")</f>
        <v>Potential Customer</v>
      </c>
    </row>
    <row r="114" spans="1:6" hidden="1" x14ac:dyDescent="0.3">
      <c r="A114">
        <v>4020332650</v>
      </c>
      <c r="B114" t="s">
        <v>132</v>
      </c>
      <c r="C114">
        <v>1</v>
      </c>
      <c r="D114">
        <v>478</v>
      </c>
      <c r="E114">
        <v>536</v>
      </c>
      <c r="F114" t="str">
        <f>IF(Table_sleepDay_merged__3[[#This Row],[TotalMinutesAsleep]]&lt;420,"Potential Customer"," ")</f>
        <v xml:space="preserve"> </v>
      </c>
    </row>
    <row r="115" spans="1:6" x14ac:dyDescent="0.3">
      <c r="A115">
        <v>4020332650</v>
      </c>
      <c r="B115" t="s">
        <v>119</v>
      </c>
      <c r="C115">
        <v>1</v>
      </c>
      <c r="D115">
        <v>226</v>
      </c>
      <c r="E115">
        <v>248</v>
      </c>
      <c r="F115" t="str">
        <f>IF(Table_sleepDay_merged__3[[#This Row],[TotalMinutesAsleep]]&lt;420,"Potential Customer"," ")</f>
        <v>Potential Customer</v>
      </c>
    </row>
    <row r="116" spans="1:6" x14ac:dyDescent="0.3">
      <c r="A116">
        <v>4020332650</v>
      </c>
      <c r="B116" t="s">
        <v>120</v>
      </c>
      <c r="C116">
        <v>1</v>
      </c>
      <c r="D116">
        <v>385</v>
      </c>
      <c r="E116">
        <v>408</v>
      </c>
      <c r="F116" t="str">
        <f>IF(Table_sleepDay_merged__3[[#This Row],[TotalMinutesAsleep]]&lt;420,"Potential Customer"," ")</f>
        <v>Potential Customer</v>
      </c>
    </row>
    <row r="117" spans="1:6" x14ac:dyDescent="0.3">
      <c r="A117">
        <v>4020332650</v>
      </c>
      <c r="B117" t="s">
        <v>125</v>
      </c>
      <c r="C117">
        <v>1</v>
      </c>
      <c r="D117">
        <v>364</v>
      </c>
      <c r="E117">
        <v>402</v>
      </c>
      <c r="F117" t="str">
        <f>IF(Table_sleepDay_merged__3[[#This Row],[TotalMinutesAsleep]]&lt;420,"Potential Customer"," ")</f>
        <v>Potential Customer</v>
      </c>
    </row>
    <row r="118" spans="1:6" hidden="1" x14ac:dyDescent="0.3">
      <c r="A118">
        <v>4020332650</v>
      </c>
      <c r="B118" t="s">
        <v>123</v>
      </c>
      <c r="C118">
        <v>1</v>
      </c>
      <c r="D118">
        <v>442</v>
      </c>
      <c r="E118">
        <v>494</v>
      </c>
      <c r="F118" t="str">
        <f>IF(Table_sleepDay_merged__3[[#This Row],[TotalMinutesAsleep]]&lt;420,"Potential Customer"," ")</f>
        <v xml:space="preserve"> </v>
      </c>
    </row>
    <row r="119" spans="1:6" hidden="1" x14ac:dyDescent="0.3">
      <c r="A119">
        <v>4319703577</v>
      </c>
      <c r="B119" t="s">
        <v>127</v>
      </c>
      <c r="C119">
        <v>1</v>
      </c>
      <c r="D119">
        <v>535</v>
      </c>
      <c r="E119">
        <v>557</v>
      </c>
      <c r="F119" t="str">
        <f>IF(Table_sleepDay_merged__3[[#This Row],[TotalMinutesAsleep]]&lt;420,"Potential Customer"," ")</f>
        <v xml:space="preserve"> </v>
      </c>
    </row>
    <row r="120" spans="1:6" hidden="1" x14ac:dyDescent="0.3">
      <c r="A120">
        <v>4319703577</v>
      </c>
      <c r="B120" t="s">
        <v>105</v>
      </c>
      <c r="C120">
        <v>1</v>
      </c>
      <c r="D120">
        <v>465</v>
      </c>
      <c r="E120">
        <v>491</v>
      </c>
      <c r="F120" t="str">
        <f>IF(Table_sleepDay_merged__3[[#This Row],[TotalMinutesAsleep]]&lt;420,"Potential Customer"," ")</f>
        <v xml:space="preserve"> </v>
      </c>
    </row>
    <row r="121" spans="1:6" hidden="1" x14ac:dyDescent="0.3">
      <c r="A121">
        <v>4319703577</v>
      </c>
      <c r="B121" t="s">
        <v>106</v>
      </c>
      <c r="C121">
        <v>1</v>
      </c>
      <c r="D121">
        <v>506</v>
      </c>
      <c r="E121">
        <v>522</v>
      </c>
      <c r="F121" t="str">
        <f>IF(Table_sleepDay_merged__3[[#This Row],[TotalMinutesAsleep]]&lt;420,"Potential Customer"," ")</f>
        <v xml:space="preserve"> </v>
      </c>
    </row>
    <row r="122" spans="1:6" hidden="1" x14ac:dyDescent="0.3">
      <c r="A122">
        <v>4319703577</v>
      </c>
      <c r="B122" t="s">
        <v>129</v>
      </c>
      <c r="C122">
        <v>1</v>
      </c>
      <c r="D122">
        <v>515</v>
      </c>
      <c r="E122">
        <v>551</v>
      </c>
      <c r="F122" t="str">
        <f>IF(Table_sleepDay_merged__3[[#This Row],[TotalMinutesAsleep]]&lt;420,"Potential Customer"," ")</f>
        <v xml:space="preserve"> </v>
      </c>
    </row>
    <row r="123" spans="1:6" hidden="1" x14ac:dyDescent="0.3">
      <c r="A123">
        <v>4319703577</v>
      </c>
      <c r="B123" t="s">
        <v>107</v>
      </c>
      <c r="C123">
        <v>2</v>
      </c>
      <c r="D123">
        <v>461</v>
      </c>
      <c r="E123">
        <v>498</v>
      </c>
      <c r="F123" t="str">
        <f>IF(Table_sleepDay_merged__3[[#This Row],[TotalMinutesAsleep]]&lt;420,"Potential Customer"," ")</f>
        <v xml:space="preserve"> </v>
      </c>
    </row>
    <row r="124" spans="1:6" hidden="1" x14ac:dyDescent="0.3">
      <c r="A124">
        <v>4319703577</v>
      </c>
      <c r="B124" t="s">
        <v>108</v>
      </c>
      <c r="C124">
        <v>1</v>
      </c>
      <c r="D124">
        <v>523</v>
      </c>
      <c r="E124">
        <v>543</v>
      </c>
      <c r="F124" t="str">
        <f>IF(Table_sleepDay_merged__3[[#This Row],[TotalMinutesAsleep]]&lt;420,"Potential Customer"," ")</f>
        <v xml:space="preserve"> </v>
      </c>
    </row>
    <row r="125" spans="1:6" x14ac:dyDescent="0.3">
      <c r="A125">
        <v>4319703577</v>
      </c>
      <c r="B125" t="s">
        <v>109</v>
      </c>
      <c r="C125">
        <v>1</v>
      </c>
      <c r="D125">
        <v>59</v>
      </c>
      <c r="E125">
        <v>65</v>
      </c>
      <c r="F125" t="str">
        <f>IF(Table_sleepDay_merged__3[[#This Row],[TotalMinutesAsleep]]&lt;420,"Potential Customer"," ")</f>
        <v>Potential Customer</v>
      </c>
    </row>
    <row r="126" spans="1:6" hidden="1" x14ac:dyDescent="0.3">
      <c r="A126">
        <v>4319703577</v>
      </c>
      <c r="B126" t="s">
        <v>126</v>
      </c>
      <c r="C126">
        <v>1</v>
      </c>
      <c r="D126">
        <v>533</v>
      </c>
      <c r="E126">
        <v>550</v>
      </c>
      <c r="F126" t="str">
        <f>IF(Table_sleepDay_merged__3[[#This Row],[TotalMinutesAsleep]]&lt;420,"Potential Customer"," ")</f>
        <v xml:space="preserve"> </v>
      </c>
    </row>
    <row r="127" spans="1:6" hidden="1" x14ac:dyDescent="0.3">
      <c r="A127">
        <v>4319703577</v>
      </c>
      <c r="B127" t="s">
        <v>110</v>
      </c>
      <c r="C127">
        <v>1</v>
      </c>
      <c r="D127">
        <v>692</v>
      </c>
      <c r="E127">
        <v>722</v>
      </c>
      <c r="F127" t="str">
        <f>IF(Table_sleepDay_merged__3[[#This Row],[TotalMinutesAsleep]]&lt;420,"Potential Customer"," ")</f>
        <v xml:space="preserve"> </v>
      </c>
    </row>
    <row r="128" spans="1:6" hidden="1" x14ac:dyDescent="0.3">
      <c r="A128">
        <v>4319703577</v>
      </c>
      <c r="B128" t="s">
        <v>130</v>
      </c>
      <c r="C128">
        <v>1</v>
      </c>
      <c r="D128">
        <v>467</v>
      </c>
      <c r="E128">
        <v>501</v>
      </c>
      <c r="F128" t="str">
        <f>IF(Table_sleepDay_merged__3[[#This Row],[TotalMinutesAsleep]]&lt;420,"Potential Customer"," ")</f>
        <v xml:space="preserve"> </v>
      </c>
    </row>
    <row r="129" spans="1:6" hidden="1" x14ac:dyDescent="0.3">
      <c r="A129">
        <v>4319703577</v>
      </c>
      <c r="B129" t="s">
        <v>111</v>
      </c>
      <c r="C129">
        <v>1</v>
      </c>
      <c r="D129">
        <v>488</v>
      </c>
      <c r="E129">
        <v>506</v>
      </c>
      <c r="F129" t="str">
        <f>IF(Table_sleepDay_merged__3[[#This Row],[TotalMinutesAsleep]]&lt;420,"Potential Customer"," ")</f>
        <v xml:space="preserve"> </v>
      </c>
    </row>
    <row r="130" spans="1:6" hidden="1" x14ac:dyDescent="0.3">
      <c r="A130">
        <v>4319703577</v>
      </c>
      <c r="B130" t="s">
        <v>112</v>
      </c>
      <c r="C130">
        <v>1</v>
      </c>
      <c r="D130">
        <v>505</v>
      </c>
      <c r="E130">
        <v>516</v>
      </c>
      <c r="F130" t="str">
        <f>IF(Table_sleepDay_merged__3[[#This Row],[TotalMinutesAsleep]]&lt;420,"Potential Customer"," ")</f>
        <v xml:space="preserve"> </v>
      </c>
    </row>
    <row r="131" spans="1:6" x14ac:dyDescent="0.3">
      <c r="A131">
        <v>4319703577</v>
      </c>
      <c r="B131" t="s">
        <v>131</v>
      </c>
      <c r="C131">
        <v>1</v>
      </c>
      <c r="D131">
        <v>286</v>
      </c>
      <c r="E131">
        <v>307</v>
      </c>
      <c r="F131" t="str">
        <f>IF(Table_sleepDay_merged__3[[#This Row],[TotalMinutesAsleep]]&lt;420,"Potential Customer"," ")</f>
        <v>Potential Customer</v>
      </c>
    </row>
    <row r="132" spans="1:6" hidden="1" x14ac:dyDescent="0.3">
      <c r="A132">
        <v>4319703577</v>
      </c>
      <c r="B132" t="s">
        <v>113</v>
      </c>
      <c r="C132">
        <v>1</v>
      </c>
      <c r="D132">
        <v>497</v>
      </c>
      <c r="E132">
        <v>522</v>
      </c>
      <c r="F132" t="str">
        <f>IF(Table_sleepDay_merged__3[[#This Row],[TotalMinutesAsleep]]&lt;420,"Potential Customer"," ")</f>
        <v xml:space="preserve"> </v>
      </c>
    </row>
    <row r="133" spans="1:6" hidden="1" x14ac:dyDescent="0.3">
      <c r="A133">
        <v>4319703577</v>
      </c>
      <c r="B133" t="s">
        <v>114</v>
      </c>
      <c r="C133">
        <v>1</v>
      </c>
      <c r="D133">
        <v>523</v>
      </c>
      <c r="E133">
        <v>546</v>
      </c>
      <c r="F133" t="str">
        <f>IF(Table_sleepDay_merged__3[[#This Row],[TotalMinutesAsleep]]&lt;420,"Potential Customer"," ")</f>
        <v xml:space="preserve"> </v>
      </c>
    </row>
    <row r="134" spans="1:6" hidden="1" x14ac:dyDescent="0.3">
      <c r="A134">
        <v>4319703577</v>
      </c>
      <c r="B134" t="s">
        <v>115</v>
      </c>
      <c r="C134">
        <v>1</v>
      </c>
      <c r="D134">
        <v>490</v>
      </c>
      <c r="E134">
        <v>516</v>
      </c>
      <c r="F134" t="str">
        <f>IF(Table_sleepDay_merged__3[[#This Row],[TotalMinutesAsleep]]&lt;420,"Potential Customer"," ")</f>
        <v xml:space="preserve"> </v>
      </c>
    </row>
    <row r="135" spans="1:6" hidden="1" x14ac:dyDescent="0.3">
      <c r="A135">
        <v>4319703577</v>
      </c>
      <c r="B135" t="s">
        <v>116</v>
      </c>
      <c r="C135">
        <v>1</v>
      </c>
      <c r="D135">
        <v>484</v>
      </c>
      <c r="E135">
        <v>500</v>
      </c>
      <c r="F135" t="str">
        <f>IF(Table_sleepDay_merged__3[[#This Row],[TotalMinutesAsleep]]&lt;420,"Potential Customer"," ")</f>
        <v xml:space="preserve"> </v>
      </c>
    </row>
    <row r="136" spans="1:6" hidden="1" x14ac:dyDescent="0.3">
      <c r="A136">
        <v>4319703577</v>
      </c>
      <c r="B136" t="s">
        <v>117</v>
      </c>
      <c r="C136">
        <v>1</v>
      </c>
      <c r="D136">
        <v>478</v>
      </c>
      <c r="E136">
        <v>506</v>
      </c>
      <c r="F136" t="str">
        <f>IF(Table_sleepDay_merged__3[[#This Row],[TotalMinutesAsleep]]&lt;420,"Potential Customer"," ")</f>
        <v xml:space="preserve"> </v>
      </c>
    </row>
    <row r="137" spans="1:6" hidden="1" x14ac:dyDescent="0.3">
      <c r="A137">
        <v>4319703577</v>
      </c>
      <c r="B137" t="s">
        <v>118</v>
      </c>
      <c r="C137">
        <v>1</v>
      </c>
      <c r="D137">
        <v>474</v>
      </c>
      <c r="E137">
        <v>512</v>
      </c>
      <c r="F137" t="str">
        <f>IF(Table_sleepDay_merged__3[[#This Row],[TotalMinutesAsleep]]&lt;420,"Potential Customer"," ")</f>
        <v xml:space="preserve"> </v>
      </c>
    </row>
    <row r="138" spans="1:6" hidden="1" x14ac:dyDescent="0.3">
      <c r="A138">
        <v>4319703577</v>
      </c>
      <c r="B138" t="s">
        <v>120</v>
      </c>
      <c r="C138">
        <v>1</v>
      </c>
      <c r="D138">
        <v>450</v>
      </c>
      <c r="E138">
        <v>491</v>
      </c>
      <c r="F138" t="str">
        <f>IF(Table_sleepDay_merged__3[[#This Row],[TotalMinutesAsleep]]&lt;420,"Potential Customer"," ")</f>
        <v xml:space="preserve"> </v>
      </c>
    </row>
    <row r="139" spans="1:6" hidden="1" x14ac:dyDescent="0.3">
      <c r="A139">
        <v>4319703577</v>
      </c>
      <c r="B139" t="s">
        <v>121</v>
      </c>
      <c r="C139">
        <v>1</v>
      </c>
      <c r="D139">
        <v>507</v>
      </c>
      <c r="E139">
        <v>530</v>
      </c>
      <c r="F139" t="str">
        <f>IF(Table_sleepDay_merged__3[[#This Row],[TotalMinutesAsleep]]&lt;420,"Potential Customer"," ")</f>
        <v xml:space="preserve"> </v>
      </c>
    </row>
    <row r="140" spans="1:6" hidden="1" x14ac:dyDescent="0.3">
      <c r="A140">
        <v>4319703577</v>
      </c>
      <c r="B140" t="s">
        <v>125</v>
      </c>
      <c r="C140">
        <v>1</v>
      </c>
      <c r="D140">
        <v>602</v>
      </c>
      <c r="E140">
        <v>638</v>
      </c>
      <c r="F140" t="str">
        <f>IF(Table_sleepDay_merged__3[[#This Row],[TotalMinutesAsleep]]&lt;420,"Potential Customer"," ")</f>
        <v xml:space="preserve"> </v>
      </c>
    </row>
    <row r="141" spans="1:6" hidden="1" x14ac:dyDescent="0.3">
      <c r="A141">
        <v>4319703577</v>
      </c>
      <c r="B141" t="s">
        <v>122</v>
      </c>
      <c r="C141">
        <v>1</v>
      </c>
      <c r="D141">
        <v>535</v>
      </c>
      <c r="E141">
        <v>565</v>
      </c>
      <c r="F141" t="str">
        <f>IF(Table_sleepDay_merged__3[[#This Row],[TotalMinutesAsleep]]&lt;420,"Potential Customer"," ")</f>
        <v xml:space="preserve"> </v>
      </c>
    </row>
    <row r="142" spans="1:6" hidden="1" x14ac:dyDescent="0.3">
      <c r="A142">
        <v>4319703577</v>
      </c>
      <c r="B142" t="s">
        <v>123</v>
      </c>
      <c r="C142">
        <v>1</v>
      </c>
      <c r="D142">
        <v>487</v>
      </c>
      <c r="E142">
        <v>517</v>
      </c>
      <c r="F142" t="str">
        <f>IF(Table_sleepDay_merged__3[[#This Row],[TotalMinutesAsleep]]&lt;420,"Potential Customer"," ")</f>
        <v xml:space="preserve"> </v>
      </c>
    </row>
    <row r="143" spans="1:6" hidden="1" x14ac:dyDescent="0.3">
      <c r="A143">
        <v>4319703577</v>
      </c>
      <c r="B143" t="s">
        <v>124</v>
      </c>
      <c r="C143">
        <v>1</v>
      </c>
      <c r="D143">
        <v>529</v>
      </c>
      <c r="E143">
        <v>558</v>
      </c>
      <c r="F143" t="str">
        <f>IF(Table_sleepDay_merged__3[[#This Row],[TotalMinutesAsleep]]&lt;420,"Potential Customer"," ")</f>
        <v xml:space="preserve"> </v>
      </c>
    </row>
    <row r="144" spans="1:6" x14ac:dyDescent="0.3">
      <c r="A144">
        <v>4319703577</v>
      </c>
      <c r="B144" t="s">
        <v>133</v>
      </c>
      <c r="C144">
        <v>1</v>
      </c>
      <c r="D144">
        <v>302</v>
      </c>
      <c r="E144">
        <v>321</v>
      </c>
      <c r="F144" t="str">
        <f>IF(Table_sleepDay_merged__3[[#This Row],[TotalMinutesAsleep]]&lt;420,"Potential Customer"," ")</f>
        <v>Potential Customer</v>
      </c>
    </row>
    <row r="145" spans="1:6" hidden="1" x14ac:dyDescent="0.3">
      <c r="A145">
        <v>4388161847</v>
      </c>
      <c r="B145" t="s">
        <v>105</v>
      </c>
      <c r="C145">
        <v>1</v>
      </c>
      <c r="D145">
        <v>499</v>
      </c>
      <c r="E145">
        <v>526</v>
      </c>
      <c r="F145" t="str">
        <f>IF(Table_sleepDay_merged__3[[#This Row],[TotalMinutesAsleep]]&lt;420,"Potential Customer"," ")</f>
        <v xml:space="preserve"> </v>
      </c>
    </row>
    <row r="146" spans="1:6" hidden="1" x14ac:dyDescent="0.3">
      <c r="A146">
        <v>4388161847</v>
      </c>
      <c r="B146" t="s">
        <v>106</v>
      </c>
      <c r="C146">
        <v>2</v>
      </c>
      <c r="D146">
        <v>426</v>
      </c>
      <c r="E146">
        <v>448</v>
      </c>
      <c r="F146" t="str">
        <f>IF(Table_sleepDay_merged__3[[#This Row],[TotalMinutesAsleep]]&lt;420,"Potential Customer"," ")</f>
        <v xml:space="preserve"> </v>
      </c>
    </row>
    <row r="147" spans="1:6" hidden="1" x14ac:dyDescent="0.3">
      <c r="A147">
        <v>4388161847</v>
      </c>
      <c r="B147" t="s">
        <v>128</v>
      </c>
      <c r="C147">
        <v>2</v>
      </c>
      <c r="D147">
        <v>619</v>
      </c>
      <c r="E147">
        <v>641</v>
      </c>
      <c r="F147" t="str">
        <f>IF(Table_sleepDay_merged__3[[#This Row],[TotalMinutesAsleep]]&lt;420,"Potential Customer"," ")</f>
        <v xml:space="preserve"> </v>
      </c>
    </row>
    <row r="148" spans="1:6" x14ac:dyDescent="0.3">
      <c r="A148">
        <v>4388161847</v>
      </c>
      <c r="B148" t="s">
        <v>129</v>
      </c>
      <c r="C148">
        <v>1</v>
      </c>
      <c r="D148">
        <v>99</v>
      </c>
      <c r="E148">
        <v>104</v>
      </c>
      <c r="F148" t="str">
        <f>IF(Table_sleepDay_merged__3[[#This Row],[TotalMinutesAsleep]]&lt;420,"Potential Customer"," ")</f>
        <v>Potential Customer</v>
      </c>
    </row>
    <row r="149" spans="1:6" x14ac:dyDescent="0.3">
      <c r="A149">
        <v>4388161847</v>
      </c>
      <c r="B149" t="s">
        <v>107</v>
      </c>
      <c r="C149">
        <v>1</v>
      </c>
      <c r="D149">
        <v>329</v>
      </c>
      <c r="E149">
        <v>338</v>
      </c>
      <c r="F149" t="str">
        <f>IF(Table_sleepDay_merged__3[[#This Row],[TotalMinutesAsleep]]&lt;420,"Potential Customer"," ")</f>
        <v>Potential Customer</v>
      </c>
    </row>
    <row r="150" spans="1:6" hidden="1" x14ac:dyDescent="0.3">
      <c r="A150">
        <v>4388161847</v>
      </c>
      <c r="B150" t="s">
        <v>108</v>
      </c>
      <c r="C150">
        <v>1</v>
      </c>
      <c r="D150">
        <v>421</v>
      </c>
      <c r="E150">
        <v>451</v>
      </c>
      <c r="F150" t="str">
        <f>IF(Table_sleepDay_merged__3[[#This Row],[TotalMinutesAsleep]]&lt;420,"Potential Customer"," ")</f>
        <v xml:space="preserve"> </v>
      </c>
    </row>
    <row r="151" spans="1:6" hidden="1" x14ac:dyDescent="0.3">
      <c r="A151">
        <v>4388161847</v>
      </c>
      <c r="B151" t="s">
        <v>109</v>
      </c>
      <c r="C151">
        <v>1</v>
      </c>
      <c r="D151">
        <v>442</v>
      </c>
      <c r="E151">
        <v>458</v>
      </c>
      <c r="F151" t="str">
        <f>IF(Table_sleepDay_merged__3[[#This Row],[TotalMinutesAsleep]]&lt;420,"Potential Customer"," ")</f>
        <v xml:space="preserve"> </v>
      </c>
    </row>
    <row r="152" spans="1:6" x14ac:dyDescent="0.3">
      <c r="A152">
        <v>4388161847</v>
      </c>
      <c r="B152" t="s">
        <v>126</v>
      </c>
      <c r="C152">
        <v>1</v>
      </c>
      <c r="D152">
        <v>82</v>
      </c>
      <c r="E152">
        <v>85</v>
      </c>
      <c r="F152" t="str">
        <f>IF(Table_sleepDay_merged__3[[#This Row],[TotalMinutesAsleep]]&lt;420,"Potential Customer"," ")</f>
        <v>Potential Customer</v>
      </c>
    </row>
    <row r="153" spans="1:6" hidden="1" x14ac:dyDescent="0.3">
      <c r="A153">
        <v>4388161847</v>
      </c>
      <c r="B153" t="s">
        <v>110</v>
      </c>
      <c r="C153">
        <v>1</v>
      </c>
      <c r="D153">
        <v>478</v>
      </c>
      <c r="E153">
        <v>501</v>
      </c>
      <c r="F153" t="str">
        <f>IF(Table_sleepDay_merged__3[[#This Row],[TotalMinutesAsleep]]&lt;420,"Potential Customer"," ")</f>
        <v xml:space="preserve"> </v>
      </c>
    </row>
    <row r="154" spans="1:6" hidden="1" x14ac:dyDescent="0.3">
      <c r="A154">
        <v>4388161847</v>
      </c>
      <c r="B154" t="s">
        <v>130</v>
      </c>
      <c r="C154">
        <v>3</v>
      </c>
      <c r="D154">
        <v>552</v>
      </c>
      <c r="E154">
        <v>595</v>
      </c>
      <c r="F154" t="str">
        <f>IF(Table_sleepDay_merged__3[[#This Row],[TotalMinutesAsleep]]&lt;420,"Potential Customer"," ")</f>
        <v xml:space="preserve"> </v>
      </c>
    </row>
    <row r="155" spans="1:6" x14ac:dyDescent="0.3">
      <c r="A155">
        <v>4388161847</v>
      </c>
      <c r="B155" t="s">
        <v>112</v>
      </c>
      <c r="C155">
        <v>1</v>
      </c>
      <c r="D155">
        <v>319</v>
      </c>
      <c r="E155">
        <v>346</v>
      </c>
      <c r="F155" t="str">
        <f>IF(Table_sleepDay_merged__3[[#This Row],[TotalMinutesAsleep]]&lt;420,"Potential Customer"," ")</f>
        <v>Potential Customer</v>
      </c>
    </row>
    <row r="156" spans="1:6" hidden="1" x14ac:dyDescent="0.3">
      <c r="A156">
        <v>4388161847</v>
      </c>
      <c r="B156" t="s">
        <v>131</v>
      </c>
      <c r="C156">
        <v>1</v>
      </c>
      <c r="D156">
        <v>439</v>
      </c>
      <c r="E156">
        <v>500</v>
      </c>
      <c r="F156" t="str">
        <f>IF(Table_sleepDay_merged__3[[#This Row],[TotalMinutesAsleep]]&lt;420,"Potential Customer"," ")</f>
        <v xml:space="preserve"> </v>
      </c>
    </row>
    <row r="157" spans="1:6" hidden="1" x14ac:dyDescent="0.3">
      <c r="A157">
        <v>4388161847</v>
      </c>
      <c r="B157" t="s">
        <v>113</v>
      </c>
      <c r="C157">
        <v>1</v>
      </c>
      <c r="D157">
        <v>428</v>
      </c>
      <c r="E157">
        <v>458</v>
      </c>
      <c r="F157" t="str">
        <f>IF(Table_sleepDay_merged__3[[#This Row],[TotalMinutesAsleep]]&lt;420,"Potential Customer"," ")</f>
        <v xml:space="preserve"> </v>
      </c>
    </row>
    <row r="158" spans="1:6" hidden="1" x14ac:dyDescent="0.3">
      <c r="A158">
        <v>4388161847</v>
      </c>
      <c r="B158" t="s">
        <v>115</v>
      </c>
      <c r="C158">
        <v>2</v>
      </c>
      <c r="D158">
        <v>409</v>
      </c>
      <c r="E158">
        <v>430</v>
      </c>
      <c r="F158" t="str">
        <f>IF(Table_sleepDay_merged__3[[#This Row],[TotalMinutesAsleep]]&lt;420,"Potential Customer"," ")</f>
        <v>Potential Customer</v>
      </c>
    </row>
    <row r="159" spans="1:6" hidden="1" x14ac:dyDescent="0.3">
      <c r="A159">
        <v>4388161847</v>
      </c>
      <c r="B159" t="s">
        <v>116</v>
      </c>
      <c r="C159">
        <v>1</v>
      </c>
      <c r="D159">
        <v>547</v>
      </c>
      <c r="E159">
        <v>597</v>
      </c>
      <c r="F159" t="str">
        <f>IF(Table_sleepDay_merged__3[[#This Row],[TotalMinutesAsleep]]&lt;420,"Potential Customer"," ")</f>
        <v xml:space="preserve"> </v>
      </c>
    </row>
    <row r="160" spans="1:6" hidden="1" x14ac:dyDescent="0.3">
      <c r="A160">
        <v>4388161847</v>
      </c>
      <c r="B160" t="s">
        <v>117</v>
      </c>
      <c r="C160">
        <v>2</v>
      </c>
      <c r="D160">
        <v>368</v>
      </c>
      <c r="E160">
        <v>376</v>
      </c>
      <c r="F160" t="str">
        <f>IF(Table_sleepDay_merged__3[[#This Row],[TotalMinutesAsleep]]&lt;420,"Potential Customer"," ")</f>
        <v>Potential Customer</v>
      </c>
    </row>
    <row r="161" spans="1:6" x14ac:dyDescent="0.3">
      <c r="A161">
        <v>4388161847</v>
      </c>
      <c r="B161" t="s">
        <v>132</v>
      </c>
      <c r="C161">
        <v>1</v>
      </c>
      <c r="D161">
        <v>390</v>
      </c>
      <c r="E161">
        <v>414</v>
      </c>
      <c r="F161" t="str">
        <f>IF(Table_sleepDay_merged__3[[#This Row],[TotalMinutesAsleep]]&lt;420,"Potential Customer"," ")</f>
        <v>Potential Customer</v>
      </c>
    </row>
    <row r="162" spans="1:6" hidden="1" x14ac:dyDescent="0.3">
      <c r="A162">
        <v>4388161847</v>
      </c>
      <c r="B162" t="s">
        <v>119</v>
      </c>
      <c r="C162">
        <v>1</v>
      </c>
      <c r="D162">
        <v>471</v>
      </c>
      <c r="E162">
        <v>495</v>
      </c>
      <c r="F162" t="str">
        <f>IF(Table_sleepDay_merged__3[[#This Row],[TotalMinutesAsleep]]&lt;420,"Potential Customer"," ")</f>
        <v xml:space="preserve"> </v>
      </c>
    </row>
    <row r="163" spans="1:6" hidden="1" x14ac:dyDescent="0.3">
      <c r="A163">
        <v>4388161847</v>
      </c>
      <c r="B163" t="s">
        <v>119</v>
      </c>
      <c r="C163">
        <v>1</v>
      </c>
      <c r="D163">
        <v>471</v>
      </c>
      <c r="E163">
        <v>495</v>
      </c>
      <c r="F163" t="str">
        <f>IF(Table_sleepDay_merged__3[[#This Row],[TotalMinutesAsleep]]&lt;420,"Potential Customer"," ")</f>
        <v xml:space="preserve"> </v>
      </c>
    </row>
    <row r="164" spans="1:6" hidden="1" x14ac:dyDescent="0.3">
      <c r="A164">
        <v>4388161847</v>
      </c>
      <c r="B164" t="s">
        <v>121</v>
      </c>
      <c r="C164">
        <v>1</v>
      </c>
      <c r="D164">
        <v>472</v>
      </c>
      <c r="E164">
        <v>496</v>
      </c>
      <c r="F164" t="str">
        <f>IF(Table_sleepDay_merged__3[[#This Row],[TotalMinutesAsleep]]&lt;420,"Potential Customer"," ")</f>
        <v xml:space="preserve"> </v>
      </c>
    </row>
    <row r="165" spans="1:6" hidden="1" x14ac:dyDescent="0.3">
      <c r="A165">
        <v>4388161847</v>
      </c>
      <c r="B165" t="s">
        <v>125</v>
      </c>
      <c r="C165">
        <v>2</v>
      </c>
      <c r="D165">
        <v>529</v>
      </c>
      <c r="E165">
        <v>541</v>
      </c>
      <c r="F165" t="str">
        <f>IF(Table_sleepDay_merged__3[[#This Row],[TotalMinutesAsleep]]&lt;420,"Potential Customer"," ")</f>
        <v xml:space="preserve"> </v>
      </c>
    </row>
    <row r="166" spans="1:6" x14ac:dyDescent="0.3">
      <c r="A166">
        <v>4388161847</v>
      </c>
      <c r="B166" t="s">
        <v>122</v>
      </c>
      <c r="C166">
        <v>1</v>
      </c>
      <c r="D166">
        <v>62</v>
      </c>
      <c r="E166">
        <v>65</v>
      </c>
      <c r="F166" t="str">
        <f>IF(Table_sleepDay_merged__3[[#This Row],[TotalMinutesAsleep]]&lt;420,"Potential Customer"," ")</f>
        <v>Potential Customer</v>
      </c>
    </row>
    <row r="167" spans="1:6" x14ac:dyDescent="0.3">
      <c r="A167">
        <v>4388161847</v>
      </c>
      <c r="B167" t="s">
        <v>123</v>
      </c>
      <c r="C167">
        <v>1</v>
      </c>
      <c r="D167">
        <v>354</v>
      </c>
      <c r="E167">
        <v>375</v>
      </c>
      <c r="F167" t="str">
        <f>IF(Table_sleepDay_merged__3[[#This Row],[TotalMinutesAsleep]]&lt;420,"Potential Customer"," ")</f>
        <v>Potential Customer</v>
      </c>
    </row>
    <row r="168" spans="1:6" hidden="1" x14ac:dyDescent="0.3">
      <c r="A168">
        <v>4388161847</v>
      </c>
      <c r="B168" t="s">
        <v>124</v>
      </c>
      <c r="C168">
        <v>1</v>
      </c>
      <c r="D168">
        <v>469</v>
      </c>
      <c r="E168">
        <v>494</v>
      </c>
      <c r="F168" t="str">
        <f>IF(Table_sleepDay_merged__3[[#This Row],[TotalMinutesAsleep]]&lt;420,"Potential Customer"," ")</f>
        <v xml:space="preserve"> </v>
      </c>
    </row>
    <row r="169" spans="1:6" hidden="1" x14ac:dyDescent="0.3">
      <c r="A169">
        <v>4445114986</v>
      </c>
      <c r="B169" t="s">
        <v>103</v>
      </c>
      <c r="C169">
        <v>2</v>
      </c>
      <c r="D169">
        <v>429</v>
      </c>
      <c r="E169">
        <v>457</v>
      </c>
      <c r="F169" t="str">
        <f>IF(Table_sleepDay_merged__3[[#This Row],[TotalMinutesAsleep]]&lt;420,"Potential Customer"," ")</f>
        <v xml:space="preserve"> </v>
      </c>
    </row>
    <row r="170" spans="1:6" hidden="1" x14ac:dyDescent="0.3">
      <c r="A170">
        <v>4445114986</v>
      </c>
      <c r="B170" t="s">
        <v>104</v>
      </c>
      <c r="C170">
        <v>2</v>
      </c>
      <c r="D170">
        <v>370</v>
      </c>
      <c r="E170">
        <v>406</v>
      </c>
      <c r="F170" t="str">
        <f>IF(Table_sleepDay_merged__3[[#This Row],[TotalMinutesAsleep]]&lt;420,"Potential Customer"," ")</f>
        <v>Potential Customer</v>
      </c>
    </row>
    <row r="171" spans="1:6" hidden="1" x14ac:dyDescent="0.3">
      <c r="A171">
        <v>4445114986</v>
      </c>
      <c r="B171" t="s">
        <v>127</v>
      </c>
      <c r="C171">
        <v>1</v>
      </c>
      <c r="D171">
        <v>441</v>
      </c>
      <c r="E171">
        <v>492</v>
      </c>
      <c r="F171" t="str">
        <f>IF(Table_sleepDay_merged__3[[#This Row],[TotalMinutesAsleep]]&lt;420,"Potential Customer"," ")</f>
        <v xml:space="preserve"> </v>
      </c>
    </row>
    <row r="172" spans="1:6" hidden="1" x14ac:dyDescent="0.3">
      <c r="A172">
        <v>4445114986</v>
      </c>
      <c r="B172" t="s">
        <v>105</v>
      </c>
      <c r="C172">
        <v>2</v>
      </c>
      <c r="D172">
        <v>337</v>
      </c>
      <c r="E172">
        <v>379</v>
      </c>
      <c r="F172" t="str">
        <f>IF(Table_sleepDay_merged__3[[#This Row],[TotalMinutesAsleep]]&lt;420,"Potential Customer"," ")</f>
        <v>Potential Customer</v>
      </c>
    </row>
    <row r="173" spans="1:6" hidden="1" x14ac:dyDescent="0.3">
      <c r="A173">
        <v>4445114986</v>
      </c>
      <c r="B173" t="s">
        <v>106</v>
      </c>
      <c r="C173">
        <v>1</v>
      </c>
      <c r="D173">
        <v>462</v>
      </c>
      <c r="E173">
        <v>499</v>
      </c>
      <c r="F173" t="str">
        <f>IF(Table_sleepDay_merged__3[[#This Row],[TotalMinutesAsleep]]&lt;420,"Potential Customer"," ")</f>
        <v xml:space="preserve"> </v>
      </c>
    </row>
    <row r="174" spans="1:6" x14ac:dyDescent="0.3">
      <c r="A174">
        <v>4445114986</v>
      </c>
      <c r="B174" t="s">
        <v>128</v>
      </c>
      <c r="C174">
        <v>1</v>
      </c>
      <c r="D174">
        <v>98</v>
      </c>
      <c r="E174">
        <v>107</v>
      </c>
      <c r="F174" t="str">
        <f>IF(Table_sleepDay_merged__3[[#This Row],[TotalMinutesAsleep]]&lt;420,"Potential Customer"," ")</f>
        <v>Potential Customer</v>
      </c>
    </row>
    <row r="175" spans="1:6" hidden="1" x14ac:dyDescent="0.3">
      <c r="A175">
        <v>4445114986</v>
      </c>
      <c r="B175" t="s">
        <v>107</v>
      </c>
      <c r="C175">
        <v>2</v>
      </c>
      <c r="D175">
        <v>388</v>
      </c>
      <c r="E175">
        <v>424</v>
      </c>
      <c r="F175" t="str">
        <f>IF(Table_sleepDay_merged__3[[#This Row],[TotalMinutesAsleep]]&lt;420,"Potential Customer"," ")</f>
        <v>Potential Customer</v>
      </c>
    </row>
    <row r="176" spans="1:6" hidden="1" x14ac:dyDescent="0.3">
      <c r="A176">
        <v>4445114986</v>
      </c>
      <c r="B176" t="s">
        <v>108</v>
      </c>
      <c r="C176">
        <v>1</v>
      </c>
      <c r="D176">
        <v>439</v>
      </c>
      <c r="E176">
        <v>462</v>
      </c>
      <c r="F176" t="str">
        <f>IF(Table_sleepDay_merged__3[[#This Row],[TotalMinutesAsleep]]&lt;420,"Potential Customer"," ")</f>
        <v xml:space="preserve"> </v>
      </c>
    </row>
    <row r="177" spans="1:6" hidden="1" x14ac:dyDescent="0.3">
      <c r="A177">
        <v>4445114986</v>
      </c>
      <c r="B177" t="s">
        <v>109</v>
      </c>
      <c r="C177">
        <v>1</v>
      </c>
      <c r="D177">
        <v>436</v>
      </c>
      <c r="E177">
        <v>469</v>
      </c>
      <c r="F177" t="str">
        <f>IF(Table_sleepDay_merged__3[[#This Row],[TotalMinutesAsleep]]&lt;420,"Potential Customer"," ")</f>
        <v xml:space="preserve"> </v>
      </c>
    </row>
    <row r="178" spans="1:6" x14ac:dyDescent="0.3">
      <c r="A178">
        <v>4445114986</v>
      </c>
      <c r="B178" t="s">
        <v>126</v>
      </c>
      <c r="C178">
        <v>1</v>
      </c>
      <c r="D178">
        <v>388</v>
      </c>
      <c r="E178">
        <v>417</v>
      </c>
      <c r="F178" t="str">
        <f>IF(Table_sleepDay_merged__3[[#This Row],[TotalMinutesAsleep]]&lt;420,"Potential Customer"," ")</f>
        <v>Potential Customer</v>
      </c>
    </row>
    <row r="179" spans="1:6" x14ac:dyDescent="0.3">
      <c r="A179">
        <v>4445114986</v>
      </c>
      <c r="B179" t="s">
        <v>111</v>
      </c>
      <c r="C179">
        <v>1</v>
      </c>
      <c r="D179">
        <v>328</v>
      </c>
      <c r="E179">
        <v>345</v>
      </c>
      <c r="F179" t="str">
        <f>IF(Table_sleepDay_merged__3[[#This Row],[TotalMinutesAsleep]]&lt;420,"Potential Customer"," ")</f>
        <v>Potential Customer</v>
      </c>
    </row>
    <row r="180" spans="1:6" hidden="1" x14ac:dyDescent="0.3">
      <c r="A180">
        <v>4445114986</v>
      </c>
      <c r="B180" t="s">
        <v>112</v>
      </c>
      <c r="C180">
        <v>2</v>
      </c>
      <c r="D180">
        <v>353</v>
      </c>
      <c r="E180">
        <v>391</v>
      </c>
      <c r="F180" t="str">
        <f>IF(Table_sleepDay_merged__3[[#This Row],[TotalMinutesAsleep]]&lt;420,"Potential Customer"," ")</f>
        <v>Potential Customer</v>
      </c>
    </row>
    <row r="181" spans="1:6" x14ac:dyDescent="0.3">
      <c r="A181">
        <v>4445114986</v>
      </c>
      <c r="B181" t="s">
        <v>131</v>
      </c>
      <c r="C181">
        <v>1</v>
      </c>
      <c r="D181">
        <v>332</v>
      </c>
      <c r="E181">
        <v>374</v>
      </c>
      <c r="F181" t="str">
        <f>IF(Table_sleepDay_merged__3[[#This Row],[TotalMinutesAsleep]]&lt;420,"Potential Customer"," ")</f>
        <v>Potential Customer</v>
      </c>
    </row>
    <row r="182" spans="1:6" x14ac:dyDescent="0.3">
      <c r="A182">
        <v>4445114986</v>
      </c>
      <c r="B182" t="s">
        <v>113</v>
      </c>
      <c r="C182">
        <v>1</v>
      </c>
      <c r="D182">
        <v>419</v>
      </c>
      <c r="E182">
        <v>442</v>
      </c>
      <c r="F182" t="str">
        <f>IF(Table_sleepDay_merged__3[[#This Row],[TotalMinutesAsleep]]&lt;420,"Potential Customer"," ")</f>
        <v>Potential Customer</v>
      </c>
    </row>
    <row r="183" spans="1:6" x14ac:dyDescent="0.3">
      <c r="A183">
        <v>4445114986</v>
      </c>
      <c r="B183" t="s">
        <v>114</v>
      </c>
      <c r="C183">
        <v>1</v>
      </c>
      <c r="D183">
        <v>106</v>
      </c>
      <c r="E183">
        <v>108</v>
      </c>
      <c r="F183" t="str">
        <f>IF(Table_sleepDay_merged__3[[#This Row],[TotalMinutesAsleep]]&lt;420,"Potential Customer"," ")</f>
        <v>Potential Customer</v>
      </c>
    </row>
    <row r="184" spans="1:6" x14ac:dyDescent="0.3">
      <c r="A184">
        <v>4445114986</v>
      </c>
      <c r="B184" t="s">
        <v>115</v>
      </c>
      <c r="C184">
        <v>1</v>
      </c>
      <c r="D184">
        <v>322</v>
      </c>
      <c r="E184">
        <v>353</v>
      </c>
      <c r="F184" t="str">
        <f>IF(Table_sleepDay_merged__3[[#This Row],[TotalMinutesAsleep]]&lt;420,"Potential Customer"," ")</f>
        <v>Potential Customer</v>
      </c>
    </row>
    <row r="185" spans="1:6" hidden="1" x14ac:dyDescent="0.3">
      <c r="A185">
        <v>4445114986</v>
      </c>
      <c r="B185" t="s">
        <v>116</v>
      </c>
      <c r="C185">
        <v>2</v>
      </c>
      <c r="D185">
        <v>439</v>
      </c>
      <c r="E185">
        <v>459</v>
      </c>
      <c r="F185" t="str">
        <f>IF(Table_sleepDay_merged__3[[#This Row],[TotalMinutesAsleep]]&lt;420,"Potential Customer"," ")</f>
        <v xml:space="preserve"> </v>
      </c>
    </row>
    <row r="186" spans="1:6" hidden="1" x14ac:dyDescent="0.3">
      <c r="A186">
        <v>4445114986</v>
      </c>
      <c r="B186" t="s">
        <v>117</v>
      </c>
      <c r="C186">
        <v>1</v>
      </c>
      <c r="D186">
        <v>502</v>
      </c>
      <c r="E186">
        <v>542</v>
      </c>
      <c r="F186" t="str">
        <f>IF(Table_sleepDay_merged__3[[#This Row],[TotalMinutesAsleep]]&lt;420,"Potential Customer"," ")</f>
        <v xml:space="preserve"> </v>
      </c>
    </row>
    <row r="187" spans="1:6" hidden="1" x14ac:dyDescent="0.3">
      <c r="A187">
        <v>4445114986</v>
      </c>
      <c r="B187" t="s">
        <v>118</v>
      </c>
      <c r="C187">
        <v>2</v>
      </c>
      <c r="D187">
        <v>417</v>
      </c>
      <c r="E187">
        <v>450</v>
      </c>
      <c r="F187" t="str">
        <f>IF(Table_sleepDay_merged__3[[#This Row],[TotalMinutesAsleep]]&lt;420,"Potential Customer"," ")</f>
        <v>Potential Customer</v>
      </c>
    </row>
    <row r="188" spans="1:6" hidden="1" x14ac:dyDescent="0.3">
      <c r="A188">
        <v>4445114986</v>
      </c>
      <c r="B188" t="s">
        <v>132</v>
      </c>
      <c r="C188">
        <v>2</v>
      </c>
      <c r="D188">
        <v>337</v>
      </c>
      <c r="E188">
        <v>363</v>
      </c>
      <c r="F188" t="str">
        <f>IF(Table_sleepDay_merged__3[[#This Row],[TotalMinutesAsleep]]&lt;420,"Potential Customer"," ")</f>
        <v>Potential Customer</v>
      </c>
    </row>
    <row r="189" spans="1:6" hidden="1" x14ac:dyDescent="0.3">
      <c r="A189">
        <v>4445114986</v>
      </c>
      <c r="B189" t="s">
        <v>119</v>
      </c>
      <c r="C189">
        <v>2</v>
      </c>
      <c r="D189">
        <v>462</v>
      </c>
      <c r="E189">
        <v>513</v>
      </c>
      <c r="F189" t="str">
        <f>IF(Table_sleepDay_merged__3[[#This Row],[TotalMinutesAsleep]]&lt;420,"Potential Customer"," ")</f>
        <v xml:space="preserve"> </v>
      </c>
    </row>
    <row r="190" spans="1:6" hidden="1" x14ac:dyDescent="0.3">
      <c r="A190">
        <v>4445114986</v>
      </c>
      <c r="B190" t="s">
        <v>120</v>
      </c>
      <c r="C190">
        <v>2</v>
      </c>
      <c r="D190">
        <v>374</v>
      </c>
      <c r="E190">
        <v>402</v>
      </c>
      <c r="F190" t="str">
        <f>IF(Table_sleepDay_merged__3[[#This Row],[TotalMinutesAsleep]]&lt;420,"Potential Customer"," ")</f>
        <v>Potential Customer</v>
      </c>
    </row>
    <row r="191" spans="1:6" hidden="1" x14ac:dyDescent="0.3">
      <c r="A191">
        <v>4445114986</v>
      </c>
      <c r="B191" t="s">
        <v>121</v>
      </c>
      <c r="C191">
        <v>2</v>
      </c>
      <c r="D191">
        <v>401</v>
      </c>
      <c r="E191">
        <v>436</v>
      </c>
      <c r="F191" t="str">
        <f>IF(Table_sleepDay_merged__3[[#This Row],[TotalMinutesAsleep]]&lt;420,"Potential Customer"," ")</f>
        <v>Potential Customer</v>
      </c>
    </row>
    <row r="192" spans="1:6" x14ac:dyDescent="0.3">
      <c r="A192">
        <v>4445114986</v>
      </c>
      <c r="B192" t="s">
        <v>125</v>
      </c>
      <c r="C192">
        <v>1</v>
      </c>
      <c r="D192">
        <v>361</v>
      </c>
      <c r="E192">
        <v>391</v>
      </c>
      <c r="F192" t="str">
        <f>IF(Table_sleepDay_merged__3[[#This Row],[TotalMinutesAsleep]]&lt;420,"Potential Customer"," ")</f>
        <v>Potential Customer</v>
      </c>
    </row>
    <row r="193" spans="1:6" hidden="1" x14ac:dyDescent="0.3">
      <c r="A193">
        <v>4445114986</v>
      </c>
      <c r="B193" t="s">
        <v>122</v>
      </c>
      <c r="C193">
        <v>1</v>
      </c>
      <c r="D193">
        <v>457</v>
      </c>
      <c r="E193">
        <v>533</v>
      </c>
      <c r="F193" t="str">
        <f>IF(Table_sleepDay_merged__3[[#This Row],[TotalMinutesAsleep]]&lt;420,"Potential Customer"," ")</f>
        <v xml:space="preserve"> </v>
      </c>
    </row>
    <row r="194" spans="1:6" x14ac:dyDescent="0.3">
      <c r="A194">
        <v>4445114986</v>
      </c>
      <c r="B194" t="s">
        <v>123</v>
      </c>
      <c r="C194">
        <v>1</v>
      </c>
      <c r="D194">
        <v>405</v>
      </c>
      <c r="E194">
        <v>426</v>
      </c>
      <c r="F194" t="str">
        <f>IF(Table_sleepDay_merged__3[[#This Row],[TotalMinutesAsleep]]&lt;420,"Potential Customer"," ")</f>
        <v>Potential Customer</v>
      </c>
    </row>
    <row r="195" spans="1:6" hidden="1" x14ac:dyDescent="0.3">
      <c r="A195">
        <v>4445114986</v>
      </c>
      <c r="B195" t="s">
        <v>124</v>
      </c>
      <c r="C195">
        <v>1</v>
      </c>
      <c r="D195">
        <v>499</v>
      </c>
      <c r="E195">
        <v>530</v>
      </c>
      <c r="F195" t="str">
        <f>IF(Table_sleepDay_merged__3[[#This Row],[TotalMinutesAsleep]]&lt;420,"Potential Customer"," ")</f>
        <v xml:space="preserve"> </v>
      </c>
    </row>
    <row r="196" spans="1:6" hidden="1" x14ac:dyDescent="0.3">
      <c r="A196">
        <v>4445114986</v>
      </c>
      <c r="B196" t="s">
        <v>133</v>
      </c>
      <c r="C196">
        <v>1</v>
      </c>
      <c r="D196">
        <v>483</v>
      </c>
      <c r="E196">
        <v>501</v>
      </c>
      <c r="F196" t="str">
        <f>IF(Table_sleepDay_merged__3[[#This Row],[TotalMinutesAsleep]]&lt;420,"Potential Customer"," ")</f>
        <v xml:space="preserve"> </v>
      </c>
    </row>
    <row r="197" spans="1:6" x14ac:dyDescent="0.3">
      <c r="A197">
        <v>4558609924</v>
      </c>
      <c r="B197" t="s">
        <v>109</v>
      </c>
      <c r="C197">
        <v>1</v>
      </c>
      <c r="D197">
        <v>126</v>
      </c>
      <c r="E197">
        <v>137</v>
      </c>
      <c r="F197" t="str">
        <f>IF(Table_sleepDay_merged__3[[#This Row],[TotalMinutesAsleep]]&lt;420,"Potential Customer"," ")</f>
        <v>Potential Customer</v>
      </c>
    </row>
    <row r="198" spans="1:6" x14ac:dyDescent="0.3">
      <c r="A198">
        <v>4558609924</v>
      </c>
      <c r="B198" t="s">
        <v>112</v>
      </c>
      <c r="C198">
        <v>1</v>
      </c>
      <c r="D198">
        <v>103</v>
      </c>
      <c r="E198">
        <v>121</v>
      </c>
      <c r="F198" t="str">
        <f>IF(Table_sleepDay_merged__3[[#This Row],[TotalMinutesAsleep]]&lt;420,"Potential Customer"," ")</f>
        <v>Potential Customer</v>
      </c>
    </row>
    <row r="199" spans="1:6" x14ac:dyDescent="0.3">
      <c r="A199">
        <v>4558609924</v>
      </c>
      <c r="B199" t="s">
        <v>114</v>
      </c>
      <c r="C199">
        <v>1</v>
      </c>
      <c r="D199">
        <v>171</v>
      </c>
      <c r="E199">
        <v>179</v>
      </c>
      <c r="F199" t="str">
        <f>IF(Table_sleepDay_merged__3[[#This Row],[TotalMinutesAsleep]]&lt;420,"Potential Customer"," ")</f>
        <v>Potential Customer</v>
      </c>
    </row>
    <row r="200" spans="1:6" x14ac:dyDescent="0.3">
      <c r="A200">
        <v>4558609924</v>
      </c>
      <c r="B200" t="s">
        <v>116</v>
      </c>
      <c r="C200">
        <v>1</v>
      </c>
      <c r="D200">
        <v>115</v>
      </c>
      <c r="E200">
        <v>129</v>
      </c>
      <c r="F200" t="str">
        <f>IF(Table_sleepDay_merged__3[[#This Row],[TotalMinutesAsleep]]&lt;420,"Potential Customer"," ")</f>
        <v>Potential Customer</v>
      </c>
    </row>
    <row r="201" spans="1:6" x14ac:dyDescent="0.3">
      <c r="A201">
        <v>4558609924</v>
      </c>
      <c r="B201" t="s">
        <v>125</v>
      </c>
      <c r="C201">
        <v>1</v>
      </c>
      <c r="D201">
        <v>123</v>
      </c>
      <c r="E201">
        <v>134</v>
      </c>
      <c r="F201" t="str">
        <f>IF(Table_sleepDay_merged__3[[#This Row],[TotalMinutesAsleep]]&lt;420,"Potential Customer"," ")</f>
        <v>Potential Customer</v>
      </c>
    </row>
    <row r="202" spans="1:6" hidden="1" x14ac:dyDescent="0.3">
      <c r="A202">
        <v>4702921684</v>
      </c>
      <c r="B202" t="s">
        <v>103</v>
      </c>
      <c r="C202">
        <v>1</v>
      </c>
      <c r="D202">
        <v>425</v>
      </c>
      <c r="E202">
        <v>439</v>
      </c>
      <c r="F202" t="str">
        <f>IF(Table_sleepDay_merged__3[[#This Row],[TotalMinutesAsleep]]&lt;420,"Potential Customer"," ")</f>
        <v xml:space="preserve"> </v>
      </c>
    </row>
    <row r="203" spans="1:6" hidden="1" x14ac:dyDescent="0.3">
      <c r="A203">
        <v>4702921684</v>
      </c>
      <c r="B203" t="s">
        <v>104</v>
      </c>
      <c r="C203">
        <v>2</v>
      </c>
      <c r="D203">
        <v>400</v>
      </c>
      <c r="E203">
        <v>430</v>
      </c>
      <c r="F203" t="str">
        <f>IF(Table_sleepDay_merged__3[[#This Row],[TotalMinutesAsleep]]&lt;420,"Potential Customer"," ")</f>
        <v>Potential Customer</v>
      </c>
    </row>
    <row r="204" spans="1:6" x14ac:dyDescent="0.3">
      <c r="A204">
        <v>4702921684</v>
      </c>
      <c r="B204" t="s">
        <v>127</v>
      </c>
      <c r="C204">
        <v>1</v>
      </c>
      <c r="D204">
        <v>384</v>
      </c>
      <c r="E204">
        <v>415</v>
      </c>
      <c r="F204" t="str">
        <f>IF(Table_sleepDay_merged__3[[#This Row],[TotalMinutesAsleep]]&lt;420,"Potential Customer"," ")</f>
        <v>Potential Customer</v>
      </c>
    </row>
    <row r="205" spans="1:6" x14ac:dyDescent="0.3">
      <c r="A205">
        <v>4702921684</v>
      </c>
      <c r="B205" t="s">
        <v>105</v>
      </c>
      <c r="C205">
        <v>1</v>
      </c>
      <c r="D205">
        <v>253</v>
      </c>
      <c r="E205">
        <v>257</v>
      </c>
      <c r="F205" t="str">
        <f>IF(Table_sleepDay_merged__3[[#This Row],[TotalMinutesAsleep]]&lt;420,"Potential Customer"," ")</f>
        <v>Potential Customer</v>
      </c>
    </row>
    <row r="206" spans="1:6" hidden="1" x14ac:dyDescent="0.3">
      <c r="A206">
        <v>4702921684</v>
      </c>
      <c r="B206" t="s">
        <v>106</v>
      </c>
      <c r="C206">
        <v>2</v>
      </c>
      <c r="D206">
        <v>382</v>
      </c>
      <c r="E206">
        <v>406</v>
      </c>
      <c r="F206" t="str">
        <f>IF(Table_sleepDay_merged__3[[#This Row],[TotalMinutesAsleep]]&lt;420,"Potential Customer"," ")</f>
        <v>Potential Customer</v>
      </c>
    </row>
    <row r="207" spans="1:6" hidden="1" x14ac:dyDescent="0.3">
      <c r="A207">
        <v>4702921684</v>
      </c>
      <c r="B207" t="s">
        <v>128</v>
      </c>
      <c r="C207">
        <v>1</v>
      </c>
      <c r="D207">
        <v>591</v>
      </c>
      <c r="E207">
        <v>612</v>
      </c>
      <c r="F207" t="str">
        <f>IF(Table_sleepDay_merged__3[[#This Row],[TotalMinutesAsleep]]&lt;420,"Potential Customer"," ")</f>
        <v xml:space="preserve"> </v>
      </c>
    </row>
    <row r="208" spans="1:6" x14ac:dyDescent="0.3">
      <c r="A208">
        <v>4702921684</v>
      </c>
      <c r="B208" t="s">
        <v>129</v>
      </c>
      <c r="C208">
        <v>1</v>
      </c>
      <c r="D208">
        <v>293</v>
      </c>
      <c r="E208">
        <v>312</v>
      </c>
      <c r="F208" t="str">
        <f>IF(Table_sleepDay_merged__3[[#This Row],[TotalMinutesAsleep]]&lt;420,"Potential Customer"," ")</f>
        <v>Potential Customer</v>
      </c>
    </row>
    <row r="209" spans="1:6" hidden="1" x14ac:dyDescent="0.3">
      <c r="A209">
        <v>4702921684</v>
      </c>
      <c r="B209" t="s">
        <v>107</v>
      </c>
      <c r="C209">
        <v>1</v>
      </c>
      <c r="D209">
        <v>457</v>
      </c>
      <c r="E209">
        <v>487</v>
      </c>
      <c r="F209" t="str">
        <f>IF(Table_sleepDay_merged__3[[#This Row],[TotalMinutesAsleep]]&lt;420,"Potential Customer"," ")</f>
        <v xml:space="preserve"> </v>
      </c>
    </row>
    <row r="210" spans="1:6" hidden="1" x14ac:dyDescent="0.3">
      <c r="A210">
        <v>4702921684</v>
      </c>
      <c r="B210" t="s">
        <v>108</v>
      </c>
      <c r="C210">
        <v>1</v>
      </c>
      <c r="D210">
        <v>454</v>
      </c>
      <c r="E210">
        <v>468</v>
      </c>
      <c r="F210" t="str">
        <f>IF(Table_sleepDay_merged__3[[#This Row],[TotalMinutesAsleep]]&lt;420,"Potential Customer"," ")</f>
        <v xml:space="preserve"> </v>
      </c>
    </row>
    <row r="211" spans="1:6" hidden="1" x14ac:dyDescent="0.3">
      <c r="A211">
        <v>4702921684</v>
      </c>
      <c r="B211" t="s">
        <v>109</v>
      </c>
      <c r="C211">
        <v>1</v>
      </c>
      <c r="D211">
        <v>425</v>
      </c>
      <c r="E211">
        <v>434</v>
      </c>
      <c r="F211" t="str">
        <f>IF(Table_sleepDay_merged__3[[#This Row],[TotalMinutesAsleep]]&lt;420,"Potential Customer"," ")</f>
        <v xml:space="preserve"> </v>
      </c>
    </row>
    <row r="212" spans="1:6" hidden="1" x14ac:dyDescent="0.3">
      <c r="A212">
        <v>4702921684</v>
      </c>
      <c r="B212" t="s">
        <v>110</v>
      </c>
      <c r="C212">
        <v>1</v>
      </c>
      <c r="D212">
        <v>465</v>
      </c>
      <c r="E212">
        <v>475</v>
      </c>
      <c r="F212" t="str">
        <f>IF(Table_sleepDay_merged__3[[#This Row],[TotalMinutesAsleep]]&lt;420,"Potential Customer"," ")</f>
        <v xml:space="preserve"> </v>
      </c>
    </row>
    <row r="213" spans="1:6" hidden="1" x14ac:dyDescent="0.3">
      <c r="A213">
        <v>4702921684</v>
      </c>
      <c r="B213" t="s">
        <v>130</v>
      </c>
      <c r="C213">
        <v>1</v>
      </c>
      <c r="D213">
        <v>480</v>
      </c>
      <c r="E213">
        <v>506</v>
      </c>
      <c r="F213" t="str">
        <f>IF(Table_sleepDay_merged__3[[#This Row],[TotalMinutesAsleep]]&lt;420,"Potential Customer"," ")</f>
        <v xml:space="preserve"> </v>
      </c>
    </row>
    <row r="214" spans="1:6" x14ac:dyDescent="0.3">
      <c r="A214">
        <v>4702921684</v>
      </c>
      <c r="B214" t="s">
        <v>111</v>
      </c>
      <c r="C214">
        <v>1</v>
      </c>
      <c r="D214">
        <v>370</v>
      </c>
      <c r="E214">
        <v>380</v>
      </c>
      <c r="F214" t="str">
        <f>IF(Table_sleepDay_merged__3[[#This Row],[TotalMinutesAsleep]]&lt;420,"Potential Customer"," ")</f>
        <v>Potential Customer</v>
      </c>
    </row>
    <row r="215" spans="1:6" hidden="1" x14ac:dyDescent="0.3">
      <c r="A215">
        <v>4702921684</v>
      </c>
      <c r="B215" t="s">
        <v>112</v>
      </c>
      <c r="C215">
        <v>1</v>
      </c>
      <c r="D215">
        <v>421</v>
      </c>
      <c r="E215">
        <v>429</v>
      </c>
      <c r="F215" t="str">
        <f>IF(Table_sleepDay_merged__3[[#This Row],[TotalMinutesAsleep]]&lt;420,"Potential Customer"," ")</f>
        <v xml:space="preserve"> </v>
      </c>
    </row>
    <row r="216" spans="1:6" hidden="1" x14ac:dyDescent="0.3">
      <c r="A216">
        <v>4702921684</v>
      </c>
      <c r="B216" t="s">
        <v>131</v>
      </c>
      <c r="C216">
        <v>1</v>
      </c>
      <c r="D216">
        <v>432</v>
      </c>
      <c r="E216">
        <v>449</v>
      </c>
      <c r="F216" t="str">
        <f>IF(Table_sleepDay_merged__3[[#This Row],[TotalMinutesAsleep]]&lt;420,"Potential Customer"," ")</f>
        <v xml:space="preserve"> </v>
      </c>
    </row>
    <row r="217" spans="1:6" hidden="1" x14ac:dyDescent="0.3">
      <c r="A217">
        <v>4702921684</v>
      </c>
      <c r="B217" t="s">
        <v>113</v>
      </c>
      <c r="C217">
        <v>1</v>
      </c>
      <c r="D217">
        <v>442</v>
      </c>
      <c r="E217">
        <v>461</v>
      </c>
      <c r="F217" t="str">
        <f>IF(Table_sleepDay_merged__3[[#This Row],[TotalMinutesAsleep]]&lt;420,"Potential Customer"," ")</f>
        <v xml:space="preserve"> </v>
      </c>
    </row>
    <row r="218" spans="1:6" hidden="1" x14ac:dyDescent="0.3">
      <c r="A218">
        <v>4702921684</v>
      </c>
      <c r="B218" t="s">
        <v>114</v>
      </c>
      <c r="C218">
        <v>1</v>
      </c>
      <c r="D218">
        <v>433</v>
      </c>
      <c r="E218">
        <v>447</v>
      </c>
      <c r="F218" t="str">
        <f>IF(Table_sleepDay_merged__3[[#This Row],[TotalMinutesAsleep]]&lt;420,"Potential Customer"," ")</f>
        <v xml:space="preserve"> </v>
      </c>
    </row>
    <row r="219" spans="1:6" hidden="1" x14ac:dyDescent="0.3">
      <c r="A219">
        <v>4702921684</v>
      </c>
      <c r="B219" t="s">
        <v>115</v>
      </c>
      <c r="C219">
        <v>1</v>
      </c>
      <c r="D219">
        <v>479</v>
      </c>
      <c r="E219">
        <v>501</v>
      </c>
      <c r="F219" t="str">
        <f>IF(Table_sleepDay_merged__3[[#This Row],[TotalMinutesAsleep]]&lt;420,"Potential Customer"," ")</f>
        <v xml:space="preserve"> </v>
      </c>
    </row>
    <row r="220" spans="1:6" x14ac:dyDescent="0.3">
      <c r="A220">
        <v>4702921684</v>
      </c>
      <c r="B220" t="s">
        <v>118</v>
      </c>
      <c r="C220">
        <v>1</v>
      </c>
      <c r="D220">
        <v>327</v>
      </c>
      <c r="E220">
        <v>373</v>
      </c>
      <c r="F220" t="str">
        <f>IF(Table_sleepDay_merged__3[[#This Row],[TotalMinutesAsleep]]&lt;420,"Potential Customer"," ")</f>
        <v>Potential Customer</v>
      </c>
    </row>
    <row r="221" spans="1:6" x14ac:dyDescent="0.3">
      <c r="A221">
        <v>4702921684</v>
      </c>
      <c r="B221" t="s">
        <v>132</v>
      </c>
      <c r="C221">
        <v>1</v>
      </c>
      <c r="D221">
        <v>412</v>
      </c>
      <c r="E221">
        <v>434</v>
      </c>
      <c r="F221" t="str">
        <f>IF(Table_sleepDay_merged__3[[#This Row],[TotalMinutesAsleep]]&lt;420,"Potential Customer"," ")</f>
        <v>Potential Customer</v>
      </c>
    </row>
    <row r="222" spans="1:6" x14ac:dyDescent="0.3">
      <c r="A222">
        <v>4702921684</v>
      </c>
      <c r="B222" t="s">
        <v>119</v>
      </c>
      <c r="C222">
        <v>1</v>
      </c>
      <c r="D222">
        <v>414</v>
      </c>
      <c r="E222">
        <v>428</v>
      </c>
      <c r="F222" t="str">
        <f>IF(Table_sleepDay_merged__3[[#This Row],[TotalMinutesAsleep]]&lt;420,"Potential Customer"," ")</f>
        <v>Potential Customer</v>
      </c>
    </row>
    <row r="223" spans="1:6" x14ac:dyDescent="0.3">
      <c r="A223">
        <v>4702921684</v>
      </c>
      <c r="B223" t="s">
        <v>120</v>
      </c>
      <c r="C223">
        <v>1</v>
      </c>
      <c r="D223">
        <v>404</v>
      </c>
      <c r="E223">
        <v>449</v>
      </c>
      <c r="F223" t="str">
        <f>IF(Table_sleepDay_merged__3[[#This Row],[TotalMinutesAsleep]]&lt;420,"Potential Customer"," ")</f>
        <v>Potential Customer</v>
      </c>
    </row>
    <row r="224" spans="1:6" hidden="1" x14ac:dyDescent="0.3">
      <c r="A224">
        <v>4702921684</v>
      </c>
      <c r="B224" t="s">
        <v>121</v>
      </c>
      <c r="C224">
        <v>1</v>
      </c>
      <c r="D224">
        <v>520</v>
      </c>
      <c r="E224">
        <v>543</v>
      </c>
      <c r="F224" t="str">
        <f>IF(Table_sleepDay_merged__3[[#This Row],[TotalMinutesAsleep]]&lt;420,"Potential Customer"," ")</f>
        <v xml:space="preserve"> </v>
      </c>
    </row>
    <row r="225" spans="1:6" hidden="1" x14ac:dyDescent="0.3">
      <c r="A225">
        <v>4702921684</v>
      </c>
      <c r="B225" t="s">
        <v>121</v>
      </c>
      <c r="C225">
        <v>1</v>
      </c>
      <c r="D225">
        <v>520</v>
      </c>
      <c r="E225">
        <v>543</v>
      </c>
      <c r="F225" t="str">
        <f>IF(Table_sleepDay_merged__3[[#This Row],[TotalMinutesAsleep]]&lt;420,"Potential Customer"," ")</f>
        <v xml:space="preserve"> </v>
      </c>
    </row>
    <row r="226" spans="1:6" hidden="1" x14ac:dyDescent="0.3">
      <c r="A226">
        <v>4702921684</v>
      </c>
      <c r="B226" t="s">
        <v>122</v>
      </c>
      <c r="C226">
        <v>1</v>
      </c>
      <c r="D226">
        <v>435</v>
      </c>
      <c r="E226">
        <v>458</v>
      </c>
      <c r="F226" t="str">
        <f>IF(Table_sleepDay_merged__3[[#This Row],[TotalMinutesAsleep]]&lt;420,"Potential Customer"," ")</f>
        <v xml:space="preserve"> </v>
      </c>
    </row>
    <row r="227" spans="1:6" x14ac:dyDescent="0.3">
      <c r="A227">
        <v>4702921684</v>
      </c>
      <c r="B227" t="s">
        <v>123</v>
      </c>
      <c r="C227">
        <v>1</v>
      </c>
      <c r="D227">
        <v>416</v>
      </c>
      <c r="E227">
        <v>431</v>
      </c>
      <c r="F227" t="str">
        <f>IF(Table_sleepDay_merged__3[[#This Row],[TotalMinutesAsleep]]&lt;420,"Potential Customer"," ")</f>
        <v>Potential Customer</v>
      </c>
    </row>
    <row r="228" spans="1:6" x14ac:dyDescent="0.3">
      <c r="A228">
        <v>4702921684</v>
      </c>
      <c r="B228" t="s">
        <v>124</v>
      </c>
      <c r="C228">
        <v>1</v>
      </c>
      <c r="D228">
        <v>354</v>
      </c>
      <c r="E228">
        <v>366</v>
      </c>
      <c r="F228" t="str">
        <f>IF(Table_sleepDay_merged__3[[#This Row],[TotalMinutesAsleep]]&lt;420,"Potential Customer"," ")</f>
        <v>Potential Customer</v>
      </c>
    </row>
    <row r="229" spans="1:6" x14ac:dyDescent="0.3">
      <c r="A229">
        <v>4702921684</v>
      </c>
      <c r="B229" t="s">
        <v>133</v>
      </c>
      <c r="C229">
        <v>1</v>
      </c>
      <c r="D229">
        <v>404</v>
      </c>
      <c r="E229">
        <v>442</v>
      </c>
      <c r="F229" t="str">
        <f>IF(Table_sleepDay_merged__3[[#This Row],[TotalMinutesAsleep]]&lt;420,"Potential Customer"," ")</f>
        <v>Potential Customer</v>
      </c>
    </row>
    <row r="230" spans="1:6" hidden="1" x14ac:dyDescent="0.3">
      <c r="A230">
        <v>5553957443</v>
      </c>
      <c r="B230" t="s">
        <v>103</v>
      </c>
      <c r="C230">
        <v>1</v>
      </c>
      <c r="D230">
        <v>441</v>
      </c>
      <c r="E230">
        <v>464</v>
      </c>
      <c r="F230" t="str">
        <f>IF(Table_sleepDay_merged__3[[#This Row],[TotalMinutesAsleep]]&lt;420,"Potential Customer"," ")</f>
        <v xml:space="preserve"> </v>
      </c>
    </row>
    <row r="231" spans="1:6" hidden="1" x14ac:dyDescent="0.3">
      <c r="A231">
        <v>5553957443</v>
      </c>
      <c r="B231" t="s">
        <v>104</v>
      </c>
      <c r="C231">
        <v>2</v>
      </c>
      <c r="D231">
        <v>455</v>
      </c>
      <c r="E231">
        <v>488</v>
      </c>
      <c r="F231" t="str">
        <f>IF(Table_sleepDay_merged__3[[#This Row],[TotalMinutesAsleep]]&lt;420,"Potential Customer"," ")</f>
        <v xml:space="preserve"> </v>
      </c>
    </row>
    <row r="232" spans="1:6" x14ac:dyDescent="0.3">
      <c r="A232">
        <v>5553957443</v>
      </c>
      <c r="B232" t="s">
        <v>127</v>
      </c>
      <c r="C232">
        <v>1</v>
      </c>
      <c r="D232">
        <v>357</v>
      </c>
      <c r="E232">
        <v>418</v>
      </c>
      <c r="F232" t="str">
        <f>IF(Table_sleepDay_merged__3[[#This Row],[TotalMinutesAsleep]]&lt;420,"Potential Customer"," ")</f>
        <v>Potential Customer</v>
      </c>
    </row>
    <row r="233" spans="1:6" x14ac:dyDescent="0.3">
      <c r="A233">
        <v>5553957443</v>
      </c>
      <c r="B233" t="s">
        <v>105</v>
      </c>
      <c r="C233">
        <v>1</v>
      </c>
      <c r="D233">
        <v>377</v>
      </c>
      <c r="E233">
        <v>409</v>
      </c>
      <c r="F233" t="str">
        <f>IF(Table_sleepDay_merged__3[[#This Row],[TotalMinutesAsleep]]&lt;420,"Potential Customer"," ")</f>
        <v>Potential Customer</v>
      </c>
    </row>
    <row r="234" spans="1:6" hidden="1" x14ac:dyDescent="0.3">
      <c r="A234">
        <v>5553957443</v>
      </c>
      <c r="B234" t="s">
        <v>106</v>
      </c>
      <c r="C234">
        <v>2</v>
      </c>
      <c r="D234">
        <v>651</v>
      </c>
      <c r="E234">
        <v>686</v>
      </c>
      <c r="F234" t="str">
        <f>IF(Table_sleepDay_merged__3[[#This Row],[TotalMinutesAsleep]]&lt;420,"Potential Customer"," ")</f>
        <v xml:space="preserve"> </v>
      </c>
    </row>
    <row r="235" spans="1:6" x14ac:dyDescent="0.3">
      <c r="A235">
        <v>5553957443</v>
      </c>
      <c r="B235" t="s">
        <v>128</v>
      </c>
      <c r="C235">
        <v>1</v>
      </c>
      <c r="D235">
        <v>350</v>
      </c>
      <c r="E235">
        <v>402</v>
      </c>
      <c r="F235" t="str">
        <f>IF(Table_sleepDay_merged__3[[#This Row],[TotalMinutesAsleep]]&lt;420,"Potential Customer"," ")</f>
        <v>Potential Customer</v>
      </c>
    </row>
    <row r="236" spans="1:6" hidden="1" x14ac:dyDescent="0.3">
      <c r="A236">
        <v>5553957443</v>
      </c>
      <c r="B236" t="s">
        <v>129</v>
      </c>
      <c r="C236">
        <v>2</v>
      </c>
      <c r="D236">
        <v>520</v>
      </c>
      <c r="E236">
        <v>541</v>
      </c>
      <c r="F236" t="str">
        <f>IF(Table_sleepDay_merged__3[[#This Row],[TotalMinutesAsleep]]&lt;420,"Potential Customer"," ")</f>
        <v xml:space="preserve"> </v>
      </c>
    </row>
    <row r="237" spans="1:6" x14ac:dyDescent="0.3">
      <c r="A237">
        <v>5553957443</v>
      </c>
      <c r="B237" t="s">
        <v>107</v>
      </c>
      <c r="C237">
        <v>1</v>
      </c>
      <c r="D237">
        <v>357</v>
      </c>
      <c r="E237">
        <v>410</v>
      </c>
      <c r="F237" t="str">
        <f>IF(Table_sleepDay_merged__3[[#This Row],[TotalMinutesAsleep]]&lt;420,"Potential Customer"," ")</f>
        <v>Potential Customer</v>
      </c>
    </row>
    <row r="238" spans="1:6" hidden="1" x14ac:dyDescent="0.3">
      <c r="A238">
        <v>5553957443</v>
      </c>
      <c r="B238" t="s">
        <v>108</v>
      </c>
      <c r="C238">
        <v>1</v>
      </c>
      <c r="D238">
        <v>658</v>
      </c>
      <c r="E238">
        <v>678</v>
      </c>
      <c r="F238" t="str">
        <f>IF(Table_sleepDay_merged__3[[#This Row],[TotalMinutesAsleep]]&lt;420,"Potential Customer"," ")</f>
        <v xml:space="preserve"> </v>
      </c>
    </row>
    <row r="239" spans="1:6" x14ac:dyDescent="0.3">
      <c r="A239">
        <v>5553957443</v>
      </c>
      <c r="B239" t="s">
        <v>109</v>
      </c>
      <c r="C239">
        <v>1</v>
      </c>
      <c r="D239">
        <v>399</v>
      </c>
      <c r="E239">
        <v>431</v>
      </c>
      <c r="F239" t="str">
        <f>IF(Table_sleepDay_merged__3[[#This Row],[TotalMinutesAsleep]]&lt;420,"Potential Customer"," ")</f>
        <v>Potential Customer</v>
      </c>
    </row>
    <row r="240" spans="1:6" x14ac:dyDescent="0.3">
      <c r="A240">
        <v>5553957443</v>
      </c>
      <c r="B240" t="s">
        <v>126</v>
      </c>
      <c r="C240">
        <v>1</v>
      </c>
      <c r="D240">
        <v>322</v>
      </c>
      <c r="E240">
        <v>353</v>
      </c>
      <c r="F240" t="str">
        <f>IF(Table_sleepDay_merged__3[[#This Row],[TotalMinutesAsleep]]&lt;420,"Potential Customer"," ")</f>
        <v>Potential Customer</v>
      </c>
    </row>
    <row r="241" spans="1:6" hidden="1" x14ac:dyDescent="0.3">
      <c r="A241">
        <v>5553957443</v>
      </c>
      <c r="B241" t="s">
        <v>110</v>
      </c>
      <c r="C241">
        <v>2</v>
      </c>
      <c r="D241">
        <v>631</v>
      </c>
      <c r="E241">
        <v>725</v>
      </c>
      <c r="F241" t="str">
        <f>IF(Table_sleepDay_merged__3[[#This Row],[TotalMinutesAsleep]]&lt;420,"Potential Customer"," ")</f>
        <v xml:space="preserve"> </v>
      </c>
    </row>
    <row r="242" spans="1:6" hidden="1" x14ac:dyDescent="0.3">
      <c r="A242">
        <v>5553957443</v>
      </c>
      <c r="B242" t="s">
        <v>130</v>
      </c>
      <c r="C242">
        <v>2</v>
      </c>
      <c r="D242">
        <v>553</v>
      </c>
      <c r="E242">
        <v>640</v>
      </c>
      <c r="F242" t="str">
        <f>IF(Table_sleepDay_merged__3[[#This Row],[TotalMinutesAsleep]]&lt;420,"Potential Customer"," ")</f>
        <v xml:space="preserve"> </v>
      </c>
    </row>
    <row r="243" spans="1:6" hidden="1" x14ac:dyDescent="0.3">
      <c r="A243">
        <v>5553957443</v>
      </c>
      <c r="B243" t="s">
        <v>111</v>
      </c>
      <c r="C243">
        <v>1</v>
      </c>
      <c r="D243">
        <v>433</v>
      </c>
      <c r="E243">
        <v>468</v>
      </c>
      <c r="F243" t="str">
        <f>IF(Table_sleepDay_merged__3[[#This Row],[TotalMinutesAsleep]]&lt;420,"Potential Customer"," ")</f>
        <v xml:space="preserve"> </v>
      </c>
    </row>
    <row r="244" spans="1:6" x14ac:dyDescent="0.3">
      <c r="A244">
        <v>5553957443</v>
      </c>
      <c r="B244" t="s">
        <v>112</v>
      </c>
      <c r="C244">
        <v>1</v>
      </c>
      <c r="D244">
        <v>412</v>
      </c>
      <c r="E244">
        <v>453</v>
      </c>
      <c r="F244" t="str">
        <f>IF(Table_sleepDay_merged__3[[#This Row],[TotalMinutesAsleep]]&lt;420,"Potential Customer"," ")</f>
        <v>Potential Customer</v>
      </c>
    </row>
    <row r="245" spans="1:6" x14ac:dyDescent="0.3">
      <c r="A245">
        <v>5553957443</v>
      </c>
      <c r="B245" t="s">
        <v>131</v>
      </c>
      <c r="C245">
        <v>1</v>
      </c>
      <c r="D245">
        <v>347</v>
      </c>
      <c r="E245">
        <v>391</v>
      </c>
      <c r="F245" t="str">
        <f>IF(Table_sleepDay_merged__3[[#This Row],[TotalMinutesAsleep]]&lt;420,"Potential Customer"," ")</f>
        <v>Potential Customer</v>
      </c>
    </row>
    <row r="246" spans="1:6" hidden="1" x14ac:dyDescent="0.3">
      <c r="A246">
        <v>5553957443</v>
      </c>
      <c r="B246" t="s">
        <v>113</v>
      </c>
      <c r="C246">
        <v>1</v>
      </c>
      <c r="D246">
        <v>421</v>
      </c>
      <c r="E246">
        <v>457</v>
      </c>
      <c r="F246" t="str">
        <f>IF(Table_sleepDay_merged__3[[#This Row],[TotalMinutesAsleep]]&lt;420,"Potential Customer"," ")</f>
        <v xml:space="preserve"> </v>
      </c>
    </row>
    <row r="247" spans="1:6" hidden="1" x14ac:dyDescent="0.3">
      <c r="A247">
        <v>5553957443</v>
      </c>
      <c r="B247" t="s">
        <v>114</v>
      </c>
      <c r="C247">
        <v>1</v>
      </c>
      <c r="D247">
        <v>450</v>
      </c>
      <c r="E247">
        <v>495</v>
      </c>
      <c r="F247" t="str">
        <f>IF(Table_sleepDay_merged__3[[#This Row],[TotalMinutesAsleep]]&lt;420,"Potential Customer"," ")</f>
        <v xml:space="preserve"> </v>
      </c>
    </row>
    <row r="248" spans="1:6" hidden="1" x14ac:dyDescent="0.3">
      <c r="A248">
        <v>5553957443</v>
      </c>
      <c r="B248" t="s">
        <v>115</v>
      </c>
      <c r="C248">
        <v>2</v>
      </c>
      <c r="D248">
        <v>775</v>
      </c>
      <c r="E248">
        <v>843</v>
      </c>
      <c r="F248" t="str">
        <f>IF(Table_sleepDay_merged__3[[#This Row],[TotalMinutesAsleep]]&lt;420,"Potential Customer"," ")</f>
        <v xml:space="preserve"> </v>
      </c>
    </row>
    <row r="249" spans="1:6" hidden="1" x14ac:dyDescent="0.3">
      <c r="A249">
        <v>5553957443</v>
      </c>
      <c r="B249" t="s">
        <v>116</v>
      </c>
      <c r="C249">
        <v>2</v>
      </c>
      <c r="D249">
        <v>622</v>
      </c>
      <c r="E249">
        <v>686</v>
      </c>
      <c r="F249" t="str">
        <f>IF(Table_sleepDay_merged__3[[#This Row],[TotalMinutesAsleep]]&lt;420,"Potential Customer"," ")</f>
        <v xml:space="preserve"> </v>
      </c>
    </row>
    <row r="250" spans="1:6" x14ac:dyDescent="0.3">
      <c r="A250">
        <v>5553957443</v>
      </c>
      <c r="B250" t="s">
        <v>117</v>
      </c>
      <c r="C250">
        <v>1</v>
      </c>
      <c r="D250">
        <v>409</v>
      </c>
      <c r="E250">
        <v>471</v>
      </c>
      <c r="F250" t="str">
        <f>IF(Table_sleepDay_merged__3[[#This Row],[TotalMinutesAsleep]]&lt;420,"Potential Customer"," ")</f>
        <v>Potential Customer</v>
      </c>
    </row>
    <row r="251" spans="1:6" x14ac:dyDescent="0.3">
      <c r="A251">
        <v>5553957443</v>
      </c>
      <c r="B251" t="s">
        <v>118</v>
      </c>
      <c r="C251">
        <v>1</v>
      </c>
      <c r="D251">
        <v>380</v>
      </c>
      <c r="E251">
        <v>429</v>
      </c>
      <c r="F251" t="str">
        <f>IF(Table_sleepDay_merged__3[[#This Row],[TotalMinutesAsleep]]&lt;420,"Potential Customer"," ")</f>
        <v>Potential Customer</v>
      </c>
    </row>
    <row r="252" spans="1:6" hidden="1" x14ac:dyDescent="0.3">
      <c r="A252">
        <v>5553957443</v>
      </c>
      <c r="B252" t="s">
        <v>132</v>
      </c>
      <c r="C252">
        <v>1</v>
      </c>
      <c r="D252">
        <v>447</v>
      </c>
      <c r="E252">
        <v>470</v>
      </c>
      <c r="F252" t="str">
        <f>IF(Table_sleepDay_merged__3[[#This Row],[TotalMinutesAsleep]]&lt;420,"Potential Customer"," ")</f>
        <v xml:space="preserve"> </v>
      </c>
    </row>
    <row r="253" spans="1:6" x14ac:dyDescent="0.3">
      <c r="A253">
        <v>5553957443</v>
      </c>
      <c r="B253" t="s">
        <v>119</v>
      </c>
      <c r="C253">
        <v>1</v>
      </c>
      <c r="D253">
        <v>419</v>
      </c>
      <c r="E253">
        <v>464</v>
      </c>
      <c r="F253" t="str">
        <f>IF(Table_sleepDay_merged__3[[#This Row],[TotalMinutesAsleep]]&lt;420,"Potential Customer"," ")</f>
        <v>Potential Customer</v>
      </c>
    </row>
    <row r="254" spans="1:6" x14ac:dyDescent="0.3">
      <c r="A254">
        <v>5553957443</v>
      </c>
      <c r="B254" t="s">
        <v>120</v>
      </c>
      <c r="C254">
        <v>1</v>
      </c>
      <c r="D254">
        <v>400</v>
      </c>
      <c r="E254">
        <v>434</v>
      </c>
      <c r="F254" t="str">
        <f>IF(Table_sleepDay_merged__3[[#This Row],[TotalMinutesAsleep]]&lt;420,"Potential Customer"," ")</f>
        <v>Potential Customer</v>
      </c>
    </row>
    <row r="255" spans="1:6" hidden="1" x14ac:dyDescent="0.3">
      <c r="A255">
        <v>5553957443</v>
      </c>
      <c r="B255" t="s">
        <v>121</v>
      </c>
      <c r="C255">
        <v>1</v>
      </c>
      <c r="D255">
        <v>442</v>
      </c>
      <c r="E255">
        <v>470</v>
      </c>
      <c r="F255" t="str">
        <f>IF(Table_sleepDay_merged__3[[#This Row],[TotalMinutesAsleep]]&lt;420,"Potential Customer"," ")</f>
        <v xml:space="preserve"> </v>
      </c>
    </row>
    <row r="256" spans="1:6" hidden="1" x14ac:dyDescent="0.3">
      <c r="A256">
        <v>5553957443</v>
      </c>
      <c r="B256" t="s">
        <v>125</v>
      </c>
      <c r="C256">
        <v>1</v>
      </c>
      <c r="D256">
        <v>568</v>
      </c>
      <c r="E256">
        <v>608</v>
      </c>
      <c r="F256" t="str">
        <f>IF(Table_sleepDay_merged__3[[#This Row],[TotalMinutesAsleep]]&lt;420,"Potential Customer"," ")</f>
        <v xml:space="preserve"> </v>
      </c>
    </row>
    <row r="257" spans="1:6" hidden="1" x14ac:dyDescent="0.3">
      <c r="A257">
        <v>5553957443</v>
      </c>
      <c r="B257" t="s">
        <v>122</v>
      </c>
      <c r="C257">
        <v>1</v>
      </c>
      <c r="D257">
        <v>453</v>
      </c>
      <c r="E257">
        <v>494</v>
      </c>
      <c r="F257" t="str">
        <f>IF(Table_sleepDay_merged__3[[#This Row],[TotalMinutesAsleep]]&lt;420,"Potential Customer"," ")</f>
        <v xml:space="preserve"> </v>
      </c>
    </row>
    <row r="258" spans="1:6" x14ac:dyDescent="0.3">
      <c r="A258">
        <v>5553957443</v>
      </c>
      <c r="B258" t="s">
        <v>123</v>
      </c>
      <c r="C258">
        <v>1</v>
      </c>
      <c r="D258">
        <v>418</v>
      </c>
      <c r="E258">
        <v>443</v>
      </c>
      <c r="F258" t="str">
        <f>IF(Table_sleepDay_merged__3[[#This Row],[TotalMinutesAsleep]]&lt;420,"Potential Customer"," ")</f>
        <v>Potential Customer</v>
      </c>
    </row>
    <row r="259" spans="1:6" hidden="1" x14ac:dyDescent="0.3">
      <c r="A259">
        <v>5553957443</v>
      </c>
      <c r="B259" t="s">
        <v>124</v>
      </c>
      <c r="C259">
        <v>1</v>
      </c>
      <c r="D259">
        <v>463</v>
      </c>
      <c r="E259">
        <v>486</v>
      </c>
      <c r="F259" t="str">
        <f>IF(Table_sleepDay_merged__3[[#This Row],[TotalMinutesAsleep]]&lt;420,"Potential Customer"," ")</f>
        <v xml:space="preserve"> </v>
      </c>
    </row>
    <row r="260" spans="1:6" hidden="1" x14ac:dyDescent="0.3">
      <c r="A260">
        <v>5553957443</v>
      </c>
      <c r="B260" t="s">
        <v>133</v>
      </c>
      <c r="C260">
        <v>1</v>
      </c>
      <c r="D260">
        <v>438</v>
      </c>
      <c r="E260">
        <v>475</v>
      </c>
      <c r="F260" t="str">
        <f>IF(Table_sleepDay_merged__3[[#This Row],[TotalMinutesAsleep]]&lt;420,"Potential Customer"," ")</f>
        <v xml:space="preserve"> </v>
      </c>
    </row>
    <row r="261" spans="1:6" x14ac:dyDescent="0.3">
      <c r="A261">
        <v>5577150313</v>
      </c>
      <c r="B261" t="s">
        <v>103</v>
      </c>
      <c r="C261">
        <v>1</v>
      </c>
      <c r="D261">
        <v>419</v>
      </c>
      <c r="E261">
        <v>438</v>
      </c>
      <c r="F261" t="str">
        <f>IF(Table_sleepDay_merged__3[[#This Row],[TotalMinutesAsleep]]&lt;420,"Potential Customer"," ")</f>
        <v>Potential Customer</v>
      </c>
    </row>
    <row r="262" spans="1:6" hidden="1" x14ac:dyDescent="0.3">
      <c r="A262">
        <v>5577150313</v>
      </c>
      <c r="B262" t="s">
        <v>104</v>
      </c>
      <c r="C262">
        <v>1</v>
      </c>
      <c r="D262">
        <v>432</v>
      </c>
      <c r="E262">
        <v>458</v>
      </c>
      <c r="F262" t="str">
        <f>IF(Table_sleepDay_merged__3[[#This Row],[TotalMinutesAsleep]]&lt;420,"Potential Customer"," ")</f>
        <v xml:space="preserve"> </v>
      </c>
    </row>
    <row r="263" spans="1:6" hidden="1" x14ac:dyDescent="0.3">
      <c r="A263">
        <v>5577150313</v>
      </c>
      <c r="B263" t="s">
        <v>127</v>
      </c>
      <c r="C263">
        <v>1</v>
      </c>
      <c r="D263">
        <v>477</v>
      </c>
      <c r="E263">
        <v>497</v>
      </c>
      <c r="F263" t="str">
        <f>IF(Table_sleepDay_merged__3[[#This Row],[TotalMinutesAsleep]]&lt;420,"Potential Customer"," ")</f>
        <v xml:space="preserve"> </v>
      </c>
    </row>
    <row r="264" spans="1:6" x14ac:dyDescent="0.3">
      <c r="A264">
        <v>5577150313</v>
      </c>
      <c r="B264" t="s">
        <v>105</v>
      </c>
      <c r="C264">
        <v>1</v>
      </c>
      <c r="D264">
        <v>392</v>
      </c>
      <c r="E264">
        <v>413</v>
      </c>
      <c r="F264" t="str">
        <f>IF(Table_sleepDay_merged__3[[#This Row],[TotalMinutesAsleep]]&lt;420,"Potential Customer"," ")</f>
        <v>Potential Customer</v>
      </c>
    </row>
    <row r="265" spans="1:6" x14ac:dyDescent="0.3">
      <c r="A265">
        <v>5577150313</v>
      </c>
      <c r="B265" t="s">
        <v>106</v>
      </c>
      <c r="C265">
        <v>1</v>
      </c>
      <c r="D265">
        <v>406</v>
      </c>
      <c r="E265">
        <v>445</v>
      </c>
      <c r="F265" t="str">
        <f>IF(Table_sleepDay_merged__3[[#This Row],[TotalMinutesAsleep]]&lt;420,"Potential Customer"," ")</f>
        <v>Potential Customer</v>
      </c>
    </row>
    <row r="266" spans="1:6" hidden="1" x14ac:dyDescent="0.3">
      <c r="A266">
        <v>5577150313</v>
      </c>
      <c r="B266" t="s">
        <v>128</v>
      </c>
      <c r="C266">
        <v>1</v>
      </c>
      <c r="D266">
        <v>549</v>
      </c>
      <c r="E266">
        <v>583</v>
      </c>
      <c r="F266" t="str">
        <f>IF(Table_sleepDay_merged__3[[#This Row],[TotalMinutesAsleep]]&lt;420,"Potential Customer"," ")</f>
        <v xml:space="preserve"> </v>
      </c>
    </row>
    <row r="267" spans="1:6" hidden="1" x14ac:dyDescent="0.3">
      <c r="A267">
        <v>5577150313</v>
      </c>
      <c r="B267" t="s">
        <v>129</v>
      </c>
      <c r="C267">
        <v>1</v>
      </c>
      <c r="D267">
        <v>527</v>
      </c>
      <c r="E267">
        <v>553</v>
      </c>
      <c r="F267" t="str">
        <f>IF(Table_sleepDay_merged__3[[#This Row],[TotalMinutesAsleep]]&lt;420,"Potential Customer"," ")</f>
        <v xml:space="preserve"> </v>
      </c>
    </row>
    <row r="268" spans="1:6" hidden="1" x14ac:dyDescent="0.3">
      <c r="A268">
        <v>5577150313</v>
      </c>
      <c r="B268" t="s">
        <v>107</v>
      </c>
      <c r="C268">
        <v>1</v>
      </c>
      <c r="D268">
        <v>449</v>
      </c>
      <c r="E268">
        <v>465</v>
      </c>
      <c r="F268" t="str">
        <f>IF(Table_sleepDay_merged__3[[#This Row],[TotalMinutesAsleep]]&lt;420,"Potential Customer"," ")</f>
        <v xml:space="preserve"> </v>
      </c>
    </row>
    <row r="269" spans="1:6" hidden="1" x14ac:dyDescent="0.3">
      <c r="A269">
        <v>5577150313</v>
      </c>
      <c r="B269" t="s">
        <v>108</v>
      </c>
      <c r="C269">
        <v>1</v>
      </c>
      <c r="D269">
        <v>447</v>
      </c>
      <c r="E269">
        <v>480</v>
      </c>
      <c r="F269" t="str">
        <f>IF(Table_sleepDay_merged__3[[#This Row],[TotalMinutesAsleep]]&lt;420,"Potential Customer"," ")</f>
        <v xml:space="preserve"> </v>
      </c>
    </row>
    <row r="270" spans="1:6" x14ac:dyDescent="0.3">
      <c r="A270">
        <v>5577150313</v>
      </c>
      <c r="B270" t="s">
        <v>109</v>
      </c>
      <c r="C270">
        <v>1</v>
      </c>
      <c r="D270">
        <v>414</v>
      </c>
      <c r="E270">
        <v>437</v>
      </c>
      <c r="F270" t="str">
        <f>IF(Table_sleepDay_merged__3[[#This Row],[TotalMinutesAsleep]]&lt;420,"Potential Customer"," ")</f>
        <v>Potential Customer</v>
      </c>
    </row>
    <row r="271" spans="1:6" x14ac:dyDescent="0.3">
      <c r="A271">
        <v>5577150313</v>
      </c>
      <c r="B271" t="s">
        <v>126</v>
      </c>
      <c r="C271">
        <v>1</v>
      </c>
      <c r="D271">
        <v>338</v>
      </c>
      <c r="E271">
        <v>366</v>
      </c>
      <c r="F271" t="str">
        <f>IF(Table_sleepDay_merged__3[[#This Row],[TotalMinutesAsleep]]&lt;420,"Potential Customer"," ")</f>
        <v>Potential Customer</v>
      </c>
    </row>
    <row r="272" spans="1:6" x14ac:dyDescent="0.3">
      <c r="A272">
        <v>5577150313</v>
      </c>
      <c r="B272" t="s">
        <v>110</v>
      </c>
      <c r="C272">
        <v>1</v>
      </c>
      <c r="D272">
        <v>384</v>
      </c>
      <c r="E272">
        <v>402</v>
      </c>
      <c r="F272" t="str">
        <f>IF(Table_sleepDay_merged__3[[#This Row],[TotalMinutesAsleep]]&lt;420,"Potential Customer"," ")</f>
        <v>Potential Customer</v>
      </c>
    </row>
    <row r="273" spans="1:6" hidden="1" x14ac:dyDescent="0.3">
      <c r="A273">
        <v>5577150313</v>
      </c>
      <c r="B273" t="s">
        <v>130</v>
      </c>
      <c r="C273">
        <v>1</v>
      </c>
      <c r="D273">
        <v>543</v>
      </c>
      <c r="E273">
        <v>615</v>
      </c>
      <c r="F273" t="str">
        <f>IF(Table_sleepDay_merged__3[[#This Row],[TotalMinutesAsleep]]&lt;420,"Potential Customer"," ")</f>
        <v xml:space="preserve"> </v>
      </c>
    </row>
    <row r="274" spans="1:6" hidden="1" x14ac:dyDescent="0.3">
      <c r="A274">
        <v>5577150313</v>
      </c>
      <c r="B274" t="s">
        <v>111</v>
      </c>
      <c r="C274">
        <v>1</v>
      </c>
      <c r="D274">
        <v>421</v>
      </c>
      <c r="E274">
        <v>461</v>
      </c>
      <c r="F274" t="str">
        <f>IF(Table_sleepDay_merged__3[[#This Row],[TotalMinutesAsleep]]&lt;420,"Potential Customer"," ")</f>
        <v xml:space="preserve"> </v>
      </c>
    </row>
    <row r="275" spans="1:6" x14ac:dyDescent="0.3">
      <c r="A275">
        <v>5577150313</v>
      </c>
      <c r="B275" t="s">
        <v>112</v>
      </c>
      <c r="C275">
        <v>1</v>
      </c>
      <c r="D275">
        <v>354</v>
      </c>
      <c r="E275">
        <v>377</v>
      </c>
      <c r="F275" t="str">
        <f>IF(Table_sleepDay_merged__3[[#This Row],[TotalMinutesAsleep]]&lt;420,"Potential Customer"," ")</f>
        <v>Potential Customer</v>
      </c>
    </row>
    <row r="276" spans="1:6" hidden="1" x14ac:dyDescent="0.3">
      <c r="A276">
        <v>5577150313</v>
      </c>
      <c r="B276" t="s">
        <v>131</v>
      </c>
      <c r="C276">
        <v>1</v>
      </c>
      <c r="D276">
        <v>424</v>
      </c>
      <c r="E276">
        <v>452</v>
      </c>
      <c r="F276" t="str">
        <f>IF(Table_sleepDay_merged__3[[#This Row],[TotalMinutesAsleep]]&lt;420,"Potential Customer"," ")</f>
        <v xml:space="preserve"> </v>
      </c>
    </row>
    <row r="277" spans="1:6" x14ac:dyDescent="0.3">
      <c r="A277">
        <v>5577150313</v>
      </c>
      <c r="B277" t="s">
        <v>113</v>
      </c>
      <c r="C277">
        <v>1</v>
      </c>
      <c r="D277">
        <v>361</v>
      </c>
      <c r="E277">
        <v>372</v>
      </c>
      <c r="F277" t="str">
        <f>IF(Table_sleepDay_merged__3[[#This Row],[TotalMinutesAsleep]]&lt;420,"Potential Customer"," ")</f>
        <v>Potential Customer</v>
      </c>
    </row>
    <row r="278" spans="1:6" hidden="1" x14ac:dyDescent="0.3">
      <c r="A278">
        <v>5577150313</v>
      </c>
      <c r="B278" t="s">
        <v>114</v>
      </c>
      <c r="C278">
        <v>1</v>
      </c>
      <c r="D278">
        <v>459</v>
      </c>
      <c r="E278">
        <v>485</v>
      </c>
      <c r="F278" t="str">
        <f>IF(Table_sleepDay_merged__3[[#This Row],[TotalMinutesAsleep]]&lt;420,"Potential Customer"," ")</f>
        <v xml:space="preserve"> </v>
      </c>
    </row>
    <row r="279" spans="1:6" x14ac:dyDescent="0.3">
      <c r="A279">
        <v>5577150313</v>
      </c>
      <c r="B279" t="s">
        <v>115</v>
      </c>
      <c r="C279">
        <v>1</v>
      </c>
      <c r="D279">
        <v>412</v>
      </c>
      <c r="E279">
        <v>433</v>
      </c>
      <c r="F279" t="str">
        <f>IF(Table_sleepDay_merged__3[[#This Row],[TotalMinutesAsleep]]&lt;420,"Potential Customer"," ")</f>
        <v>Potential Customer</v>
      </c>
    </row>
    <row r="280" spans="1:6" x14ac:dyDescent="0.3">
      <c r="A280">
        <v>5577150313</v>
      </c>
      <c r="B280" t="s">
        <v>116</v>
      </c>
      <c r="C280">
        <v>1</v>
      </c>
      <c r="D280">
        <v>379</v>
      </c>
      <c r="E280">
        <v>398</v>
      </c>
      <c r="F280" t="str">
        <f>IF(Table_sleepDay_merged__3[[#This Row],[TotalMinutesAsleep]]&lt;420,"Potential Customer"," ")</f>
        <v>Potential Customer</v>
      </c>
    </row>
    <row r="281" spans="1:6" hidden="1" x14ac:dyDescent="0.3">
      <c r="A281">
        <v>5577150313</v>
      </c>
      <c r="B281" t="s">
        <v>117</v>
      </c>
      <c r="C281">
        <v>2</v>
      </c>
      <c r="D281">
        <v>525</v>
      </c>
      <c r="E281">
        <v>553</v>
      </c>
      <c r="F281" t="str">
        <f>IF(Table_sleepDay_merged__3[[#This Row],[TotalMinutesAsleep]]&lt;420,"Potential Customer"," ")</f>
        <v xml:space="preserve"> </v>
      </c>
    </row>
    <row r="282" spans="1:6" hidden="1" x14ac:dyDescent="0.3">
      <c r="A282">
        <v>5577150313</v>
      </c>
      <c r="B282" t="s">
        <v>118</v>
      </c>
      <c r="C282">
        <v>1</v>
      </c>
      <c r="D282">
        <v>508</v>
      </c>
      <c r="E282">
        <v>543</v>
      </c>
      <c r="F282" t="str">
        <f>IF(Table_sleepDay_merged__3[[#This Row],[TotalMinutesAsleep]]&lt;420,"Potential Customer"," ")</f>
        <v xml:space="preserve"> </v>
      </c>
    </row>
    <row r="283" spans="1:6" hidden="1" x14ac:dyDescent="0.3">
      <c r="A283">
        <v>5577150313</v>
      </c>
      <c r="B283" t="s">
        <v>132</v>
      </c>
      <c r="C283">
        <v>1</v>
      </c>
      <c r="D283">
        <v>603</v>
      </c>
      <c r="E283">
        <v>634</v>
      </c>
      <c r="F283" t="str">
        <f>IF(Table_sleepDay_merged__3[[#This Row],[TotalMinutesAsleep]]&lt;420,"Potential Customer"," ")</f>
        <v xml:space="preserve"> </v>
      </c>
    </row>
    <row r="284" spans="1:6" x14ac:dyDescent="0.3">
      <c r="A284">
        <v>5577150313</v>
      </c>
      <c r="B284" t="s">
        <v>119</v>
      </c>
      <c r="C284">
        <v>1</v>
      </c>
      <c r="D284">
        <v>74</v>
      </c>
      <c r="E284">
        <v>78</v>
      </c>
      <c r="F284" t="str">
        <f>IF(Table_sleepDay_merged__3[[#This Row],[TotalMinutesAsleep]]&lt;420,"Potential Customer"," ")</f>
        <v>Potential Customer</v>
      </c>
    </row>
    <row r="285" spans="1:6" hidden="1" x14ac:dyDescent="0.3">
      <c r="A285">
        <v>5577150313</v>
      </c>
      <c r="B285" t="s">
        <v>123</v>
      </c>
      <c r="C285">
        <v>1</v>
      </c>
      <c r="D285">
        <v>504</v>
      </c>
      <c r="E285">
        <v>562</v>
      </c>
      <c r="F285" t="str">
        <f>IF(Table_sleepDay_merged__3[[#This Row],[TotalMinutesAsleep]]&lt;420,"Potential Customer"," ")</f>
        <v xml:space="preserve"> </v>
      </c>
    </row>
    <row r="286" spans="1:6" hidden="1" x14ac:dyDescent="0.3">
      <c r="A286">
        <v>5577150313</v>
      </c>
      <c r="B286" t="s">
        <v>124</v>
      </c>
      <c r="C286">
        <v>1</v>
      </c>
      <c r="D286">
        <v>431</v>
      </c>
      <c r="E286">
        <v>476</v>
      </c>
      <c r="F286" t="str">
        <f>IF(Table_sleepDay_merged__3[[#This Row],[TotalMinutesAsleep]]&lt;420,"Potential Customer"," ")</f>
        <v xml:space="preserve"> </v>
      </c>
    </row>
    <row r="287" spans="1:6" x14ac:dyDescent="0.3">
      <c r="A287">
        <v>6117666160</v>
      </c>
      <c r="B287" t="s">
        <v>106</v>
      </c>
      <c r="C287">
        <v>1</v>
      </c>
      <c r="D287">
        <v>380</v>
      </c>
      <c r="E287">
        <v>398</v>
      </c>
      <c r="F287" t="str">
        <f>IF(Table_sleepDay_merged__3[[#This Row],[TotalMinutesAsleep]]&lt;420,"Potential Customer"," ")</f>
        <v>Potential Customer</v>
      </c>
    </row>
    <row r="288" spans="1:6" hidden="1" x14ac:dyDescent="0.3">
      <c r="A288">
        <v>6117666160</v>
      </c>
      <c r="B288" t="s">
        <v>128</v>
      </c>
      <c r="C288">
        <v>2</v>
      </c>
      <c r="D288">
        <v>336</v>
      </c>
      <c r="E288">
        <v>350</v>
      </c>
      <c r="F288" t="str">
        <f>IF(Table_sleepDay_merged__3[[#This Row],[TotalMinutesAsleep]]&lt;420,"Potential Customer"," ")</f>
        <v>Potential Customer</v>
      </c>
    </row>
    <row r="289" spans="1:6" hidden="1" x14ac:dyDescent="0.3">
      <c r="A289">
        <v>6117666160</v>
      </c>
      <c r="B289" t="s">
        <v>129</v>
      </c>
      <c r="C289">
        <v>2</v>
      </c>
      <c r="D289">
        <v>493</v>
      </c>
      <c r="E289">
        <v>510</v>
      </c>
      <c r="F289" t="str">
        <f>IF(Table_sleepDay_merged__3[[#This Row],[TotalMinutesAsleep]]&lt;420,"Potential Customer"," ")</f>
        <v xml:space="preserve"> </v>
      </c>
    </row>
    <row r="290" spans="1:6" hidden="1" x14ac:dyDescent="0.3">
      <c r="A290">
        <v>6117666160</v>
      </c>
      <c r="B290" t="s">
        <v>107</v>
      </c>
      <c r="C290">
        <v>1</v>
      </c>
      <c r="D290">
        <v>465</v>
      </c>
      <c r="E290">
        <v>492</v>
      </c>
      <c r="F290" t="str">
        <f>IF(Table_sleepDay_merged__3[[#This Row],[TotalMinutesAsleep]]&lt;420,"Potential Customer"," ")</f>
        <v xml:space="preserve"> </v>
      </c>
    </row>
    <row r="291" spans="1:6" hidden="1" x14ac:dyDescent="0.3">
      <c r="A291">
        <v>6117666160</v>
      </c>
      <c r="B291" t="s">
        <v>108</v>
      </c>
      <c r="C291">
        <v>1</v>
      </c>
      <c r="D291">
        <v>474</v>
      </c>
      <c r="E291">
        <v>502</v>
      </c>
      <c r="F291" t="str">
        <f>IF(Table_sleepDay_merged__3[[#This Row],[TotalMinutesAsleep]]&lt;420,"Potential Customer"," ")</f>
        <v xml:space="preserve"> </v>
      </c>
    </row>
    <row r="292" spans="1:6" hidden="1" x14ac:dyDescent="0.3">
      <c r="A292">
        <v>6117666160</v>
      </c>
      <c r="B292" t="s">
        <v>109</v>
      </c>
      <c r="C292">
        <v>1</v>
      </c>
      <c r="D292">
        <v>508</v>
      </c>
      <c r="E292">
        <v>550</v>
      </c>
      <c r="F292" t="str">
        <f>IF(Table_sleepDay_merged__3[[#This Row],[TotalMinutesAsleep]]&lt;420,"Potential Customer"," ")</f>
        <v xml:space="preserve"> </v>
      </c>
    </row>
    <row r="293" spans="1:6" hidden="1" x14ac:dyDescent="0.3">
      <c r="A293">
        <v>6117666160</v>
      </c>
      <c r="B293" t="s">
        <v>126</v>
      </c>
      <c r="C293">
        <v>1</v>
      </c>
      <c r="D293">
        <v>480</v>
      </c>
      <c r="E293">
        <v>546</v>
      </c>
      <c r="F293" t="str">
        <f>IF(Table_sleepDay_merged__3[[#This Row],[TotalMinutesAsleep]]&lt;420,"Potential Customer"," ")</f>
        <v xml:space="preserve"> </v>
      </c>
    </row>
    <row r="294" spans="1:6" hidden="1" x14ac:dyDescent="0.3">
      <c r="A294">
        <v>6117666160</v>
      </c>
      <c r="B294" t="s">
        <v>110</v>
      </c>
      <c r="C294">
        <v>1</v>
      </c>
      <c r="D294">
        <v>492</v>
      </c>
      <c r="E294">
        <v>539</v>
      </c>
      <c r="F294" t="str">
        <f>IF(Table_sleepDay_merged__3[[#This Row],[TotalMinutesAsleep]]&lt;420,"Potential Customer"," ")</f>
        <v xml:space="preserve"> </v>
      </c>
    </row>
    <row r="295" spans="1:6" x14ac:dyDescent="0.3">
      <c r="A295">
        <v>6117666160</v>
      </c>
      <c r="B295" t="s">
        <v>130</v>
      </c>
      <c r="C295">
        <v>1</v>
      </c>
      <c r="D295">
        <v>353</v>
      </c>
      <c r="E295">
        <v>367</v>
      </c>
      <c r="F295" t="str">
        <f>IF(Table_sleepDay_merged__3[[#This Row],[TotalMinutesAsleep]]&lt;420,"Potential Customer"," ")</f>
        <v>Potential Customer</v>
      </c>
    </row>
    <row r="296" spans="1:6" hidden="1" x14ac:dyDescent="0.3">
      <c r="A296">
        <v>6117666160</v>
      </c>
      <c r="B296" t="s">
        <v>131</v>
      </c>
      <c r="C296">
        <v>1</v>
      </c>
      <c r="D296">
        <v>542</v>
      </c>
      <c r="E296">
        <v>557</v>
      </c>
      <c r="F296" t="str">
        <f>IF(Table_sleepDay_merged__3[[#This Row],[TotalMinutesAsleep]]&lt;420,"Potential Customer"," ")</f>
        <v xml:space="preserve"> </v>
      </c>
    </row>
    <row r="297" spans="1:6" x14ac:dyDescent="0.3">
      <c r="A297">
        <v>6117666160</v>
      </c>
      <c r="B297" t="s">
        <v>113</v>
      </c>
      <c r="C297">
        <v>1</v>
      </c>
      <c r="D297">
        <v>393</v>
      </c>
      <c r="E297">
        <v>416</v>
      </c>
      <c r="F297" t="str">
        <f>IF(Table_sleepDay_merged__3[[#This Row],[TotalMinutesAsleep]]&lt;420,"Potential Customer"," ")</f>
        <v>Potential Customer</v>
      </c>
    </row>
    <row r="298" spans="1:6" hidden="1" x14ac:dyDescent="0.3">
      <c r="A298">
        <v>6117666160</v>
      </c>
      <c r="B298" t="s">
        <v>114</v>
      </c>
      <c r="C298">
        <v>1</v>
      </c>
      <c r="D298">
        <v>600</v>
      </c>
      <c r="E298">
        <v>636</v>
      </c>
      <c r="F298" t="str">
        <f>IF(Table_sleepDay_merged__3[[#This Row],[TotalMinutesAsleep]]&lt;420,"Potential Customer"," ")</f>
        <v xml:space="preserve"> </v>
      </c>
    </row>
    <row r="299" spans="1:6" hidden="1" x14ac:dyDescent="0.3">
      <c r="A299">
        <v>6117666160</v>
      </c>
      <c r="B299" t="s">
        <v>116</v>
      </c>
      <c r="C299">
        <v>1</v>
      </c>
      <c r="D299">
        <v>507</v>
      </c>
      <c r="E299">
        <v>575</v>
      </c>
      <c r="F299" t="str">
        <f>IF(Table_sleepDay_merged__3[[#This Row],[TotalMinutesAsleep]]&lt;420,"Potential Customer"," ")</f>
        <v xml:space="preserve"> </v>
      </c>
    </row>
    <row r="300" spans="1:6" x14ac:dyDescent="0.3">
      <c r="A300">
        <v>6117666160</v>
      </c>
      <c r="B300" t="s">
        <v>119</v>
      </c>
      <c r="C300">
        <v>1</v>
      </c>
      <c r="D300">
        <v>392</v>
      </c>
      <c r="E300">
        <v>415</v>
      </c>
      <c r="F300" t="str">
        <f>IF(Table_sleepDay_merged__3[[#This Row],[TotalMinutesAsleep]]&lt;420,"Potential Customer"," ")</f>
        <v>Potential Customer</v>
      </c>
    </row>
    <row r="301" spans="1:6" hidden="1" x14ac:dyDescent="0.3">
      <c r="A301">
        <v>6117666160</v>
      </c>
      <c r="B301" t="s">
        <v>120</v>
      </c>
      <c r="C301">
        <v>2</v>
      </c>
      <c r="D301">
        <v>658</v>
      </c>
      <c r="E301">
        <v>698</v>
      </c>
      <c r="F301" t="str">
        <f>IF(Table_sleepDay_merged__3[[#This Row],[TotalMinutesAsleep]]&lt;420,"Potential Customer"," ")</f>
        <v xml:space="preserve"> </v>
      </c>
    </row>
    <row r="302" spans="1:6" hidden="1" x14ac:dyDescent="0.3">
      <c r="A302">
        <v>6117666160</v>
      </c>
      <c r="B302" t="s">
        <v>121</v>
      </c>
      <c r="C302">
        <v>2</v>
      </c>
      <c r="D302">
        <v>498</v>
      </c>
      <c r="E302">
        <v>507</v>
      </c>
      <c r="F302" t="str">
        <f>IF(Table_sleepDay_merged__3[[#This Row],[TotalMinutesAsleep]]&lt;420,"Potential Customer"," ")</f>
        <v xml:space="preserve"> </v>
      </c>
    </row>
    <row r="303" spans="1:6" hidden="1" x14ac:dyDescent="0.3">
      <c r="A303">
        <v>6117666160</v>
      </c>
      <c r="B303" t="s">
        <v>125</v>
      </c>
      <c r="C303">
        <v>1</v>
      </c>
      <c r="D303">
        <v>555</v>
      </c>
      <c r="E303">
        <v>603</v>
      </c>
      <c r="F303" t="str">
        <f>IF(Table_sleepDay_merged__3[[#This Row],[TotalMinutesAsleep]]&lt;420,"Potential Customer"," ")</f>
        <v xml:space="preserve"> </v>
      </c>
    </row>
    <row r="304" spans="1:6" hidden="1" x14ac:dyDescent="0.3">
      <c r="A304">
        <v>6117666160</v>
      </c>
      <c r="B304" t="s">
        <v>122</v>
      </c>
      <c r="C304">
        <v>1</v>
      </c>
      <c r="D304">
        <v>492</v>
      </c>
      <c r="E304">
        <v>522</v>
      </c>
      <c r="F304" t="str">
        <f>IF(Table_sleepDay_merged__3[[#This Row],[TotalMinutesAsleep]]&lt;420,"Potential Customer"," ")</f>
        <v xml:space="preserve"> </v>
      </c>
    </row>
    <row r="305" spans="1:6" x14ac:dyDescent="0.3">
      <c r="A305">
        <v>6775888955</v>
      </c>
      <c r="B305" t="s">
        <v>104</v>
      </c>
      <c r="C305">
        <v>1</v>
      </c>
      <c r="D305">
        <v>235</v>
      </c>
      <c r="E305">
        <v>260</v>
      </c>
      <c r="F305" t="str">
        <f>IF(Table_sleepDay_merged__3[[#This Row],[TotalMinutesAsleep]]&lt;420,"Potential Customer"," ")</f>
        <v>Potential Customer</v>
      </c>
    </row>
    <row r="306" spans="1:6" hidden="1" x14ac:dyDescent="0.3">
      <c r="A306">
        <v>6775888955</v>
      </c>
      <c r="B306" t="s">
        <v>127</v>
      </c>
      <c r="C306">
        <v>1</v>
      </c>
      <c r="D306">
        <v>423</v>
      </c>
      <c r="E306">
        <v>441</v>
      </c>
      <c r="F306" t="str">
        <f>IF(Table_sleepDay_merged__3[[#This Row],[TotalMinutesAsleep]]&lt;420,"Potential Customer"," ")</f>
        <v xml:space="preserve"> </v>
      </c>
    </row>
    <row r="307" spans="1:6" x14ac:dyDescent="0.3">
      <c r="A307">
        <v>6775888955</v>
      </c>
      <c r="B307" t="s">
        <v>105</v>
      </c>
      <c r="C307">
        <v>1</v>
      </c>
      <c r="D307">
        <v>391</v>
      </c>
      <c r="E307">
        <v>406</v>
      </c>
      <c r="F307" t="str">
        <f>IF(Table_sleepDay_merged__3[[#This Row],[TotalMinutesAsleep]]&lt;420,"Potential Customer"," ")</f>
        <v>Potential Customer</v>
      </c>
    </row>
    <row r="308" spans="1:6" x14ac:dyDescent="0.3">
      <c r="A308">
        <v>6962181067</v>
      </c>
      <c r="B308" t="s">
        <v>103</v>
      </c>
      <c r="C308">
        <v>1</v>
      </c>
      <c r="D308">
        <v>366</v>
      </c>
      <c r="E308">
        <v>387</v>
      </c>
      <c r="F308" t="str">
        <f>IF(Table_sleepDay_merged__3[[#This Row],[TotalMinutesAsleep]]&lt;420,"Potential Customer"," ")</f>
        <v>Potential Customer</v>
      </c>
    </row>
    <row r="309" spans="1:6" hidden="1" x14ac:dyDescent="0.3">
      <c r="A309">
        <v>6962181067</v>
      </c>
      <c r="B309" t="s">
        <v>104</v>
      </c>
      <c r="C309">
        <v>3</v>
      </c>
      <c r="D309">
        <v>630</v>
      </c>
      <c r="E309">
        <v>679</v>
      </c>
      <c r="F309" t="str">
        <f>IF(Table_sleepDay_merged__3[[#This Row],[TotalMinutesAsleep]]&lt;420,"Potential Customer"," ")</f>
        <v xml:space="preserve"> </v>
      </c>
    </row>
    <row r="310" spans="1:6" hidden="1" x14ac:dyDescent="0.3">
      <c r="A310">
        <v>6962181067</v>
      </c>
      <c r="B310" t="s">
        <v>127</v>
      </c>
      <c r="C310">
        <v>2</v>
      </c>
      <c r="D310">
        <v>508</v>
      </c>
      <c r="E310">
        <v>535</v>
      </c>
      <c r="F310" t="str">
        <f>IF(Table_sleepDay_merged__3[[#This Row],[TotalMinutesAsleep]]&lt;420,"Potential Customer"," ")</f>
        <v xml:space="preserve"> </v>
      </c>
    </row>
    <row r="311" spans="1:6" x14ac:dyDescent="0.3">
      <c r="A311">
        <v>6962181067</v>
      </c>
      <c r="B311" t="s">
        <v>105</v>
      </c>
      <c r="C311">
        <v>1</v>
      </c>
      <c r="D311">
        <v>370</v>
      </c>
      <c r="E311">
        <v>386</v>
      </c>
      <c r="F311" t="str">
        <f>IF(Table_sleepDay_merged__3[[#This Row],[TotalMinutesAsleep]]&lt;420,"Potential Customer"," ")</f>
        <v>Potential Customer</v>
      </c>
    </row>
    <row r="312" spans="1:6" x14ac:dyDescent="0.3">
      <c r="A312">
        <v>6962181067</v>
      </c>
      <c r="B312" t="s">
        <v>106</v>
      </c>
      <c r="C312">
        <v>1</v>
      </c>
      <c r="D312">
        <v>357</v>
      </c>
      <c r="E312">
        <v>366</v>
      </c>
      <c r="F312" t="str">
        <f>IF(Table_sleepDay_merged__3[[#This Row],[TotalMinutesAsleep]]&lt;420,"Potential Customer"," ")</f>
        <v>Potential Customer</v>
      </c>
    </row>
    <row r="313" spans="1:6" hidden="1" x14ac:dyDescent="0.3">
      <c r="A313">
        <v>6962181067</v>
      </c>
      <c r="B313" t="s">
        <v>128</v>
      </c>
      <c r="C313">
        <v>1</v>
      </c>
      <c r="D313">
        <v>427</v>
      </c>
      <c r="E313">
        <v>446</v>
      </c>
      <c r="F313" t="str">
        <f>IF(Table_sleepDay_merged__3[[#This Row],[TotalMinutesAsleep]]&lt;420,"Potential Customer"," ")</f>
        <v xml:space="preserve"> </v>
      </c>
    </row>
    <row r="314" spans="1:6" hidden="1" x14ac:dyDescent="0.3">
      <c r="A314">
        <v>6962181067</v>
      </c>
      <c r="B314" t="s">
        <v>129</v>
      </c>
      <c r="C314">
        <v>1</v>
      </c>
      <c r="D314">
        <v>442</v>
      </c>
      <c r="E314">
        <v>458</v>
      </c>
      <c r="F314" t="str">
        <f>IF(Table_sleepDay_merged__3[[#This Row],[TotalMinutesAsleep]]&lt;420,"Potential Customer"," ")</f>
        <v xml:space="preserve"> </v>
      </c>
    </row>
    <row r="315" spans="1:6" hidden="1" x14ac:dyDescent="0.3">
      <c r="A315">
        <v>6962181067</v>
      </c>
      <c r="B315" t="s">
        <v>107</v>
      </c>
      <c r="C315">
        <v>1</v>
      </c>
      <c r="D315">
        <v>476</v>
      </c>
      <c r="E315">
        <v>535</v>
      </c>
      <c r="F315" t="str">
        <f>IF(Table_sleepDay_merged__3[[#This Row],[TotalMinutesAsleep]]&lt;420,"Potential Customer"," ")</f>
        <v xml:space="preserve"> </v>
      </c>
    </row>
    <row r="316" spans="1:6" x14ac:dyDescent="0.3">
      <c r="A316">
        <v>6962181067</v>
      </c>
      <c r="B316" t="s">
        <v>108</v>
      </c>
      <c r="C316">
        <v>1</v>
      </c>
      <c r="D316">
        <v>418</v>
      </c>
      <c r="E316">
        <v>424</v>
      </c>
      <c r="F316" t="str">
        <f>IF(Table_sleepDay_merged__3[[#This Row],[TotalMinutesAsleep]]&lt;420,"Potential Customer"," ")</f>
        <v>Potential Customer</v>
      </c>
    </row>
    <row r="317" spans="1:6" hidden="1" x14ac:dyDescent="0.3">
      <c r="A317">
        <v>6962181067</v>
      </c>
      <c r="B317" t="s">
        <v>109</v>
      </c>
      <c r="C317">
        <v>1</v>
      </c>
      <c r="D317">
        <v>451</v>
      </c>
      <c r="E317">
        <v>457</v>
      </c>
      <c r="F317" t="str">
        <f>IF(Table_sleepDay_merged__3[[#This Row],[TotalMinutesAsleep]]&lt;420,"Potential Customer"," ")</f>
        <v xml:space="preserve"> </v>
      </c>
    </row>
    <row r="318" spans="1:6" hidden="1" x14ac:dyDescent="0.3">
      <c r="A318">
        <v>6962181067</v>
      </c>
      <c r="B318" t="s">
        <v>126</v>
      </c>
      <c r="C318">
        <v>1</v>
      </c>
      <c r="D318">
        <v>425</v>
      </c>
      <c r="E318">
        <v>435</v>
      </c>
      <c r="F318" t="str">
        <f>IF(Table_sleepDay_merged__3[[#This Row],[TotalMinutesAsleep]]&lt;420,"Potential Customer"," ")</f>
        <v xml:space="preserve"> </v>
      </c>
    </row>
    <row r="319" spans="1:6" hidden="1" x14ac:dyDescent="0.3">
      <c r="A319">
        <v>6962181067</v>
      </c>
      <c r="B319" t="s">
        <v>110</v>
      </c>
      <c r="C319">
        <v>1</v>
      </c>
      <c r="D319">
        <v>528</v>
      </c>
      <c r="E319">
        <v>546</v>
      </c>
      <c r="F319" t="str">
        <f>IF(Table_sleepDay_merged__3[[#This Row],[TotalMinutesAsleep]]&lt;420,"Potential Customer"," ")</f>
        <v xml:space="preserve"> </v>
      </c>
    </row>
    <row r="320" spans="1:6" hidden="1" x14ac:dyDescent="0.3">
      <c r="A320">
        <v>6962181067</v>
      </c>
      <c r="B320" t="s">
        <v>130</v>
      </c>
      <c r="C320">
        <v>1</v>
      </c>
      <c r="D320">
        <v>511</v>
      </c>
      <c r="E320">
        <v>514</v>
      </c>
      <c r="F320" t="str">
        <f>IF(Table_sleepDay_merged__3[[#This Row],[TotalMinutesAsleep]]&lt;420,"Potential Customer"," ")</f>
        <v xml:space="preserve"> </v>
      </c>
    </row>
    <row r="321" spans="1:6" x14ac:dyDescent="0.3">
      <c r="A321">
        <v>6962181067</v>
      </c>
      <c r="B321" t="s">
        <v>111</v>
      </c>
      <c r="C321">
        <v>1</v>
      </c>
      <c r="D321">
        <v>400</v>
      </c>
      <c r="E321">
        <v>415</v>
      </c>
      <c r="F321" t="str">
        <f>IF(Table_sleepDay_merged__3[[#This Row],[TotalMinutesAsleep]]&lt;420,"Potential Customer"," ")</f>
        <v>Potential Customer</v>
      </c>
    </row>
    <row r="322" spans="1:6" hidden="1" x14ac:dyDescent="0.3">
      <c r="A322">
        <v>6962181067</v>
      </c>
      <c r="B322" t="s">
        <v>112</v>
      </c>
      <c r="C322">
        <v>1</v>
      </c>
      <c r="D322">
        <v>441</v>
      </c>
      <c r="E322">
        <v>446</v>
      </c>
      <c r="F322" t="str">
        <f>IF(Table_sleepDay_merged__3[[#This Row],[TotalMinutesAsleep]]&lt;420,"Potential Customer"," ")</f>
        <v xml:space="preserve"> </v>
      </c>
    </row>
    <row r="323" spans="1:6" hidden="1" x14ac:dyDescent="0.3">
      <c r="A323">
        <v>6962181067</v>
      </c>
      <c r="B323" t="s">
        <v>131</v>
      </c>
      <c r="C323">
        <v>1</v>
      </c>
      <c r="D323">
        <v>455</v>
      </c>
      <c r="E323">
        <v>467</v>
      </c>
      <c r="F323" t="str">
        <f>IF(Table_sleepDay_merged__3[[#This Row],[TotalMinutesAsleep]]&lt;420,"Potential Customer"," ")</f>
        <v xml:space="preserve"> </v>
      </c>
    </row>
    <row r="324" spans="1:6" hidden="1" x14ac:dyDescent="0.3">
      <c r="A324">
        <v>6962181067</v>
      </c>
      <c r="B324" t="s">
        <v>113</v>
      </c>
      <c r="C324">
        <v>1</v>
      </c>
      <c r="D324">
        <v>440</v>
      </c>
      <c r="E324">
        <v>453</v>
      </c>
      <c r="F324" t="str">
        <f>IF(Table_sleepDay_merged__3[[#This Row],[TotalMinutesAsleep]]&lt;420,"Potential Customer"," ")</f>
        <v xml:space="preserve"> </v>
      </c>
    </row>
    <row r="325" spans="1:6" hidden="1" x14ac:dyDescent="0.3">
      <c r="A325">
        <v>6962181067</v>
      </c>
      <c r="B325" t="s">
        <v>114</v>
      </c>
      <c r="C325">
        <v>1</v>
      </c>
      <c r="D325">
        <v>433</v>
      </c>
      <c r="E325">
        <v>447</v>
      </c>
      <c r="F325" t="str">
        <f>IF(Table_sleepDay_merged__3[[#This Row],[TotalMinutesAsleep]]&lt;420,"Potential Customer"," ")</f>
        <v xml:space="preserve"> </v>
      </c>
    </row>
    <row r="326" spans="1:6" hidden="1" x14ac:dyDescent="0.3">
      <c r="A326">
        <v>6962181067</v>
      </c>
      <c r="B326" t="s">
        <v>115</v>
      </c>
      <c r="C326">
        <v>1</v>
      </c>
      <c r="D326">
        <v>422</v>
      </c>
      <c r="E326">
        <v>424</v>
      </c>
      <c r="F326" t="str">
        <f>IF(Table_sleepDay_merged__3[[#This Row],[TotalMinutesAsleep]]&lt;420,"Potential Customer"," ")</f>
        <v xml:space="preserve"> </v>
      </c>
    </row>
    <row r="327" spans="1:6" x14ac:dyDescent="0.3">
      <c r="A327">
        <v>6962181067</v>
      </c>
      <c r="B327" t="s">
        <v>116</v>
      </c>
      <c r="C327">
        <v>1</v>
      </c>
      <c r="D327">
        <v>411</v>
      </c>
      <c r="E327">
        <v>426</v>
      </c>
      <c r="F327" t="str">
        <f>IF(Table_sleepDay_merged__3[[#This Row],[TotalMinutesAsleep]]&lt;420,"Potential Customer"," ")</f>
        <v>Potential Customer</v>
      </c>
    </row>
    <row r="328" spans="1:6" hidden="1" x14ac:dyDescent="0.3">
      <c r="A328">
        <v>6962181067</v>
      </c>
      <c r="B328" t="s">
        <v>117</v>
      </c>
      <c r="C328">
        <v>1</v>
      </c>
      <c r="D328">
        <v>466</v>
      </c>
      <c r="E328">
        <v>482</v>
      </c>
      <c r="F328" t="str">
        <f>IF(Table_sleepDay_merged__3[[#This Row],[TotalMinutesAsleep]]&lt;420,"Potential Customer"," ")</f>
        <v xml:space="preserve"> </v>
      </c>
    </row>
    <row r="329" spans="1:6" x14ac:dyDescent="0.3">
      <c r="A329">
        <v>6962181067</v>
      </c>
      <c r="B329" t="s">
        <v>118</v>
      </c>
      <c r="C329">
        <v>1</v>
      </c>
      <c r="D329">
        <v>394</v>
      </c>
      <c r="E329">
        <v>418</v>
      </c>
      <c r="F329" t="str">
        <f>IF(Table_sleepDay_merged__3[[#This Row],[TotalMinutesAsleep]]&lt;420,"Potential Customer"," ")</f>
        <v>Potential Customer</v>
      </c>
    </row>
    <row r="330" spans="1:6" hidden="1" x14ac:dyDescent="0.3">
      <c r="A330">
        <v>6962181067</v>
      </c>
      <c r="B330" t="s">
        <v>132</v>
      </c>
      <c r="C330">
        <v>1</v>
      </c>
      <c r="D330">
        <v>442</v>
      </c>
      <c r="E330">
        <v>455</v>
      </c>
      <c r="F330" t="str">
        <f>IF(Table_sleepDay_merged__3[[#This Row],[TotalMinutesAsleep]]&lt;420,"Potential Customer"," ")</f>
        <v xml:space="preserve"> </v>
      </c>
    </row>
    <row r="331" spans="1:6" hidden="1" x14ac:dyDescent="0.3">
      <c r="A331">
        <v>6962181067</v>
      </c>
      <c r="B331" t="s">
        <v>119</v>
      </c>
      <c r="C331">
        <v>1</v>
      </c>
      <c r="D331">
        <v>467</v>
      </c>
      <c r="E331">
        <v>491</v>
      </c>
      <c r="F331" t="str">
        <f>IF(Table_sleepDay_merged__3[[#This Row],[TotalMinutesAsleep]]&lt;420,"Potential Customer"," ")</f>
        <v xml:space="preserve"> </v>
      </c>
    </row>
    <row r="332" spans="1:6" hidden="1" x14ac:dyDescent="0.3">
      <c r="A332">
        <v>6962181067</v>
      </c>
      <c r="B332" t="s">
        <v>120</v>
      </c>
      <c r="C332">
        <v>1</v>
      </c>
      <c r="D332">
        <v>443</v>
      </c>
      <c r="E332">
        <v>462</v>
      </c>
      <c r="F332" t="str">
        <f>IF(Table_sleepDay_merged__3[[#This Row],[TotalMinutesAsleep]]&lt;420,"Potential Customer"," ")</f>
        <v xml:space="preserve"> </v>
      </c>
    </row>
    <row r="333" spans="1:6" x14ac:dyDescent="0.3">
      <c r="A333">
        <v>6962181067</v>
      </c>
      <c r="B333" t="s">
        <v>121</v>
      </c>
      <c r="C333">
        <v>1</v>
      </c>
      <c r="D333">
        <v>298</v>
      </c>
      <c r="E333">
        <v>334</v>
      </c>
      <c r="F333" t="str">
        <f>IF(Table_sleepDay_merged__3[[#This Row],[TotalMinutesAsleep]]&lt;420,"Potential Customer"," ")</f>
        <v>Potential Customer</v>
      </c>
    </row>
    <row r="334" spans="1:6" hidden="1" x14ac:dyDescent="0.3">
      <c r="A334">
        <v>6962181067</v>
      </c>
      <c r="B334" t="s">
        <v>125</v>
      </c>
      <c r="C334">
        <v>1</v>
      </c>
      <c r="D334">
        <v>541</v>
      </c>
      <c r="E334">
        <v>569</v>
      </c>
      <c r="F334" t="str">
        <f>IF(Table_sleepDay_merged__3[[#This Row],[TotalMinutesAsleep]]&lt;420,"Potential Customer"," ")</f>
        <v xml:space="preserve"> </v>
      </c>
    </row>
    <row r="335" spans="1:6" hidden="1" x14ac:dyDescent="0.3">
      <c r="A335">
        <v>6962181067</v>
      </c>
      <c r="B335" t="s">
        <v>122</v>
      </c>
      <c r="C335">
        <v>1</v>
      </c>
      <c r="D335">
        <v>489</v>
      </c>
      <c r="E335">
        <v>497</v>
      </c>
      <c r="F335" t="str">
        <f>IF(Table_sleepDay_merged__3[[#This Row],[TotalMinutesAsleep]]&lt;420,"Potential Customer"," ")</f>
        <v xml:space="preserve"> </v>
      </c>
    </row>
    <row r="336" spans="1:6" hidden="1" x14ac:dyDescent="0.3">
      <c r="A336">
        <v>6962181067</v>
      </c>
      <c r="B336" t="s">
        <v>123</v>
      </c>
      <c r="C336">
        <v>1</v>
      </c>
      <c r="D336">
        <v>469</v>
      </c>
      <c r="E336">
        <v>481</v>
      </c>
      <c r="F336" t="str">
        <f>IF(Table_sleepDay_merged__3[[#This Row],[TotalMinutesAsleep]]&lt;420,"Potential Customer"," ")</f>
        <v xml:space="preserve"> </v>
      </c>
    </row>
    <row r="337" spans="1:6" hidden="1" x14ac:dyDescent="0.3">
      <c r="A337">
        <v>6962181067</v>
      </c>
      <c r="B337" t="s">
        <v>124</v>
      </c>
      <c r="C337">
        <v>1</v>
      </c>
      <c r="D337">
        <v>452</v>
      </c>
      <c r="E337">
        <v>480</v>
      </c>
      <c r="F337" t="str">
        <f>IF(Table_sleepDay_merged__3[[#This Row],[TotalMinutesAsleep]]&lt;420,"Potential Customer"," ")</f>
        <v xml:space="preserve"> </v>
      </c>
    </row>
    <row r="338" spans="1:6" hidden="1" x14ac:dyDescent="0.3">
      <c r="A338">
        <v>6962181067</v>
      </c>
      <c r="B338" t="s">
        <v>133</v>
      </c>
      <c r="C338">
        <v>1</v>
      </c>
      <c r="D338">
        <v>516</v>
      </c>
      <c r="E338">
        <v>535</v>
      </c>
      <c r="F338" t="str">
        <f>IF(Table_sleepDay_merged__3[[#This Row],[TotalMinutesAsleep]]&lt;420,"Potential Customer"," ")</f>
        <v xml:space="preserve"> </v>
      </c>
    </row>
    <row r="339" spans="1:6" x14ac:dyDescent="0.3">
      <c r="A339">
        <v>7007744171</v>
      </c>
      <c r="B339" t="s">
        <v>106</v>
      </c>
      <c r="C339">
        <v>1</v>
      </c>
      <c r="D339">
        <v>79</v>
      </c>
      <c r="E339">
        <v>82</v>
      </c>
      <c r="F339" t="str">
        <f>IF(Table_sleepDay_merged__3[[#This Row],[TotalMinutesAsleep]]&lt;420,"Potential Customer"," ")</f>
        <v>Potential Customer</v>
      </c>
    </row>
    <row r="340" spans="1:6" x14ac:dyDescent="0.3">
      <c r="A340">
        <v>7007744171</v>
      </c>
      <c r="B340" t="s">
        <v>116</v>
      </c>
      <c r="C340">
        <v>1</v>
      </c>
      <c r="D340">
        <v>58</v>
      </c>
      <c r="E340">
        <v>61</v>
      </c>
      <c r="F340" t="str">
        <f>IF(Table_sleepDay_merged__3[[#This Row],[TotalMinutesAsleep]]&lt;420,"Potential Customer"," ")</f>
        <v>Potential Customer</v>
      </c>
    </row>
    <row r="341" spans="1:6" hidden="1" x14ac:dyDescent="0.3">
      <c r="A341">
        <v>7086361926</v>
      </c>
      <c r="B341" t="s">
        <v>103</v>
      </c>
      <c r="C341">
        <v>1</v>
      </c>
      <c r="D341">
        <v>514</v>
      </c>
      <c r="E341">
        <v>525</v>
      </c>
      <c r="F341" t="str">
        <f>IF(Table_sleepDay_merged__3[[#This Row],[TotalMinutesAsleep]]&lt;420,"Potential Customer"," ")</f>
        <v xml:space="preserve"> </v>
      </c>
    </row>
    <row r="342" spans="1:6" hidden="1" x14ac:dyDescent="0.3">
      <c r="A342">
        <v>7086361926</v>
      </c>
      <c r="B342" t="s">
        <v>104</v>
      </c>
      <c r="C342">
        <v>1</v>
      </c>
      <c r="D342">
        <v>451</v>
      </c>
      <c r="E342">
        <v>465</v>
      </c>
      <c r="F342" t="str">
        <f>IF(Table_sleepDay_merged__3[[#This Row],[TotalMinutesAsleep]]&lt;420,"Potential Customer"," ")</f>
        <v xml:space="preserve"> </v>
      </c>
    </row>
    <row r="343" spans="1:6" hidden="1" x14ac:dyDescent="0.3">
      <c r="A343">
        <v>7086361926</v>
      </c>
      <c r="B343" t="s">
        <v>127</v>
      </c>
      <c r="C343">
        <v>1</v>
      </c>
      <c r="D343">
        <v>472</v>
      </c>
      <c r="E343">
        <v>476</v>
      </c>
      <c r="F343" t="str">
        <f>IF(Table_sleepDay_merged__3[[#This Row],[TotalMinutesAsleep]]&lt;420,"Potential Customer"," ")</f>
        <v xml:space="preserve"> </v>
      </c>
    </row>
    <row r="344" spans="1:6" x14ac:dyDescent="0.3">
      <c r="A344">
        <v>7086361926</v>
      </c>
      <c r="B344" t="s">
        <v>105</v>
      </c>
      <c r="C344">
        <v>1</v>
      </c>
      <c r="D344">
        <v>377</v>
      </c>
      <c r="E344">
        <v>386</v>
      </c>
      <c r="F344" t="str">
        <f>IF(Table_sleepDay_merged__3[[#This Row],[TotalMinutesAsleep]]&lt;420,"Potential Customer"," ")</f>
        <v>Potential Customer</v>
      </c>
    </row>
    <row r="345" spans="1:6" hidden="1" x14ac:dyDescent="0.3">
      <c r="A345">
        <v>7086361926</v>
      </c>
      <c r="B345" t="s">
        <v>107</v>
      </c>
      <c r="C345">
        <v>1</v>
      </c>
      <c r="D345">
        <v>472</v>
      </c>
      <c r="E345">
        <v>483</v>
      </c>
      <c r="F345" t="str">
        <f>IF(Table_sleepDay_merged__3[[#This Row],[TotalMinutesAsleep]]&lt;420,"Potential Customer"," ")</f>
        <v xml:space="preserve"> </v>
      </c>
    </row>
    <row r="346" spans="1:6" hidden="1" x14ac:dyDescent="0.3">
      <c r="A346">
        <v>7086361926</v>
      </c>
      <c r="B346" t="s">
        <v>108</v>
      </c>
      <c r="C346">
        <v>1</v>
      </c>
      <c r="D346">
        <v>492</v>
      </c>
      <c r="E346">
        <v>502</v>
      </c>
      <c r="F346" t="str">
        <f>IF(Table_sleepDay_merged__3[[#This Row],[TotalMinutesAsleep]]&lt;420,"Potential Customer"," ")</f>
        <v xml:space="preserve"> </v>
      </c>
    </row>
    <row r="347" spans="1:6" x14ac:dyDescent="0.3">
      <c r="A347">
        <v>7086361926</v>
      </c>
      <c r="B347" t="s">
        <v>109</v>
      </c>
      <c r="C347">
        <v>1</v>
      </c>
      <c r="D347">
        <v>390</v>
      </c>
      <c r="E347">
        <v>411</v>
      </c>
      <c r="F347" t="str">
        <f>IF(Table_sleepDay_merged__3[[#This Row],[TotalMinutesAsleep]]&lt;420,"Potential Customer"," ")</f>
        <v>Potential Customer</v>
      </c>
    </row>
    <row r="348" spans="1:6" hidden="1" x14ac:dyDescent="0.3">
      <c r="A348">
        <v>7086361926</v>
      </c>
      <c r="B348" t="s">
        <v>126</v>
      </c>
      <c r="C348">
        <v>1</v>
      </c>
      <c r="D348">
        <v>428</v>
      </c>
      <c r="E348">
        <v>448</v>
      </c>
      <c r="F348" t="str">
        <f>IF(Table_sleepDay_merged__3[[#This Row],[TotalMinutesAsleep]]&lt;420,"Potential Customer"," ")</f>
        <v xml:space="preserve"> </v>
      </c>
    </row>
    <row r="349" spans="1:6" hidden="1" x14ac:dyDescent="0.3">
      <c r="A349">
        <v>7086361926</v>
      </c>
      <c r="B349" t="s">
        <v>130</v>
      </c>
      <c r="C349">
        <v>1</v>
      </c>
      <c r="D349">
        <v>681</v>
      </c>
      <c r="E349">
        <v>704</v>
      </c>
      <c r="F349" t="str">
        <f>IF(Table_sleepDay_merged__3[[#This Row],[TotalMinutesAsleep]]&lt;420,"Potential Customer"," ")</f>
        <v xml:space="preserve"> </v>
      </c>
    </row>
    <row r="350" spans="1:6" hidden="1" x14ac:dyDescent="0.3">
      <c r="A350">
        <v>7086361926</v>
      </c>
      <c r="B350" t="s">
        <v>111</v>
      </c>
      <c r="C350">
        <v>1</v>
      </c>
      <c r="D350">
        <v>446</v>
      </c>
      <c r="E350">
        <v>447</v>
      </c>
      <c r="F350" t="str">
        <f>IF(Table_sleepDay_merged__3[[#This Row],[TotalMinutesAsleep]]&lt;420,"Potential Customer"," ")</f>
        <v xml:space="preserve"> </v>
      </c>
    </row>
    <row r="351" spans="1:6" hidden="1" x14ac:dyDescent="0.3">
      <c r="A351">
        <v>7086361926</v>
      </c>
      <c r="B351" t="s">
        <v>112</v>
      </c>
      <c r="C351">
        <v>1</v>
      </c>
      <c r="D351">
        <v>485</v>
      </c>
      <c r="E351">
        <v>500</v>
      </c>
      <c r="F351" t="str">
        <f>IF(Table_sleepDay_merged__3[[#This Row],[TotalMinutesAsleep]]&lt;420,"Potential Customer"," ")</f>
        <v xml:space="preserve"> </v>
      </c>
    </row>
    <row r="352" spans="1:6" hidden="1" x14ac:dyDescent="0.3">
      <c r="A352">
        <v>7086361926</v>
      </c>
      <c r="B352" t="s">
        <v>131</v>
      </c>
      <c r="C352">
        <v>1</v>
      </c>
      <c r="D352">
        <v>469</v>
      </c>
      <c r="E352">
        <v>479</v>
      </c>
      <c r="F352" t="str">
        <f>IF(Table_sleepDay_merged__3[[#This Row],[TotalMinutesAsleep]]&lt;420,"Potential Customer"," ")</f>
        <v xml:space="preserve"> </v>
      </c>
    </row>
    <row r="353" spans="1:6" x14ac:dyDescent="0.3">
      <c r="A353">
        <v>7086361926</v>
      </c>
      <c r="B353" t="s">
        <v>113</v>
      </c>
      <c r="C353">
        <v>1</v>
      </c>
      <c r="D353">
        <v>354</v>
      </c>
      <c r="E353">
        <v>367</v>
      </c>
      <c r="F353" t="str">
        <f>IF(Table_sleepDay_merged__3[[#This Row],[TotalMinutesAsleep]]&lt;420,"Potential Customer"," ")</f>
        <v>Potential Customer</v>
      </c>
    </row>
    <row r="354" spans="1:6" hidden="1" x14ac:dyDescent="0.3">
      <c r="A354">
        <v>7086361926</v>
      </c>
      <c r="B354" t="s">
        <v>115</v>
      </c>
      <c r="C354">
        <v>1</v>
      </c>
      <c r="D354">
        <v>485</v>
      </c>
      <c r="E354">
        <v>489</v>
      </c>
      <c r="F354" t="str">
        <f>IF(Table_sleepDay_merged__3[[#This Row],[TotalMinutesAsleep]]&lt;420,"Potential Customer"," ")</f>
        <v xml:space="preserve"> </v>
      </c>
    </row>
    <row r="355" spans="1:6" x14ac:dyDescent="0.3">
      <c r="A355">
        <v>7086361926</v>
      </c>
      <c r="B355" t="s">
        <v>116</v>
      </c>
      <c r="C355">
        <v>1</v>
      </c>
      <c r="D355">
        <v>388</v>
      </c>
      <c r="E355">
        <v>407</v>
      </c>
      <c r="F355" t="str">
        <f>IF(Table_sleepDay_merged__3[[#This Row],[TotalMinutesAsleep]]&lt;420,"Potential Customer"," ")</f>
        <v>Potential Customer</v>
      </c>
    </row>
    <row r="356" spans="1:6" hidden="1" x14ac:dyDescent="0.3">
      <c r="A356">
        <v>7086361926</v>
      </c>
      <c r="B356" t="s">
        <v>117</v>
      </c>
      <c r="C356">
        <v>1</v>
      </c>
      <c r="D356">
        <v>440</v>
      </c>
      <c r="E356">
        <v>459</v>
      </c>
      <c r="F356" t="str">
        <f>IF(Table_sleepDay_merged__3[[#This Row],[TotalMinutesAsleep]]&lt;420,"Potential Customer"," ")</f>
        <v xml:space="preserve"> </v>
      </c>
    </row>
    <row r="357" spans="1:6" hidden="1" x14ac:dyDescent="0.3">
      <c r="A357">
        <v>7086361926</v>
      </c>
      <c r="B357" t="s">
        <v>118</v>
      </c>
      <c r="C357">
        <v>1</v>
      </c>
      <c r="D357">
        <v>456</v>
      </c>
      <c r="E357">
        <v>461</v>
      </c>
      <c r="F357" t="str">
        <f>IF(Table_sleepDay_merged__3[[#This Row],[TotalMinutesAsleep]]&lt;420,"Potential Customer"," ")</f>
        <v xml:space="preserve"> </v>
      </c>
    </row>
    <row r="358" spans="1:6" hidden="1" x14ac:dyDescent="0.3">
      <c r="A358">
        <v>7086361926</v>
      </c>
      <c r="B358" t="s">
        <v>132</v>
      </c>
      <c r="C358">
        <v>1</v>
      </c>
      <c r="D358">
        <v>420</v>
      </c>
      <c r="E358">
        <v>436</v>
      </c>
      <c r="F358" t="str">
        <f>IF(Table_sleepDay_merged__3[[#This Row],[TotalMinutesAsleep]]&lt;420,"Potential Customer"," ")</f>
        <v xml:space="preserve"> </v>
      </c>
    </row>
    <row r="359" spans="1:6" x14ac:dyDescent="0.3">
      <c r="A359">
        <v>7086361926</v>
      </c>
      <c r="B359" t="s">
        <v>120</v>
      </c>
      <c r="C359">
        <v>1</v>
      </c>
      <c r="D359">
        <v>322</v>
      </c>
      <c r="E359">
        <v>333</v>
      </c>
      <c r="F359" t="str">
        <f>IF(Table_sleepDay_merged__3[[#This Row],[TotalMinutesAsleep]]&lt;420,"Potential Customer"," ")</f>
        <v>Potential Customer</v>
      </c>
    </row>
    <row r="360" spans="1:6" hidden="1" x14ac:dyDescent="0.3">
      <c r="A360">
        <v>7086361926</v>
      </c>
      <c r="B360" t="s">
        <v>121</v>
      </c>
      <c r="C360">
        <v>1</v>
      </c>
      <c r="D360">
        <v>530</v>
      </c>
      <c r="E360">
        <v>548</v>
      </c>
      <c r="F360" t="str">
        <f>IF(Table_sleepDay_merged__3[[#This Row],[TotalMinutesAsleep]]&lt;420,"Potential Customer"," ")</f>
        <v xml:space="preserve"> </v>
      </c>
    </row>
    <row r="361" spans="1:6" hidden="1" x14ac:dyDescent="0.3">
      <c r="A361">
        <v>7086361926</v>
      </c>
      <c r="B361" t="s">
        <v>125</v>
      </c>
      <c r="C361">
        <v>1</v>
      </c>
      <c r="D361">
        <v>481</v>
      </c>
      <c r="E361">
        <v>510</v>
      </c>
      <c r="F361" t="str">
        <f>IF(Table_sleepDay_merged__3[[#This Row],[TotalMinutesAsleep]]&lt;420,"Potential Customer"," ")</f>
        <v xml:space="preserve"> </v>
      </c>
    </row>
    <row r="362" spans="1:6" hidden="1" x14ac:dyDescent="0.3">
      <c r="A362">
        <v>7086361926</v>
      </c>
      <c r="B362" t="s">
        <v>122</v>
      </c>
      <c r="C362">
        <v>1</v>
      </c>
      <c r="D362">
        <v>427</v>
      </c>
      <c r="E362">
        <v>438</v>
      </c>
      <c r="F362" t="str">
        <f>IF(Table_sleepDay_merged__3[[#This Row],[TotalMinutesAsleep]]&lt;420,"Potential Customer"," ")</f>
        <v xml:space="preserve"> </v>
      </c>
    </row>
    <row r="363" spans="1:6" hidden="1" x14ac:dyDescent="0.3">
      <c r="A363">
        <v>7086361926</v>
      </c>
      <c r="B363" t="s">
        <v>124</v>
      </c>
      <c r="C363">
        <v>1</v>
      </c>
      <c r="D363">
        <v>451</v>
      </c>
      <c r="E363">
        <v>463</v>
      </c>
      <c r="F363" t="str">
        <f>IF(Table_sleepDay_merged__3[[#This Row],[TotalMinutesAsleep]]&lt;420,"Potential Customer"," ")</f>
        <v xml:space="preserve"> </v>
      </c>
    </row>
    <row r="364" spans="1:6" hidden="1" x14ac:dyDescent="0.3">
      <c r="A364">
        <v>7086361926</v>
      </c>
      <c r="B364" t="s">
        <v>133</v>
      </c>
      <c r="C364">
        <v>1</v>
      </c>
      <c r="D364">
        <v>444</v>
      </c>
      <c r="E364">
        <v>457</v>
      </c>
      <c r="F364" t="str">
        <f>IF(Table_sleepDay_merged__3[[#This Row],[TotalMinutesAsleep]]&lt;420,"Potential Customer"," ")</f>
        <v xml:space="preserve"> </v>
      </c>
    </row>
    <row r="365" spans="1:6" hidden="1" x14ac:dyDescent="0.3">
      <c r="A365">
        <v>8053475328</v>
      </c>
      <c r="B365" t="s">
        <v>108</v>
      </c>
      <c r="C365">
        <v>1</v>
      </c>
      <c r="D365">
        <v>486</v>
      </c>
      <c r="E365">
        <v>493</v>
      </c>
      <c r="F365" t="str">
        <f>IF(Table_sleepDay_merged__3[[#This Row],[TotalMinutesAsleep]]&lt;420,"Potential Customer"," ")</f>
        <v xml:space="preserve"> </v>
      </c>
    </row>
    <row r="366" spans="1:6" x14ac:dyDescent="0.3">
      <c r="A366">
        <v>8053475328</v>
      </c>
      <c r="B366" t="s">
        <v>110</v>
      </c>
      <c r="C366">
        <v>1</v>
      </c>
      <c r="D366">
        <v>331</v>
      </c>
      <c r="E366">
        <v>337</v>
      </c>
      <c r="F366" t="str">
        <f>IF(Table_sleepDay_merged__3[[#This Row],[TotalMinutesAsleep]]&lt;420,"Potential Customer"," ")</f>
        <v>Potential Customer</v>
      </c>
    </row>
    <row r="367" spans="1:6" x14ac:dyDescent="0.3">
      <c r="A367">
        <v>8053475328</v>
      </c>
      <c r="B367" t="s">
        <v>121</v>
      </c>
      <c r="C367">
        <v>1</v>
      </c>
      <c r="D367">
        <v>74</v>
      </c>
      <c r="E367">
        <v>75</v>
      </c>
      <c r="F367" t="str">
        <f>IF(Table_sleepDay_merged__3[[#This Row],[TotalMinutesAsleep]]&lt;420,"Potential Customer"," ")</f>
        <v>Potential Customer</v>
      </c>
    </row>
    <row r="368" spans="1:6" x14ac:dyDescent="0.3">
      <c r="A368">
        <v>8378563200</v>
      </c>
      <c r="B368" t="s">
        <v>103</v>
      </c>
      <c r="C368">
        <v>1</v>
      </c>
      <c r="D368">
        <v>338</v>
      </c>
      <c r="E368">
        <v>356</v>
      </c>
      <c r="F368" t="str">
        <f>IF(Table_sleepDay_merged__3[[#This Row],[TotalMinutesAsleep]]&lt;420,"Potential Customer"," ")</f>
        <v>Potential Customer</v>
      </c>
    </row>
    <row r="369" spans="1:6" hidden="1" x14ac:dyDescent="0.3">
      <c r="A369">
        <v>8378563200</v>
      </c>
      <c r="B369" t="s">
        <v>104</v>
      </c>
      <c r="C369">
        <v>2</v>
      </c>
      <c r="D369">
        <v>447</v>
      </c>
      <c r="E369">
        <v>487</v>
      </c>
      <c r="F369" t="str">
        <f>IF(Table_sleepDay_merged__3[[#This Row],[TotalMinutesAsleep]]&lt;420,"Potential Customer"," ")</f>
        <v xml:space="preserve"> </v>
      </c>
    </row>
    <row r="370" spans="1:6" hidden="1" x14ac:dyDescent="0.3">
      <c r="A370">
        <v>8378563200</v>
      </c>
      <c r="B370" t="s">
        <v>127</v>
      </c>
      <c r="C370">
        <v>1</v>
      </c>
      <c r="D370">
        <v>424</v>
      </c>
      <c r="E370">
        <v>455</v>
      </c>
      <c r="F370" t="str">
        <f>IF(Table_sleepDay_merged__3[[#This Row],[TotalMinutesAsleep]]&lt;420,"Potential Customer"," ")</f>
        <v xml:space="preserve"> </v>
      </c>
    </row>
    <row r="371" spans="1:6" hidden="1" x14ac:dyDescent="0.3">
      <c r="A371">
        <v>8378563200</v>
      </c>
      <c r="B371" t="s">
        <v>105</v>
      </c>
      <c r="C371">
        <v>1</v>
      </c>
      <c r="D371">
        <v>513</v>
      </c>
      <c r="E371">
        <v>533</v>
      </c>
      <c r="F371" t="str">
        <f>IF(Table_sleepDay_merged__3[[#This Row],[TotalMinutesAsleep]]&lt;420,"Potential Customer"," ")</f>
        <v xml:space="preserve"> </v>
      </c>
    </row>
    <row r="372" spans="1:6" hidden="1" x14ac:dyDescent="0.3">
      <c r="A372">
        <v>8378563200</v>
      </c>
      <c r="B372" t="s">
        <v>106</v>
      </c>
      <c r="C372">
        <v>2</v>
      </c>
      <c r="D372">
        <v>611</v>
      </c>
      <c r="E372">
        <v>689</v>
      </c>
      <c r="F372" t="str">
        <f>IF(Table_sleepDay_merged__3[[#This Row],[TotalMinutesAsleep]]&lt;420,"Potential Customer"," ")</f>
        <v xml:space="preserve"> </v>
      </c>
    </row>
    <row r="373" spans="1:6" hidden="1" x14ac:dyDescent="0.3">
      <c r="A373">
        <v>8378563200</v>
      </c>
      <c r="B373" t="s">
        <v>128</v>
      </c>
      <c r="C373">
        <v>2</v>
      </c>
      <c r="D373">
        <v>525</v>
      </c>
      <c r="E373">
        <v>591</v>
      </c>
      <c r="F373" t="str">
        <f>IF(Table_sleepDay_merged__3[[#This Row],[TotalMinutesAsleep]]&lt;420,"Potential Customer"," ")</f>
        <v xml:space="preserve"> </v>
      </c>
    </row>
    <row r="374" spans="1:6" x14ac:dyDescent="0.3">
      <c r="A374">
        <v>8378563200</v>
      </c>
      <c r="B374" t="s">
        <v>129</v>
      </c>
      <c r="C374">
        <v>1</v>
      </c>
      <c r="D374">
        <v>398</v>
      </c>
      <c r="E374">
        <v>451</v>
      </c>
      <c r="F374" t="str">
        <f>IF(Table_sleepDay_merged__3[[#This Row],[TotalMinutesAsleep]]&lt;420,"Potential Customer"," ")</f>
        <v>Potential Customer</v>
      </c>
    </row>
    <row r="375" spans="1:6" x14ac:dyDescent="0.3">
      <c r="A375">
        <v>8378563200</v>
      </c>
      <c r="B375" t="s">
        <v>107</v>
      </c>
      <c r="C375">
        <v>1</v>
      </c>
      <c r="D375">
        <v>387</v>
      </c>
      <c r="E375">
        <v>421</v>
      </c>
      <c r="F375" t="str">
        <f>IF(Table_sleepDay_merged__3[[#This Row],[TotalMinutesAsleep]]&lt;420,"Potential Customer"," ")</f>
        <v>Potential Customer</v>
      </c>
    </row>
    <row r="376" spans="1:6" x14ac:dyDescent="0.3">
      <c r="A376">
        <v>8378563200</v>
      </c>
      <c r="B376" t="s">
        <v>108</v>
      </c>
      <c r="C376">
        <v>1</v>
      </c>
      <c r="D376">
        <v>381</v>
      </c>
      <c r="E376">
        <v>409</v>
      </c>
      <c r="F376" t="str">
        <f>IF(Table_sleepDay_merged__3[[#This Row],[TotalMinutesAsleep]]&lt;420,"Potential Customer"," ")</f>
        <v>Potential Customer</v>
      </c>
    </row>
    <row r="377" spans="1:6" x14ac:dyDescent="0.3">
      <c r="A377">
        <v>8378563200</v>
      </c>
      <c r="B377" t="s">
        <v>109</v>
      </c>
      <c r="C377">
        <v>1</v>
      </c>
      <c r="D377">
        <v>396</v>
      </c>
      <c r="E377">
        <v>417</v>
      </c>
      <c r="F377" t="str">
        <f>IF(Table_sleepDay_merged__3[[#This Row],[TotalMinutesAsleep]]&lt;420,"Potential Customer"," ")</f>
        <v>Potential Customer</v>
      </c>
    </row>
    <row r="378" spans="1:6" hidden="1" x14ac:dyDescent="0.3">
      <c r="A378">
        <v>8378563200</v>
      </c>
      <c r="B378" t="s">
        <v>126</v>
      </c>
      <c r="C378">
        <v>1</v>
      </c>
      <c r="D378">
        <v>441</v>
      </c>
      <c r="E378">
        <v>469</v>
      </c>
      <c r="F378" t="str">
        <f>IF(Table_sleepDay_merged__3[[#This Row],[TotalMinutesAsleep]]&lt;420,"Potential Customer"," ")</f>
        <v xml:space="preserve"> </v>
      </c>
    </row>
    <row r="379" spans="1:6" hidden="1" x14ac:dyDescent="0.3">
      <c r="A379">
        <v>8378563200</v>
      </c>
      <c r="B379" t="s">
        <v>110</v>
      </c>
      <c r="C379">
        <v>1</v>
      </c>
      <c r="D379">
        <v>565</v>
      </c>
      <c r="E379">
        <v>591</v>
      </c>
      <c r="F379" t="str">
        <f>IF(Table_sleepDay_merged__3[[#This Row],[TotalMinutesAsleep]]&lt;420,"Potential Customer"," ")</f>
        <v xml:space="preserve"> </v>
      </c>
    </row>
    <row r="380" spans="1:6" hidden="1" x14ac:dyDescent="0.3">
      <c r="A380">
        <v>8378563200</v>
      </c>
      <c r="B380" t="s">
        <v>130</v>
      </c>
      <c r="C380">
        <v>1</v>
      </c>
      <c r="D380">
        <v>458</v>
      </c>
      <c r="E380">
        <v>492</v>
      </c>
      <c r="F380" t="str">
        <f>IF(Table_sleepDay_merged__3[[#This Row],[TotalMinutesAsleep]]&lt;420,"Potential Customer"," ")</f>
        <v xml:space="preserve"> </v>
      </c>
    </row>
    <row r="381" spans="1:6" x14ac:dyDescent="0.3">
      <c r="A381">
        <v>8378563200</v>
      </c>
      <c r="B381" t="s">
        <v>111</v>
      </c>
      <c r="C381">
        <v>1</v>
      </c>
      <c r="D381">
        <v>388</v>
      </c>
      <c r="E381">
        <v>402</v>
      </c>
      <c r="F381" t="str">
        <f>IF(Table_sleepDay_merged__3[[#This Row],[TotalMinutesAsleep]]&lt;420,"Potential Customer"," ")</f>
        <v>Potential Customer</v>
      </c>
    </row>
    <row r="382" spans="1:6" x14ac:dyDescent="0.3">
      <c r="A382">
        <v>8378563200</v>
      </c>
      <c r="B382" t="s">
        <v>111</v>
      </c>
      <c r="C382">
        <v>1</v>
      </c>
      <c r="D382">
        <v>388</v>
      </c>
      <c r="E382">
        <v>402</v>
      </c>
      <c r="F382" t="str">
        <f>IF(Table_sleepDay_merged__3[[#This Row],[TotalMinutesAsleep]]&lt;420,"Potential Customer"," ")</f>
        <v>Potential Customer</v>
      </c>
    </row>
    <row r="383" spans="1:6" hidden="1" x14ac:dyDescent="0.3">
      <c r="A383">
        <v>8378563200</v>
      </c>
      <c r="B383" t="s">
        <v>112</v>
      </c>
      <c r="C383">
        <v>1</v>
      </c>
      <c r="D383">
        <v>550</v>
      </c>
      <c r="E383">
        <v>584</v>
      </c>
      <c r="F383" t="str">
        <f>IF(Table_sleepDay_merged__3[[#This Row],[TotalMinutesAsleep]]&lt;420,"Potential Customer"," ")</f>
        <v xml:space="preserve"> </v>
      </c>
    </row>
    <row r="384" spans="1:6" hidden="1" x14ac:dyDescent="0.3">
      <c r="A384">
        <v>8378563200</v>
      </c>
      <c r="B384" t="s">
        <v>131</v>
      </c>
      <c r="C384">
        <v>1</v>
      </c>
      <c r="D384">
        <v>531</v>
      </c>
      <c r="E384">
        <v>600</v>
      </c>
      <c r="F384" t="str">
        <f>IF(Table_sleepDay_merged__3[[#This Row],[TotalMinutesAsleep]]&lt;420,"Potential Customer"," ")</f>
        <v xml:space="preserve"> </v>
      </c>
    </row>
    <row r="385" spans="1:6" hidden="1" x14ac:dyDescent="0.3">
      <c r="A385">
        <v>8378563200</v>
      </c>
      <c r="B385" t="s">
        <v>113</v>
      </c>
      <c r="C385">
        <v>1</v>
      </c>
      <c r="D385">
        <v>506</v>
      </c>
      <c r="E385">
        <v>556</v>
      </c>
      <c r="F385" t="str">
        <f>IF(Table_sleepDay_merged__3[[#This Row],[TotalMinutesAsleep]]&lt;420,"Potential Customer"," ")</f>
        <v xml:space="preserve"> </v>
      </c>
    </row>
    <row r="386" spans="1:6" hidden="1" x14ac:dyDescent="0.3">
      <c r="A386">
        <v>8378563200</v>
      </c>
      <c r="B386" t="s">
        <v>114</v>
      </c>
      <c r="C386">
        <v>1</v>
      </c>
      <c r="D386">
        <v>527</v>
      </c>
      <c r="E386">
        <v>562</v>
      </c>
      <c r="F386" t="str">
        <f>IF(Table_sleepDay_merged__3[[#This Row],[TotalMinutesAsleep]]&lt;420,"Potential Customer"," ")</f>
        <v xml:space="preserve"> </v>
      </c>
    </row>
    <row r="387" spans="1:6" hidden="1" x14ac:dyDescent="0.3">
      <c r="A387">
        <v>8378563200</v>
      </c>
      <c r="B387" t="s">
        <v>115</v>
      </c>
      <c r="C387">
        <v>1</v>
      </c>
      <c r="D387">
        <v>468</v>
      </c>
      <c r="E387">
        <v>555</v>
      </c>
      <c r="F387" t="str">
        <f>IF(Table_sleepDay_merged__3[[#This Row],[TotalMinutesAsleep]]&lt;420,"Potential Customer"," ")</f>
        <v xml:space="preserve"> </v>
      </c>
    </row>
    <row r="388" spans="1:6" hidden="1" x14ac:dyDescent="0.3">
      <c r="A388">
        <v>8378563200</v>
      </c>
      <c r="B388" t="s">
        <v>116</v>
      </c>
      <c r="C388">
        <v>1</v>
      </c>
      <c r="D388">
        <v>475</v>
      </c>
      <c r="E388">
        <v>539</v>
      </c>
      <c r="F388" t="str">
        <f>IF(Table_sleepDay_merged__3[[#This Row],[TotalMinutesAsleep]]&lt;420,"Potential Customer"," ")</f>
        <v xml:space="preserve"> </v>
      </c>
    </row>
    <row r="389" spans="1:6" x14ac:dyDescent="0.3">
      <c r="A389">
        <v>8378563200</v>
      </c>
      <c r="B389" t="s">
        <v>117</v>
      </c>
      <c r="C389">
        <v>1</v>
      </c>
      <c r="D389">
        <v>351</v>
      </c>
      <c r="E389">
        <v>385</v>
      </c>
      <c r="F389" t="str">
        <f>IF(Table_sleepDay_merged__3[[#This Row],[TotalMinutesAsleep]]&lt;420,"Potential Customer"," ")</f>
        <v>Potential Customer</v>
      </c>
    </row>
    <row r="390" spans="1:6" x14ac:dyDescent="0.3">
      <c r="A390">
        <v>8378563200</v>
      </c>
      <c r="B390" t="s">
        <v>118</v>
      </c>
      <c r="C390">
        <v>1</v>
      </c>
      <c r="D390">
        <v>405</v>
      </c>
      <c r="E390">
        <v>429</v>
      </c>
      <c r="F390" t="str">
        <f>IF(Table_sleepDay_merged__3[[#This Row],[TotalMinutesAsleep]]&lt;420,"Potential Customer"," ")</f>
        <v>Potential Customer</v>
      </c>
    </row>
    <row r="391" spans="1:6" hidden="1" x14ac:dyDescent="0.3">
      <c r="A391">
        <v>8378563200</v>
      </c>
      <c r="B391" t="s">
        <v>132</v>
      </c>
      <c r="C391">
        <v>1</v>
      </c>
      <c r="D391">
        <v>441</v>
      </c>
      <c r="E391">
        <v>477</v>
      </c>
      <c r="F391" t="str">
        <f>IF(Table_sleepDay_merged__3[[#This Row],[TotalMinutesAsleep]]&lt;420,"Potential Customer"," ")</f>
        <v xml:space="preserve"> </v>
      </c>
    </row>
    <row r="392" spans="1:6" x14ac:dyDescent="0.3">
      <c r="A392">
        <v>8378563200</v>
      </c>
      <c r="B392" t="s">
        <v>119</v>
      </c>
      <c r="C392">
        <v>1</v>
      </c>
      <c r="D392">
        <v>381</v>
      </c>
      <c r="E392">
        <v>417</v>
      </c>
      <c r="F392" t="str">
        <f>IF(Table_sleepDay_merged__3[[#This Row],[TotalMinutesAsleep]]&lt;420,"Potential Customer"," ")</f>
        <v>Potential Customer</v>
      </c>
    </row>
    <row r="393" spans="1:6" x14ac:dyDescent="0.3">
      <c r="A393">
        <v>8378563200</v>
      </c>
      <c r="B393" t="s">
        <v>120</v>
      </c>
      <c r="C393">
        <v>1</v>
      </c>
      <c r="D393">
        <v>323</v>
      </c>
      <c r="E393">
        <v>355</v>
      </c>
      <c r="F393" t="str">
        <f>IF(Table_sleepDay_merged__3[[#This Row],[TotalMinutesAsleep]]&lt;420,"Potential Customer"," ")</f>
        <v>Potential Customer</v>
      </c>
    </row>
    <row r="394" spans="1:6" hidden="1" x14ac:dyDescent="0.3">
      <c r="A394">
        <v>8378563200</v>
      </c>
      <c r="B394" t="s">
        <v>121</v>
      </c>
      <c r="C394">
        <v>2</v>
      </c>
      <c r="D394">
        <v>459</v>
      </c>
      <c r="E394">
        <v>513</v>
      </c>
      <c r="F394" t="str">
        <f>IF(Table_sleepDay_merged__3[[#This Row],[TotalMinutesAsleep]]&lt;420,"Potential Customer"," ")</f>
        <v xml:space="preserve"> </v>
      </c>
    </row>
    <row r="395" spans="1:6" hidden="1" x14ac:dyDescent="0.3">
      <c r="A395">
        <v>8378563200</v>
      </c>
      <c r="B395" t="s">
        <v>125</v>
      </c>
      <c r="C395">
        <v>1</v>
      </c>
      <c r="D395">
        <v>545</v>
      </c>
      <c r="E395">
        <v>606</v>
      </c>
      <c r="F395" t="str">
        <f>IF(Table_sleepDay_merged__3[[#This Row],[TotalMinutesAsleep]]&lt;420,"Potential Customer"," ")</f>
        <v xml:space="preserve"> </v>
      </c>
    </row>
    <row r="396" spans="1:6" x14ac:dyDescent="0.3">
      <c r="A396">
        <v>8378563200</v>
      </c>
      <c r="B396" t="s">
        <v>122</v>
      </c>
      <c r="C396">
        <v>1</v>
      </c>
      <c r="D396">
        <v>359</v>
      </c>
      <c r="E396">
        <v>399</v>
      </c>
      <c r="F396" t="str">
        <f>IF(Table_sleepDay_merged__3[[#This Row],[TotalMinutesAsleep]]&lt;420,"Potential Customer"," ")</f>
        <v>Potential Customer</v>
      </c>
    </row>
    <row r="397" spans="1:6" x14ac:dyDescent="0.3">
      <c r="A397">
        <v>8378563200</v>
      </c>
      <c r="B397" t="s">
        <v>123</v>
      </c>
      <c r="C397">
        <v>1</v>
      </c>
      <c r="D397">
        <v>342</v>
      </c>
      <c r="E397">
        <v>391</v>
      </c>
      <c r="F397" t="str">
        <f>IF(Table_sleepDay_merged__3[[#This Row],[TotalMinutesAsleep]]&lt;420,"Potential Customer"," ")</f>
        <v>Potential Customer</v>
      </c>
    </row>
    <row r="398" spans="1:6" x14ac:dyDescent="0.3">
      <c r="A398">
        <v>8378563200</v>
      </c>
      <c r="B398" t="s">
        <v>124</v>
      </c>
      <c r="C398">
        <v>1</v>
      </c>
      <c r="D398">
        <v>368</v>
      </c>
      <c r="E398">
        <v>387</v>
      </c>
      <c r="F398" t="str">
        <f>IF(Table_sleepDay_merged__3[[#This Row],[TotalMinutesAsleep]]&lt;420,"Potential Customer"," ")</f>
        <v>Potential Customer</v>
      </c>
    </row>
    <row r="399" spans="1:6" hidden="1" x14ac:dyDescent="0.3">
      <c r="A399">
        <v>8378563200</v>
      </c>
      <c r="B399" t="s">
        <v>133</v>
      </c>
      <c r="C399">
        <v>1</v>
      </c>
      <c r="D399">
        <v>496</v>
      </c>
      <c r="E399">
        <v>546</v>
      </c>
      <c r="F399" t="str">
        <f>IF(Table_sleepDay_merged__3[[#This Row],[TotalMinutesAsleep]]&lt;420,"Potential Customer"," ")</f>
        <v xml:space="preserve"> </v>
      </c>
    </row>
    <row r="400" spans="1:6" hidden="1" x14ac:dyDescent="0.3">
      <c r="A400">
        <v>8792009665</v>
      </c>
      <c r="B400" t="s">
        <v>103</v>
      </c>
      <c r="C400">
        <v>1</v>
      </c>
      <c r="D400">
        <v>458</v>
      </c>
      <c r="E400">
        <v>493</v>
      </c>
      <c r="F400" t="str">
        <f>IF(Table_sleepDay_merged__3[[#This Row],[TotalMinutesAsleep]]&lt;420,"Potential Customer"," ")</f>
        <v xml:space="preserve"> </v>
      </c>
    </row>
    <row r="401" spans="1:6" hidden="1" x14ac:dyDescent="0.3">
      <c r="A401">
        <v>8792009665</v>
      </c>
      <c r="B401" t="s">
        <v>104</v>
      </c>
      <c r="C401">
        <v>1</v>
      </c>
      <c r="D401">
        <v>531</v>
      </c>
      <c r="E401">
        <v>552</v>
      </c>
      <c r="F401" t="str">
        <f>IF(Table_sleepDay_merged__3[[#This Row],[TotalMinutesAsleep]]&lt;420,"Potential Customer"," ")</f>
        <v xml:space="preserve"> </v>
      </c>
    </row>
    <row r="402" spans="1:6" hidden="1" x14ac:dyDescent="0.3">
      <c r="A402">
        <v>8792009665</v>
      </c>
      <c r="B402" t="s">
        <v>127</v>
      </c>
      <c r="C402">
        <v>1</v>
      </c>
      <c r="D402">
        <v>486</v>
      </c>
      <c r="E402">
        <v>503</v>
      </c>
      <c r="F402" t="str">
        <f>IF(Table_sleepDay_merged__3[[#This Row],[TotalMinutesAsleep]]&lt;420,"Potential Customer"," ")</f>
        <v xml:space="preserve"> </v>
      </c>
    </row>
    <row r="403" spans="1:6" x14ac:dyDescent="0.3">
      <c r="A403">
        <v>8792009665</v>
      </c>
      <c r="B403" t="s">
        <v>105</v>
      </c>
      <c r="C403">
        <v>1</v>
      </c>
      <c r="D403">
        <v>363</v>
      </c>
      <c r="E403">
        <v>377</v>
      </c>
      <c r="F403" t="str">
        <f>IF(Table_sleepDay_merged__3[[#This Row],[TotalMinutesAsleep]]&lt;420,"Potential Customer"," ")</f>
        <v>Potential Customer</v>
      </c>
    </row>
    <row r="404" spans="1:6" hidden="1" x14ac:dyDescent="0.3">
      <c r="A404">
        <v>8792009665</v>
      </c>
      <c r="B404" t="s">
        <v>108</v>
      </c>
      <c r="C404">
        <v>1</v>
      </c>
      <c r="D404">
        <v>528</v>
      </c>
      <c r="E404">
        <v>547</v>
      </c>
      <c r="F404" t="str">
        <f>IF(Table_sleepDay_merged__3[[#This Row],[TotalMinutesAsleep]]&lt;420,"Potential Customer"," ")</f>
        <v xml:space="preserve"> </v>
      </c>
    </row>
    <row r="405" spans="1:6" x14ac:dyDescent="0.3">
      <c r="A405">
        <v>8792009665</v>
      </c>
      <c r="B405" t="s">
        <v>126</v>
      </c>
      <c r="C405">
        <v>1</v>
      </c>
      <c r="D405">
        <v>391</v>
      </c>
      <c r="E405">
        <v>407</v>
      </c>
      <c r="F405" t="str">
        <f>IF(Table_sleepDay_merged__3[[#This Row],[TotalMinutesAsleep]]&lt;420,"Potential Customer"," ")</f>
        <v>Potential Customer</v>
      </c>
    </row>
    <row r="406" spans="1:6" x14ac:dyDescent="0.3">
      <c r="A406">
        <v>8792009665</v>
      </c>
      <c r="B406" t="s">
        <v>110</v>
      </c>
      <c r="C406">
        <v>1</v>
      </c>
      <c r="D406">
        <v>339</v>
      </c>
      <c r="E406">
        <v>360</v>
      </c>
      <c r="F406" t="str">
        <f>IF(Table_sleepDay_merged__3[[#This Row],[TotalMinutesAsleep]]&lt;420,"Potential Customer"," ")</f>
        <v>Potential Customer</v>
      </c>
    </row>
    <row r="407" spans="1:6" hidden="1" x14ac:dyDescent="0.3">
      <c r="A407">
        <v>8792009665</v>
      </c>
      <c r="B407" t="s">
        <v>131</v>
      </c>
      <c r="C407">
        <v>1</v>
      </c>
      <c r="D407">
        <v>423</v>
      </c>
      <c r="E407">
        <v>428</v>
      </c>
      <c r="F407" t="str">
        <f>IF(Table_sleepDay_merged__3[[#This Row],[TotalMinutesAsleep]]&lt;420,"Potential Customer"," ")</f>
        <v xml:space="preserve"> </v>
      </c>
    </row>
    <row r="408" spans="1:6" x14ac:dyDescent="0.3">
      <c r="A408">
        <v>8792009665</v>
      </c>
      <c r="B408" t="s">
        <v>113</v>
      </c>
      <c r="C408">
        <v>1</v>
      </c>
      <c r="D408">
        <v>402</v>
      </c>
      <c r="E408">
        <v>416</v>
      </c>
      <c r="F408" t="str">
        <f>IF(Table_sleepDay_merged__3[[#This Row],[TotalMinutesAsleep]]&lt;420,"Potential Customer"," ")</f>
        <v>Potential Customer</v>
      </c>
    </row>
    <row r="409" spans="1:6" x14ac:dyDescent="0.3">
      <c r="A409">
        <v>8792009665</v>
      </c>
      <c r="B409" t="s">
        <v>114</v>
      </c>
      <c r="C409">
        <v>1</v>
      </c>
      <c r="D409">
        <v>398</v>
      </c>
      <c r="E409">
        <v>406</v>
      </c>
      <c r="F409" t="str">
        <f>IF(Table_sleepDay_merged__3[[#This Row],[TotalMinutesAsleep]]&lt;420,"Potential Customer"," ")</f>
        <v>Potential Customer</v>
      </c>
    </row>
    <row r="410" spans="1:6" x14ac:dyDescent="0.3">
      <c r="A410">
        <v>8792009665</v>
      </c>
      <c r="B410" t="s">
        <v>115</v>
      </c>
      <c r="C410">
        <v>1</v>
      </c>
      <c r="D410">
        <v>343</v>
      </c>
      <c r="E410">
        <v>360</v>
      </c>
      <c r="F410" t="str">
        <f>IF(Table_sleepDay_merged__3[[#This Row],[TotalMinutesAsleep]]&lt;420,"Potential Customer"," ")</f>
        <v>Potential Customer</v>
      </c>
    </row>
    <row r="411" spans="1:6" hidden="1" x14ac:dyDescent="0.3">
      <c r="A411">
        <v>8792009665</v>
      </c>
      <c r="B411" t="s">
        <v>116</v>
      </c>
      <c r="C411">
        <v>1</v>
      </c>
      <c r="D411">
        <v>503</v>
      </c>
      <c r="E411">
        <v>527</v>
      </c>
      <c r="F411" t="str">
        <f>IF(Table_sleepDay_merged__3[[#This Row],[TotalMinutesAsleep]]&lt;420,"Potential Customer"," ")</f>
        <v xml:space="preserve"> </v>
      </c>
    </row>
    <row r="412" spans="1:6" x14ac:dyDescent="0.3">
      <c r="A412">
        <v>8792009665</v>
      </c>
      <c r="B412" t="s">
        <v>117</v>
      </c>
      <c r="C412">
        <v>1</v>
      </c>
      <c r="D412">
        <v>415</v>
      </c>
      <c r="E412">
        <v>423</v>
      </c>
      <c r="F412" t="str">
        <f>IF(Table_sleepDay_merged__3[[#This Row],[TotalMinutesAsleep]]&lt;420,"Potential Customer"," ")</f>
        <v>Potential Customer</v>
      </c>
    </row>
    <row r="413" spans="1:6" hidden="1" x14ac:dyDescent="0.3">
      <c r="A413">
        <v>8792009665</v>
      </c>
      <c r="B413" t="s">
        <v>118</v>
      </c>
      <c r="C413">
        <v>1</v>
      </c>
      <c r="D413">
        <v>516</v>
      </c>
      <c r="E413">
        <v>545</v>
      </c>
      <c r="F413" t="str">
        <f>IF(Table_sleepDay_merged__3[[#This Row],[TotalMinutesAsleep]]&lt;420,"Potential Customer"," ")</f>
        <v xml:space="preserve"> </v>
      </c>
    </row>
    <row r="414" spans="1:6" hidden="1" x14ac:dyDescent="0.3">
      <c r="A414">
        <v>8792009665</v>
      </c>
      <c r="B414" t="s">
        <v>132</v>
      </c>
      <c r="C414">
        <v>1</v>
      </c>
      <c r="D414">
        <v>439</v>
      </c>
      <c r="E414">
        <v>463</v>
      </c>
      <c r="F414" t="str">
        <f>IF(Table_sleepDay_merged__3[[#This Row],[TotalMinutesAsleep]]&lt;420,"Potential Customer"," ")</f>
        <v xml:space="preserve"> </v>
      </c>
    </row>
  </sheetData>
  <autoFilter ref="P1:Q25" xr:uid="{1EE7B4F4-7F36-4FD7-B0FD-029CF22D225A}">
    <filterColumn colId="1">
      <customFilters>
        <customFilter operator="lessThan" val="420"/>
      </customFilters>
    </filterColumn>
  </autoFilter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F85E-F3B9-456C-9AA3-1363CDE36F53}">
  <dimension ref="A1:N39"/>
  <sheetViews>
    <sheetView topLeftCell="A32" zoomScale="63" workbookViewId="0">
      <selection activeCell="E37" sqref="E37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6" customWidth="1"/>
    <col min="4" max="4" width="15.5546875" customWidth="1"/>
    <col min="5" max="5" width="16.5546875" customWidth="1"/>
    <col min="6" max="6" width="13.44140625" customWidth="1"/>
    <col min="8" max="8" width="16.109375" customWidth="1"/>
    <col min="10" max="10" width="24.21875" bestFit="1" customWidth="1"/>
    <col min="11" max="11" width="14.44140625" customWidth="1"/>
    <col min="12" max="12" width="24.88671875" customWidth="1"/>
    <col min="13" max="13" width="25.21875" customWidth="1"/>
    <col min="14" max="14" width="24.88671875" customWidth="1"/>
  </cols>
  <sheetData>
    <row r="1" spans="1:14" ht="18" x14ac:dyDescent="0.35">
      <c r="A1" s="19" t="s">
        <v>163</v>
      </c>
    </row>
    <row r="2" spans="1:14" x14ac:dyDescent="0.3">
      <c r="A2" s="5" t="s">
        <v>144</v>
      </c>
      <c r="B2" s="5" t="s">
        <v>140</v>
      </c>
      <c r="C2" s="15" t="s">
        <v>141</v>
      </c>
      <c r="D2" s="15" t="s">
        <v>142</v>
      </c>
      <c r="E2" s="15" t="s">
        <v>143</v>
      </c>
      <c r="F2" s="15" t="s">
        <v>145</v>
      </c>
      <c r="G2" s="15" t="s">
        <v>147</v>
      </c>
      <c r="H2" s="15" t="s">
        <v>148</v>
      </c>
      <c r="I2" s="15" t="s">
        <v>149</v>
      </c>
      <c r="J2" s="15" t="s">
        <v>151</v>
      </c>
      <c r="K2" s="15" t="s">
        <v>153</v>
      </c>
      <c r="L2" s="5" t="s">
        <v>154</v>
      </c>
      <c r="M2" s="5" t="s">
        <v>155</v>
      </c>
      <c r="N2" s="5" t="s">
        <v>156</v>
      </c>
    </row>
    <row r="3" spans="1:14" x14ac:dyDescent="0.3">
      <c r="A3" s="2">
        <v>1503960366</v>
      </c>
      <c r="B3">
        <v>31</v>
      </c>
      <c r="C3" t="str">
        <f>IF(B3&gt;25,"Very Active"," ")</f>
        <v>Very Active</v>
      </c>
      <c r="D3" t="str">
        <f>IF(AND(B3 &gt;= 10, B3 &lt;= 25), "Fairly Active", "")</f>
        <v/>
      </c>
      <c r="E3" t="str">
        <f>IF(B3&lt;10,"Lightly active users","")</f>
        <v/>
      </c>
      <c r="F3">
        <v>7.8096773855147834</v>
      </c>
      <c r="G3" t="str">
        <f>IF(F3&gt;10,"Pro","")</f>
        <v/>
      </c>
      <c r="H3" t="str">
        <f>IF(AND(F3&gt;=5,F3&lt;=10),"Intermediate user"," ")</f>
        <v>Intermediate user</v>
      </c>
      <c r="I3" t="str">
        <f>IF(F3&lt;5,"Beginner"," ")</f>
        <v xml:space="preserve"> </v>
      </c>
      <c r="J3">
        <v>375619</v>
      </c>
      <c r="K3">
        <v>56309</v>
      </c>
      <c r="L3">
        <v>1200</v>
      </c>
      <c r="M3">
        <v>594</v>
      </c>
      <c r="N3">
        <v>6818</v>
      </c>
    </row>
    <row r="4" spans="1:14" x14ac:dyDescent="0.3">
      <c r="A4" s="2">
        <v>1624580081</v>
      </c>
      <c r="B4">
        <v>31</v>
      </c>
      <c r="C4" t="str">
        <f t="shared" ref="C4:C35" si="0">IF(B4&gt;25,"Very Active"," ")</f>
        <v>Very Active</v>
      </c>
      <c r="D4" t="str">
        <f t="shared" ref="D4:D35" si="1">IF(AND(B4 &gt;= 10, B4 &lt;= 25), "Fairly Active", "")</f>
        <v/>
      </c>
      <c r="E4" t="str">
        <f t="shared" ref="E4:E35" si="2">IF(B4&lt;10,"Lightly active users","")</f>
        <v/>
      </c>
      <c r="F4">
        <v>3.9148387293661795</v>
      </c>
      <c r="G4" t="str">
        <f t="shared" ref="G4:G35" si="3">IF(F4&gt;10,"Pro","")</f>
        <v/>
      </c>
      <c r="H4" t="str">
        <f t="shared" ref="H4:H39" si="4">IF(AND(F4&gt;=5,F4&lt;=10),"Intermediate user"," ")</f>
        <v xml:space="preserve"> </v>
      </c>
      <c r="I4" t="str">
        <f t="shared" ref="I4:I35" si="5">IF(F4&lt;5,"Beginner"," ")</f>
        <v>Beginner</v>
      </c>
      <c r="J4">
        <v>178061</v>
      </c>
      <c r="K4">
        <v>45984</v>
      </c>
      <c r="L4">
        <v>269</v>
      </c>
      <c r="M4">
        <v>180</v>
      </c>
      <c r="N4">
        <v>4758</v>
      </c>
    </row>
    <row r="5" spans="1:14" x14ac:dyDescent="0.3">
      <c r="A5" s="2">
        <v>1644430081</v>
      </c>
      <c r="B5">
        <v>30</v>
      </c>
      <c r="C5" t="str">
        <f t="shared" si="0"/>
        <v>Very Active</v>
      </c>
      <c r="D5" t="str">
        <f t="shared" si="1"/>
        <v/>
      </c>
      <c r="E5" t="str">
        <f t="shared" si="2"/>
        <v/>
      </c>
      <c r="F5">
        <v>5.2953333536783873</v>
      </c>
      <c r="G5" t="str">
        <f t="shared" si="3"/>
        <v/>
      </c>
      <c r="H5" t="str">
        <f t="shared" si="4"/>
        <v>Intermediate user</v>
      </c>
      <c r="I5" t="str">
        <f t="shared" si="5"/>
        <v xml:space="preserve"> </v>
      </c>
      <c r="J5">
        <v>218489</v>
      </c>
      <c r="K5">
        <v>84339</v>
      </c>
      <c r="L5">
        <v>287</v>
      </c>
      <c r="M5">
        <v>641</v>
      </c>
      <c r="N5">
        <v>5354</v>
      </c>
    </row>
    <row r="6" spans="1:14" x14ac:dyDescent="0.3">
      <c r="A6" s="2">
        <v>1844505072</v>
      </c>
      <c r="B6">
        <v>31</v>
      </c>
      <c r="C6" t="str">
        <f t="shared" si="0"/>
        <v>Very Active</v>
      </c>
      <c r="D6" t="str">
        <f t="shared" si="1"/>
        <v/>
      </c>
      <c r="E6" t="str">
        <f t="shared" si="2"/>
        <v/>
      </c>
      <c r="F6">
        <v>1.7061290368437778</v>
      </c>
      <c r="G6" t="str">
        <f t="shared" si="3"/>
        <v/>
      </c>
      <c r="H6" t="str">
        <f t="shared" si="4"/>
        <v xml:space="preserve"> </v>
      </c>
      <c r="I6" t="str">
        <f t="shared" si="5"/>
        <v>Beginner</v>
      </c>
      <c r="J6">
        <v>79982</v>
      </c>
      <c r="K6">
        <v>48778</v>
      </c>
      <c r="L6">
        <v>4</v>
      </c>
      <c r="M6">
        <v>40</v>
      </c>
      <c r="N6">
        <v>3579</v>
      </c>
    </row>
    <row r="7" spans="1:14" x14ac:dyDescent="0.3">
      <c r="A7" s="2">
        <v>1927972279</v>
      </c>
      <c r="B7">
        <v>31</v>
      </c>
      <c r="C7" t="str">
        <f t="shared" si="0"/>
        <v>Very Active</v>
      </c>
      <c r="D7" t="str">
        <f t="shared" si="1"/>
        <v/>
      </c>
      <c r="E7" t="str">
        <f t="shared" si="2"/>
        <v/>
      </c>
      <c r="F7">
        <v>0.63451612308140759</v>
      </c>
      <c r="G7" t="str">
        <f t="shared" si="3"/>
        <v/>
      </c>
      <c r="H7" t="str">
        <f t="shared" si="4"/>
        <v xml:space="preserve"> </v>
      </c>
      <c r="I7" t="str">
        <f t="shared" si="5"/>
        <v>Beginner</v>
      </c>
      <c r="J7">
        <v>28400</v>
      </c>
      <c r="K7">
        <v>67357</v>
      </c>
      <c r="L7">
        <v>41</v>
      </c>
      <c r="M7">
        <v>24</v>
      </c>
      <c r="N7">
        <v>1196</v>
      </c>
    </row>
    <row r="8" spans="1:14" x14ac:dyDescent="0.3">
      <c r="A8" s="2">
        <v>2022484408</v>
      </c>
      <c r="B8">
        <v>31</v>
      </c>
      <c r="C8" t="str">
        <f t="shared" si="0"/>
        <v>Very Active</v>
      </c>
      <c r="D8" t="str">
        <f t="shared" si="1"/>
        <v/>
      </c>
      <c r="E8" t="str">
        <f t="shared" si="2"/>
        <v/>
      </c>
      <c r="F8">
        <v>8.0841934911666371</v>
      </c>
      <c r="G8" t="str">
        <f t="shared" si="3"/>
        <v/>
      </c>
      <c r="H8" t="str">
        <f t="shared" si="4"/>
        <v>Intermediate user</v>
      </c>
      <c r="I8" t="str">
        <f t="shared" si="5"/>
        <v xml:space="preserve"> </v>
      </c>
      <c r="J8">
        <v>352490</v>
      </c>
      <c r="K8">
        <v>77809</v>
      </c>
      <c r="L8">
        <v>1125</v>
      </c>
      <c r="M8">
        <v>600</v>
      </c>
      <c r="N8">
        <v>7981</v>
      </c>
    </row>
    <row r="9" spans="1:14" x14ac:dyDescent="0.3">
      <c r="A9" s="2">
        <v>2026352035</v>
      </c>
      <c r="B9">
        <v>31</v>
      </c>
      <c r="C9" t="str">
        <f t="shared" si="0"/>
        <v>Very Active</v>
      </c>
      <c r="D9" t="str">
        <f t="shared" si="1"/>
        <v/>
      </c>
      <c r="E9" t="str">
        <f t="shared" si="2"/>
        <v/>
      </c>
      <c r="F9">
        <v>3.4548387152533384</v>
      </c>
      <c r="G9" t="str">
        <f t="shared" si="3"/>
        <v/>
      </c>
      <c r="H9" t="str">
        <f t="shared" si="4"/>
        <v xml:space="preserve"> </v>
      </c>
      <c r="I9" t="str">
        <f t="shared" si="5"/>
        <v>Beginner</v>
      </c>
      <c r="J9">
        <v>172573</v>
      </c>
      <c r="K9">
        <v>47760</v>
      </c>
      <c r="L9">
        <v>3</v>
      </c>
      <c r="M9">
        <v>8</v>
      </c>
      <c r="N9">
        <v>7956</v>
      </c>
    </row>
    <row r="10" spans="1:14" x14ac:dyDescent="0.3">
      <c r="A10" s="2">
        <v>2320127002</v>
      </c>
      <c r="B10">
        <v>31</v>
      </c>
      <c r="C10" t="str">
        <f t="shared" si="0"/>
        <v>Very Active</v>
      </c>
      <c r="D10" t="str">
        <f t="shared" si="1"/>
        <v/>
      </c>
      <c r="E10" t="str">
        <f t="shared" si="2"/>
        <v/>
      </c>
      <c r="F10">
        <v>3.1877419044894557</v>
      </c>
      <c r="G10" t="str">
        <f t="shared" si="3"/>
        <v/>
      </c>
      <c r="H10" t="str">
        <f t="shared" si="4"/>
        <v xml:space="preserve"> </v>
      </c>
      <c r="I10" t="str">
        <f t="shared" si="5"/>
        <v>Beginner</v>
      </c>
      <c r="J10">
        <v>146223</v>
      </c>
      <c r="K10">
        <v>53449</v>
      </c>
      <c r="L10">
        <v>42</v>
      </c>
      <c r="M10">
        <v>80</v>
      </c>
      <c r="N10">
        <v>6144</v>
      </c>
    </row>
    <row r="11" spans="1:14" x14ac:dyDescent="0.3">
      <c r="A11" s="2">
        <v>2347167796</v>
      </c>
      <c r="B11">
        <v>18</v>
      </c>
      <c r="C11" t="str">
        <f t="shared" si="0"/>
        <v xml:space="preserve"> </v>
      </c>
      <c r="D11" t="str">
        <f t="shared" si="1"/>
        <v>Fairly Active</v>
      </c>
      <c r="E11" t="str">
        <f t="shared" si="2"/>
        <v/>
      </c>
      <c r="F11">
        <v>6.3555555359150011</v>
      </c>
      <c r="G11" t="str">
        <f t="shared" si="3"/>
        <v/>
      </c>
      <c r="H11" t="str">
        <f t="shared" si="4"/>
        <v>Intermediate user</v>
      </c>
      <c r="I11" t="str">
        <f t="shared" si="5"/>
        <v xml:space="preserve"> </v>
      </c>
      <c r="J11">
        <v>171354</v>
      </c>
      <c r="K11">
        <v>36782</v>
      </c>
      <c r="L11">
        <v>243</v>
      </c>
      <c r="M11">
        <v>370</v>
      </c>
      <c r="N11">
        <v>4545</v>
      </c>
    </row>
    <row r="12" spans="1:14" x14ac:dyDescent="0.3">
      <c r="A12" s="2">
        <v>2873212765</v>
      </c>
      <c r="B12">
        <v>31</v>
      </c>
      <c r="C12" t="str">
        <f t="shared" si="0"/>
        <v>Very Active</v>
      </c>
      <c r="D12" t="str">
        <f t="shared" si="1"/>
        <v/>
      </c>
      <c r="E12" t="str">
        <f t="shared" si="2"/>
        <v/>
      </c>
      <c r="F12">
        <v>5.1016128601566439</v>
      </c>
      <c r="G12" t="str">
        <f t="shared" si="3"/>
        <v/>
      </c>
      <c r="H12" t="str">
        <f t="shared" si="4"/>
        <v>Intermediate user</v>
      </c>
      <c r="I12" t="str">
        <f t="shared" si="5"/>
        <v xml:space="preserve"> </v>
      </c>
      <c r="J12">
        <v>234229</v>
      </c>
      <c r="K12">
        <v>59426</v>
      </c>
      <c r="L12">
        <v>437</v>
      </c>
      <c r="M12">
        <v>190</v>
      </c>
      <c r="N12">
        <v>9548</v>
      </c>
    </row>
    <row r="13" spans="1:14" x14ac:dyDescent="0.3">
      <c r="A13" s="2">
        <v>3372868164</v>
      </c>
      <c r="B13">
        <v>20</v>
      </c>
      <c r="C13" t="str">
        <f t="shared" si="0"/>
        <v xml:space="preserve"> </v>
      </c>
      <c r="D13" t="str">
        <f t="shared" si="1"/>
        <v>Fairly Active</v>
      </c>
      <c r="E13" t="str">
        <f t="shared" si="2"/>
        <v/>
      </c>
      <c r="F13">
        <v>4.707000041007996</v>
      </c>
      <c r="G13" t="str">
        <f t="shared" si="3"/>
        <v/>
      </c>
      <c r="H13" t="str">
        <f t="shared" si="4"/>
        <v xml:space="preserve"> </v>
      </c>
      <c r="I13" t="str">
        <f t="shared" si="5"/>
        <v>Beginner</v>
      </c>
      <c r="J13">
        <v>137233</v>
      </c>
      <c r="K13">
        <v>38662</v>
      </c>
      <c r="L13">
        <v>183</v>
      </c>
      <c r="M13">
        <v>82</v>
      </c>
      <c r="N13">
        <v>6558</v>
      </c>
    </row>
    <row r="14" spans="1:14" x14ac:dyDescent="0.3">
      <c r="A14" s="2">
        <v>3977333714</v>
      </c>
      <c r="B14">
        <v>30</v>
      </c>
      <c r="C14" t="str">
        <f t="shared" si="0"/>
        <v>Very Active</v>
      </c>
      <c r="D14" t="str">
        <f t="shared" si="1"/>
        <v/>
      </c>
      <c r="E14" t="str">
        <f t="shared" si="2"/>
        <v/>
      </c>
      <c r="F14">
        <v>7.5169999440511095</v>
      </c>
      <c r="G14" t="str">
        <f t="shared" si="3"/>
        <v/>
      </c>
      <c r="H14" t="str">
        <f t="shared" si="4"/>
        <v>Intermediate user</v>
      </c>
      <c r="I14" t="str">
        <f t="shared" si="5"/>
        <v xml:space="preserve"> </v>
      </c>
      <c r="J14">
        <v>329537</v>
      </c>
      <c r="K14">
        <v>45410</v>
      </c>
      <c r="L14">
        <v>567</v>
      </c>
      <c r="M14">
        <v>1838</v>
      </c>
      <c r="N14">
        <v>5243</v>
      </c>
    </row>
    <row r="15" spans="1:14" x14ac:dyDescent="0.3">
      <c r="A15" s="2">
        <v>4020332650</v>
      </c>
      <c r="B15">
        <v>31</v>
      </c>
      <c r="C15" t="str">
        <f t="shared" si="0"/>
        <v>Very Active</v>
      </c>
      <c r="D15" t="str">
        <f t="shared" si="1"/>
        <v/>
      </c>
      <c r="E15" t="str">
        <f t="shared" si="2"/>
        <v/>
      </c>
      <c r="F15">
        <v>1.6261290389323431</v>
      </c>
      <c r="G15" t="str">
        <f t="shared" si="3"/>
        <v/>
      </c>
      <c r="H15" t="str">
        <f t="shared" si="4"/>
        <v xml:space="preserve"> </v>
      </c>
      <c r="I15" t="str">
        <f t="shared" si="5"/>
        <v>Beginner</v>
      </c>
      <c r="J15">
        <v>70284</v>
      </c>
      <c r="K15">
        <v>73960</v>
      </c>
      <c r="L15">
        <v>161</v>
      </c>
      <c r="M15">
        <v>166</v>
      </c>
      <c r="N15">
        <v>2385</v>
      </c>
    </row>
    <row r="16" spans="1:14" x14ac:dyDescent="0.3">
      <c r="A16" s="2">
        <v>4057192912</v>
      </c>
      <c r="B16">
        <v>4</v>
      </c>
      <c r="C16" t="str">
        <f t="shared" si="0"/>
        <v xml:space="preserve"> </v>
      </c>
      <c r="D16" t="str">
        <f t="shared" si="1"/>
        <v/>
      </c>
      <c r="E16" t="str">
        <f t="shared" si="2"/>
        <v>Lightly active users</v>
      </c>
      <c r="F16">
        <v>2.8625000119209298</v>
      </c>
      <c r="G16" t="str">
        <f t="shared" si="3"/>
        <v/>
      </c>
      <c r="H16" t="str">
        <f t="shared" si="4"/>
        <v xml:space="preserve"> </v>
      </c>
      <c r="I16" t="str">
        <f t="shared" si="5"/>
        <v>Beginner</v>
      </c>
      <c r="J16">
        <v>15352</v>
      </c>
      <c r="K16">
        <v>7895</v>
      </c>
      <c r="L16">
        <v>3</v>
      </c>
      <c r="M16">
        <v>6</v>
      </c>
      <c r="N16">
        <v>412</v>
      </c>
    </row>
    <row r="17" spans="1:14" x14ac:dyDescent="0.3">
      <c r="A17" s="2">
        <v>4319703577</v>
      </c>
      <c r="B17">
        <v>31</v>
      </c>
      <c r="C17" t="str">
        <f t="shared" si="0"/>
        <v>Very Active</v>
      </c>
      <c r="D17" t="str">
        <f t="shared" si="1"/>
        <v/>
      </c>
      <c r="E17" t="str">
        <f t="shared" si="2"/>
        <v/>
      </c>
      <c r="F17">
        <v>4.8922580470361057</v>
      </c>
      <c r="G17" t="str">
        <f t="shared" si="3"/>
        <v/>
      </c>
      <c r="H17" t="str">
        <f t="shared" si="4"/>
        <v xml:space="preserve"> </v>
      </c>
      <c r="I17" t="str">
        <f t="shared" si="5"/>
        <v>Beginner</v>
      </c>
      <c r="J17">
        <v>225334</v>
      </c>
      <c r="K17">
        <v>63168</v>
      </c>
      <c r="L17">
        <v>111</v>
      </c>
      <c r="M17">
        <v>382</v>
      </c>
      <c r="N17">
        <v>7092</v>
      </c>
    </row>
    <row r="18" spans="1:14" x14ac:dyDescent="0.3">
      <c r="A18" s="2">
        <v>4388161847</v>
      </c>
      <c r="B18">
        <v>31</v>
      </c>
      <c r="C18" t="str">
        <f t="shared" si="0"/>
        <v>Very Active</v>
      </c>
      <c r="D18" t="str">
        <f t="shared" si="1"/>
        <v/>
      </c>
      <c r="E18" t="str">
        <f t="shared" si="2"/>
        <v/>
      </c>
      <c r="F18">
        <v>8.393225892897572</v>
      </c>
      <c r="G18" t="str">
        <f t="shared" si="3"/>
        <v/>
      </c>
      <c r="H18" t="str">
        <f t="shared" si="4"/>
        <v>Intermediate user</v>
      </c>
      <c r="I18" t="str">
        <f t="shared" si="5"/>
        <v xml:space="preserve"> </v>
      </c>
      <c r="J18">
        <v>335232</v>
      </c>
      <c r="K18">
        <v>95910</v>
      </c>
      <c r="L18">
        <v>718</v>
      </c>
      <c r="M18">
        <v>631</v>
      </c>
      <c r="N18">
        <v>7110</v>
      </c>
    </row>
    <row r="19" spans="1:14" x14ac:dyDescent="0.3">
      <c r="A19" s="2">
        <v>4445114986</v>
      </c>
      <c r="B19">
        <v>31</v>
      </c>
      <c r="C19" t="str">
        <f t="shared" si="0"/>
        <v>Very Active</v>
      </c>
      <c r="D19" t="str">
        <f t="shared" si="1"/>
        <v/>
      </c>
      <c r="E19" t="str">
        <f t="shared" si="2"/>
        <v/>
      </c>
      <c r="F19">
        <v>3.2458064402303388</v>
      </c>
      <c r="G19" t="str">
        <f t="shared" si="3"/>
        <v/>
      </c>
      <c r="H19" t="str">
        <f t="shared" si="4"/>
        <v xml:space="preserve"> </v>
      </c>
      <c r="I19" t="str">
        <f t="shared" si="5"/>
        <v>Beginner</v>
      </c>
      <c r="J19">
        <v>148693</v>
      </c>
      <c r="K19">
        <v>67772</v>
      </c>
      <c r="L19">
        <v>205</v>
      </c>
      <c r="M19">
        <v>54</v>
      </c>
      <c r="N19">
        <v>6482</v>
      </c>
    </row>
    <row r="20" spans="1:14" x14ac:dyDescent="0.3">
      <c r="A20" s="2">
        <v>4558609924</v>
      </c>
      <c r="B20">
        <v>31</v>
      </c>
      <c r="C20" t="str">
        <f t="shared" si="0"/>
        <v>Very Active</v>
      </c>
      <c r="D20" t="str">
        <f>IF(AND(B20 &gt;= 10, B20 &lt;= 25), "Fairly Active", "")</f>
        <v/>
      </c>
      <c r="E20" t="str">
        <f t="shared" si="2"/>
        <v/>
      </c>
      <c r="F20">
        <v>5.0806451766721663</v>
      </c>
      <c r="G20" t="str">
        <f t="shared" si="3"/>
        <v/>
      </c>
      <c r="H20" t="str">
        <f t="shared" si="4"/>
        <v>Intermediate user</v>
      </c>
      <c r="I20" t="str">
        <f t="shared" si="5"/>
        <v xml:space="preserve"> </v>
      </c>
      <c r="J20">
        <v>238239</v>
      </c>
      <c r="K20">
        <v>63031</v>
      </c>
      <c r="L20">
        <v>322</v>
      </c>
      <c r="M20">
        <v>425</v>
      </c>
      <c r="N20">
        <v>8834</v>
      </c>
    </row>
    <row r="21" spans="1:14" x14ac:dyDescent="0.3">
      <c r="A21" s="2">
        <v>4702921684</v>
      </c>
      <c r="B21">
        <v>31</v>
      </c>
      <c r="C21" t="str">
        <f t="shared" si="0"/>
        <v>Very Active</v>
      </c>
      <c r="D21" t="str">
        <f t="shared" si="1"/>
        <v/>
      </c>
      <c r="E21" t="str">
        <f t="shared" si="2"/>
        <v/>
      </c>
      <c r="F21">
        <v>6.9551612830931147</v>
      </c>
      <c r="G21" t="str">
        <f t="shared" si="3"/>
        <v/>
      </c>
      <c r="H21" t="str">
        <f t="shared" si="4"/>
        <v>Intermediate user</v>
      </c>
      <c r="I21" t="str">
        <f t="shared" si="5"/>
        <v xml:space="preserve"> </v>
      </c>
      <c r="J21">
        <v>265734</v>
      </c>
      <c r="K21">
        <v>91932</v>
      </c>
      <c r="L21">
        <v>159</v>
      </c>
      <c r="M21">
        <v>807</v>
      </c>
      <c r="N21">
        <v>7362</v>
      </c>
    </row>
    <row r="22" spans="1:14" x14ac:dyDescent="0.3">
      <c r="A22" s="2">
        <v>5553957443</v>
      </c>
      <c r="B22">
        <v>31</v>
      </c>
      <c r="C22" t="str">
        <f t="shared" si="0"/>
        <v>Very Active</v>
      </c>
      <c r="D22" t="str">
        <f t="shared" si="1"/>
        <v/>
      </c>
      <c r="E22" t="str">
        <f t="shared" si="2"/>
        <v/>
      </c>
      <c r="F22">
        <v>5.6396774495801596</v>
      </c>
      <c r="G22" t="str">
        <f t="shared" si="3"/>
        <v/>
      </c>
      <c r="H22" t="str">
        <f t="shared" si="4"/>
        <v>Intermediate user</v>
      </c>
      <c r="I22" t="str">
        <f t="shared" si="5"/>
        <v xml:space="preserve"> </v>
      </c>
      <c r="J22">
        <v>266990</v>
      </c>
      <c r="K22">
        <v>58146</v>
      </c>
      <c r="L22">
        <v>726</v>
      </c>
      <c r="M22">
        <v>403</v>
      </c>
      <c r="N22">
        <v>6392</v>
      </c>
    </row>
    <row r="23" spans="1:14" x14ac:dyDescent="0.3">
      <c r="A23" s="2">
        <v>5577150313</v>
      </c>
      <c r="B23">
        <v>30</v>
      </c>
      <c r="C23" t="str">
        <f t="shared" si="0"/>
        <v>Very Active</v>
      </c>
      <c r="D23" t="str">
        <f t="shared" si="1"/>
        <v/>
      </c>
      <c r="E23" t="str">
        <f t="shared" si="2"/>
        <v/>
      </c>
      <c r="F23">
        <v>6.2133333047231041</v>
      </c>
      <c r="G23" t="str">
        <f t="shared" si="3"/>
        <v/>
      </c>
      <c r="H23" t="str">
        <f t="shared" si="4"/>
        <v>Intermediate user</v>
      </c>
      <c r="I23" t="str">
        <f t="shared" si="5"/>
        <v xml:space="preserve"> </v>
      </c>
      <c r="J23">
        <v>249133</v>
      </c>
      <c r="K23">
        <v>100789</v>
      </c>
      <c r="L23">
        <v>2620</v>
      </c>
      <c r="M23">
        <v>895</v>
      </c>
      <c r="N23">
        <v>4438</v>
      </c>
    </row>
    <row r="24" spans="1:14" x14ac:dyDescent="0.3">
      <c r="A24" s="2">
        <v>6117666160</v>
      </c>
      <c r="B24">
        <v>28</v>
      </c>
      <c r="C24" t="str">
        <f t="shared" si="0"/>
        <v>Very Active</v>
      </c>
      <c r="D24" t="str">
        <f t="shared" si="1"/>
        <v/>
      </c>
      <c r="E24" t="str">
        <f t="shared" si="2"/>
        <v/>
      </c>
      <c r="F24">
        <v>5.342142914022717</v>
      </c>
      <c r="G24" t="str">
        <f t="shared" si="3"/>
        <v/>
      </c>
      <c r="H24" t="str">
        <f t="shared" si="4"/>
        <v>Intermediate user</v>
      </c>
      <c r="I24" t="str">
        <f t="shared" si="5"/>
        <v xml:space="preserve"> </v>
      </c>
      <c r="J24">
        <v>197308</v>
      </c>
      <c r="K24">
        <v>63312</v>
      </c>
      <c r="L24">
        <v>44</v>
      </c>
      <c r="M24">
        <v>57</v>
      </c>
      <c r="N24">
        <v>8074</v>
      </c>
    </row>
    <row r="25" spans="1:14" x14ac:dyDescent="0.3">
      <c r="A25" s="2">
        <v>6290855005</v>
      </c>
      <c r="B25">
        <v>29</v>
      </c>
      <c r="C25" t="str">
        <f t="shared" si="0"/>
        <v>Very Active</v>
      </c>
      <c r="D25" t="str">
        <f t="shared" si="1"/>
        <v/>
      </c>
      <c r="E25" t="str">
        <f t="shared" si="2"/>
        <v/>
      </c>
      <c r="F25">
        <v>4.2724138046133104</v>
      </c>
      <c r="G25" t="str">
        <f t="shared" si="3"/>
        <v/>
      </c>
      <c r="H25" t="str">
        <f t="shared" si="4"/>
        <v xml:space="preserve"> </v>
      </c>
      <c r="I25" t="str">
        <f t="shared" si="5"/>
        <v>Beginner</v>
      </c>
      <c r="J25">
        <v>163837</v>
      </c>
      <c r="K25">
        <v>75389</v>
      </c>
      <c r="L25">
        <v>80</v>
      </c>
      <c r="M25">
        <v>110</v>
      </c>
      <c r="N25">
        <v>6596</v>
      </c>
    </row>
    <row r="26" spans="1:14" x14ac:dyDescent="0.3">
      <c r="A26" s="2">
        <v>6775888955</v>
      </c>
      <c r="B26">
        <v>26</v>
      </c>
      <c r="C26" t="str">
        <f t="shared" si="0"/>
        <v>Very Active</v>
      </c>
      <c r="D26" t="str">
        <f t="shared" si="1"/>
        <v/>
      </c>
      <c r="E26" t="str">
        <f t="shared" si="2"/>
        <v/>
      </c>
      <c r="F26">
        <v>1.8134615161241252</v>
      </c>
      <c r="G26" t="str">
        <f t="shared" si="3"/>
        <v/>
      </c>
      <c r="H26" t="str">
        <f t="shared" si="4"/>
        <v xml:space="preserve"> </v>
      </c>
      <c r="I26" t="str">
        <f t="shared" si="5"/>
        <v>Beginner</v>
      </c>
      <c r="J26">
        <v>65512</v>
      </c>
      <c r="K26">
        <v>55426</v>
      </c>
      <c r="L26">
        <v>286</v>
      </c>
      <c r="M26">
        <v>385</v>
      </c>
      <c r="N26">
        <v>1044</v>
      </c>
    </row>
    <row r="27" spans="1:14" x14ac:dyDescent="0.3">
      <c r="A27" s="2">
        <v>6962181067</v>
      </c>
      <c r="B27">
        <v>31</v>
      </c>
      <c r="C27" t="str">
        <f t="shared" si="0"/>
        <v>Very Active</v>
      </c>
      <c r="D27" t="str">
        <f t="shared" si="1"/>
        <v/>
      </c>
      <c r="E27" t="str">
        <f t="shared" si="2"/>
        <v/>
      </c>
      <c r="F27">
        <v>6.585806477454403</v>
      </c>
      <c r="G27" t="str">
        <f t="shared" si="3"/>
        <v/>
      </c>
      <c r="H27" t="str">
        <f t="shared" si="4"/>
        <v>Intermediate user</v>
      </c>
      <c r="I27" t="str">
        <f t="shared" si="5"/>
        <v xml:space="preserve"> </v>
      </c>
      <c r="J27">
        <v>303639</v>
      </c>
      <c r="K27">
        <v>61443</v>
      </c>
      <c r="L27">
        <v>707</v>
      </c>
      <c r="M27">
        <v>574</v>
      </c>
      <c r="N27">
        <v>7620</v>
      </c>
    </row>
    <row r="28" spans="1:14" x14ac:dyDescent="0.3">
      <c r="A28" s="2">
        <v>7007744171</v>
      </c>
      <c r="B28">
        <v>26</v>
      </c>
      <c r="C28" t="str">
        <f t="shared" si="0"/>
        <v>Very Active</v>
      </c>
      <c r="D28" t="str">
        <f t="shared" si="1"/>
        <v/>
      </c>
      <c r="E28" t="str">
        <f t="shared" si="2"/>
        <v/>
      </c>
      <c r="F28">
        <v>8.0153845915427571</v>
      </c>
      <c r="G28" t="str">
        <f t="shared" si="3"/>
        <v/>
      </c>
      <c r="H28" t="str">
        <f t="shared" si="4"/>
        <v>Intermediate user</v>
      </c>
      <c r="I28" t="str">
        <f t="shared" si="5"/>
        <v xml:space="preserve"> </v>
      </c>
      <c r="J28">
        <v>294409</v>
      </c>
      <c r="K28">
        <v>66144</v>
      </c>
      <c r="L28">
        <v>807</v>
      </c>
      <c r="M28">
        <v>423</v>
      </c>
      <c r="N28">
        <v>7299</v>
      </c>
    </row>
    <row r="29" spans="1:14" x14ac:dyDescent="0.3">
      <c r="A29" s="2">
        <v>7086361926</v>
      </c>
      <c r="B29">
        <v>31</v>
      </c>
      <c r="C29" t="str">
        <f t="shared" si="0"/>
        <v>Very Active</v>
      </c>
      <c r="D29" t="str">
        <f t="shared" si="1"/>
        <v/>
      </c>
      <c r="E29" t="str">
        <f t="shared" si="2"/>
        <v/>
      </c>
      <c r="F29">
        <v>6.3880645078156268</v>
      </c>
      <c r="G29" t="str">
        <f t="shared" si="3"/>
        <v/>
      </c>
      <c r="H29" t="str">
        <f t="shared" si="4"/>
        <v>Intermediate user</v>
      </c>
      <c r="I29" t="str">
        <f t="shared" si="5"/>
        <v xml:space="preserve"> </v>
      </c>
      <c r="J29">
        <v>290525</v>
      </c>
      <c r="K29">
        <v>79557</v>
      </c>
      <c r="L29">
        <v>1320</v>
      </c>
      <c r="M29">
        <v>786</v>
      </c>
      <c r="N29">
        <v>4459</v>
      </c>
    </row>
    <row r="30" spans="1:14" x14ac:dyDescent="0.3">
      <c r="A30" s="2">
        <v>8053475328</v>
      </c>
      <c r="B30">
        <v>31</v>
      </c>
      <c r="C30" t="str">
        <f t="shared" si="0"/>
        <v>Very Active</v>
      </c>
      <c r="D30" t="str">
        <f t="shared" si="1"/>
        <v/>
      </c>
      <c r="E30" t="str">
        <f t="shared" si="2"/>
        <v/>
      </c>
      <c r="F30">
        <v>11.475161198646786</v>
      </c>
      <c r="G30" t="str">
        <f t="shared" si="3"/>
        <v>Pro</v>
      </c>
      <c r="H30" t="str">
        <f t="shared" si="4"/>
        <v xml:space="preserve"> </v>
      </c>
      <c r="I30" t="str">
        <f t="shared" si="5"/>
        <v xml:space="preserve"> </v>
      </c>
      <c r="J30">
        <v>457662</v>
      </c>
      <c r="K30">
        <v>91320</v>
      </c>
      <c r="L30">
        <v>2640</v>
      </c>
      <c r="M30">
        <v>297</v>
      </c>
      <c r="N30">
        <v>4680</v>
      </c>
    </row>
    <row r="31" spans="1:14" x14ac:dyDescent="0.3">
      <c r="A31" s="2">
        <v>8253242879</v>
      </c>
      <c r="B31">
        <v>19</v>
      </c>
      <c r="C31" t="str">
        <f t="shared" si="0"/>
        <v xml:space="preserve"> </v>
      </c>
      <c r="D31" t="str">
        <f t="shared" si="1"/>
        <v>Fairly Active</v>
      </c>
      <c r="E31" t="str">
        <f t="shared" si="2"/>
        <v/>
      </c>
      <c r="F31">
        <v>4.6673684684853809</v>
      </c>
      <c r="G31" t="str">
        <f t="shared" si="3"/>
        <v/>
      </c>
      <c r="H31" t="str">
        <f t="shared" si="4"/>
        <v xml:space="preserve"> </v>
      </c>
      <c r="I31" t="str">
        <f t="shared" si="5"/>
        <v>Beginner</v>
      </c>
      <c r="J31">
        <v>123161</v>
      </c>
      <c r="K31">
        <v>33972</v>
      </c>
      <c r="L31">
        <v>390</v>
      </c>
      <c r="M31">
        <v>272</v>
      </c>
      <c r="N31">
        <v>2221</v>
      </c>
    </row>
    <row r="32" spans="1:14" x14ac:dyDescent="0.3">
      <c r="A32" s="2">
        <v>8378563200</v>
      </c>
      <c r="B32">
        <v>31</v>
      </c>
      <c r="C32" t="str">
        <f t="shared" si="0"/>
        <v>Very Active</v>
      </c>
      <c r="D32" t="str">
        <f t="shared" si="1"/>
        <v/>
      </c>
      <c r="E32" t="str">
        <f t="shared" si="2"/>
        <v/>
      </c>
      <c r="F32">
        <v>6.9135484618525318</v>
      </c>
      <c r="G32" t="str">
        <f t="shared" si="3"/>
        <v/>
      </c>
      <c r="H32" t="str">
        <f t="shared" si="4"/>
        <v>Intermediate user</v>
      </c>
      <c r="I32" t="str">
        <f t="shared" si="5"/>
        <v xml:space="preserve"> </v>
      </c>
      <c r="J32">
        <v>270249</v>
      </c>
      <c r="K32">
        <v>106534</v>
      </c>
      <c r="L32">
        <v>1819</v>
      </c>
      <c r="M32">
        <v>318</v>
      </c>
      <c r="N32">
        <v>4839</v>
      </c>
    </row>
    <row r="33" spans="1:14" x14ac:dyDescent="0.3">
      <c r="A33" s="2">
        <v>8583815059</v>
      </c>
      <c r="B33">
        <v>31</v>
      </c>
      <c r="C33" t="str">
        <f t="shared" si="0"/>
        <v>Very Active</v>
      </c>
      <c r="D33" t="str">
        <f t="shared" si="1"/>
        <v/>
      </c>
      <c r="E33" t="str">
        <f t="shared" si="2"/>
        <v/>
      </c>
      <c r="F33">
        <v>5.6154838223611172</v>
      </c>
      <c r="G33" t="str">
        <f t="shared" si="3"/>
        <v/>
      </c>
      <c r="H33" t="str">
        <f t="shared" si="4"/>
        <v>Intermediate user</v>
      </c>
      <c r="I33" t="str">
        <f t="shared" si="5"/>
        <v xml:space="preserve"> </v>
      </c>
      <c r="J33">
        <v>223154</v>
      </c>
      <c r="K33">
        <v>84693</v>
      </c>
      <c r="L33">
        <v>300</v>
      </c>
      <c r="M33">
        <v>688</v>
      </c>
      <c r="N33">
        <v>4287</v>
      </c>
    </row>
    <row r="34" spans="1:14" x14ac:dyDescent="0.3">
      <c r="A34" s="2">
        <v>8792009665</v>
      </c>
      <c r="B34">
        <v>29</v>
      </c>
      <c r="C34" t="str">
        <f t="shared" si="0"/>
        <v>Very Active</v>
      </c>
      <c r="D34" t="str">
        <f>IF(AND(B34 &gt;= 10, B34 &lt;= 25), "Fairly Active", "")</f>
        <v/>
      </c>
      <c r="E34" t="str">
        <f t="shared" si="2"/>
        <v/>
      </c>
      <c r="F34">
        <v>1.1865517168209478</v>
      </c>
      <c r="G34" t="str">
        <f t="shared" si="3"/>
        <v/>
      </c>
      <c r="H34" t="str">
        <f t="shared" si="4"/>
        <v xml:space="preserve"> </v>
      </c>
      <c r="I34" t="str">
        <f t="shared" si="5"/>
        <v>Beginner</v>
      </c>
      <c r="J34">
        <v>53758</v>
      </c>
      <c r="K34">
        <v>56907</v>
      </c>
      <c r="L34">
        <v>28</v>
      </c>
      <c r="M34">
        <v>117</v>
      </c>
      <c r="N34">
        <v>2662</v>
      </c>
    </row>
    <row r="35" spans="1:14" x14ac:dyDescent="0.3">
      <c r="A35" s="2">
        <v>8877689391</v>
      </c>
      <c r="B35">
        <v>31</v>
      </c>
      <c r="C35" t="str">
        <f t="shared" si="0"/>
        <v>Very Active</v>
      </c>
      <c r="D35" t="str">
        <f t="shared" si="1"/>
        <v/>
      </c>
      <c r="E35" t="str">
        <f t="shared" si="2"/>
        <v/>
      </c>
      <c r="F35">
        <v>13.212903138129944</v>
      </c>
      <c r="G35" t="str">
        <f t="shared" si="3"/>
        <v>Pro</v>
      </c>
      <c r="H35" t="str">
        <f t="shared" si="4"/>
        <v xml:space="preserve"> </v>
      </c>
      <c r="I35" t="str">
        <f t="shared" si="5"/>
        <v xml:space="preserve"> </v>
      </c>
      <c r="J35">
        <v>497241</v>
      </c>
      <c r="K35">
        <v>106028</v>
      </c>
      <c r="L35">
        <v>2048</v>
      </c>
      <c r="M35">
        <v>308</v>
      </c>
      <c r="N35">
        <v>7276</v>
      </c>
    </row>
    <row r="36" spans="1:14" x14ac:dyDescent="0.3">
      <c r="A36" s="2"/>
    </row>
    <row r="37" spans="1:14" ht="18" x14ac:dyDescent="0.35">
      <c r="A37" s="20" t="s">
        <v>165</v>
      </c>
    </row>
    <row r="38" spans="1:14" x14ac:dyDescent="0.3">
      <c r="H38" t="str">
        <f t="shared" si="4"/>
        <v xml:space="preserve"> </v>
      </c>
    </row>
    <row r="39" spans="1:14" x14ac:dyDescent="0.3">
      <c r="H39" t="str">
        <f t="shared" si="4"/>
        <v xml:space="preserve"> 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1411-0BB7-4672-BE3A-497B0082C328}">
  <dimension ref="A1:H35"/>
  <sheetViews>
    <sheetView workbookViewId="0">
      <selection activeCell="M13" sqref="M13"/>
    </sheetView>
  </sheetViews>
  <sheetFormatPr defaultRowHeight="14.4" x14ac:dyDescent="0.3"/>
  <cols>
    <col min="1" max="2" width="10.88671875" customWidth="1"/>
    <col min="3" max="3" width="23.33203125" customWidth="1"/>
    <col min="4" max="4" width="16.21875" customWidth="1"/>
    <col min="5" max="5" width="15.5546875" customWidth="1"/>
    <col min="6" max="6" width="24" customWidth="1"/>
    <col min="7" max="7" width="26.44140625" customWidth="1"/>
    <col min="8" max="8" width="25.109375" customWidth="1"/>
  </cols>
  <sheetData>
    <row r="1" spans="1:8" ht="18" x14ac:dyDescent="0.35">
      <c r="A1" s="19" t="s">
        <v>164</v>
      </c>
    </row>
    <row r="2" spans="1:8" x14ac:dyDescent="0.3">
      <c r="A2" s="1" t="s">
        <v>135</v>
      </c>
      <c r="B2" s="1" t="s">
        <v>22</v>
      </c>
      <c r="C2" t="s">
        <v>146</v>
      </c>
      <c r="D2" t="s">
        <v>150</v>
      </c>
      <c r="E2" t="s">
        <v>152</v>
      </c>
      <c r="F2" t="s">
        <v>154</v>
      </c>
      <c r="G2" t="s">
        <v>155</v>
      </c>
      <c r="H2" t="s">
        <v>156</v>
      </c>
    </row>
    <row r="3" spans="1:8" x14ac:dyDescent="0.3">
      <c r="A3" s="2" t="s">
        <v>80</v>
      </c>
      <c r="B3" s="16">
        <v>33</v>
      </c>
      <c r="C3" s="16">
        <v>5.9827272485602991</v>
      </c>
      <c r="D3" s="16">
        <v>271816</v>
      </c>
      <c r="E3" s="16">
        <v>78893</v>
      </c>
      <c r="F3" s="16">
        <v>736</v>
      </c>
      <c r="G3" s="16">
        <v>259</v>
      </c>
      <c r="H3" s="16">
        <v>6567</v>
      </c>
    </row>
    <row r="4" spans="1:8" x14ac:dyDescent="0.3">
      <c r="A4" s="2" t="s">
        <v>1</v>
      </c>
      <c r="B4" s="16">
        <v>33</v>
      </c>
      <c r="C4" s="16">
        <v>5.1033333160660481</v>
      </c>
      <c r="D4" s="16">
        <v>237558</v>
      </c>
      <c r="E4" s="16">
        <v>75459</v>
      </c>
      <c r="F4" s="16">
        <v>671</v>
      </c>
      <c r="G4" s="16">
        <v>349</v>
      </c>
      <c r="H4" s="16">
        <v>5998</v>
      </c>
    </row>
    <row r="5" spans="1:8" x14ac:dyDescent="0.3">
      <c r="A5" s="2" t="s">
        <v>2</v>
      </c>
      <c r="B5" s="16">
        <v>33</v>
      </c>
      <c r="C5" s="16">
        <v>5.5993939624591302</v>
      </c>
      <c r="D5" s="16">
        <v>255538</v>
      </c>
      <c r="E5" s="16">
        <v>77761</v>
      </c>
      <c r="F5" s="16">
        <v>691</v>
      </c>
      <c r="G5" s="16">
        <v>409</v>
      </c>
      <c r="H5" s="16">
        <v>6633</v>
      </c>
    </row>
    <row r="6" spans="1:8" x14ac:dyDescent="0.3">
      <c r="A6" s="2" t="s">
        <v>3</v>
      </c>
      <c r="B6" s="16">
        <v>33</v>
      </c>
      <c r="C6" s="16">
        <v>5.2878787770415796</v>
      </c>
      <c r="D6" s="16">
        <v>248617</v>
      </c>
      <c r="E6" s="16">
        <v>77721</v>
      </c>
      <c r="F6" s="16">
        <v>633</v>
      </c>
      <c r="G6" s="16">
        <v>326</v>
      </c>
      <c r="H6" s="16">
        <v>7057</v>
      </c>
    </row>
    <row r="7" spans="1:8" x14ac:dyDescent="0.3">
      <c r="A7" s="2" t="s">
        <v>4</v>
      </c>
      <c r="B7" s="16">
        <v>32</v>
      </c>
      <c r="C7" s="16">
        <v>6.2915625174646248</v>
      </c>
      <c r="D7" s="16">
        <v>277733</v>
      </c>
      <c r="E7" s="16">
        <v>76574</v>
      </c>
      <c r="F7" s="16">
        <v>891</v>
      </c>
      <c r="G7" s="16">
        <v>484</v>
      </c>
      <c r="H7" s="16">
        <v>6202</v>
      </c>
    </row>
    <row r="8" spans="1:8" x14ac:dyDescent="0.3">
      <c r="A8" s="2" t="s">
        <v>5</v>
      </c>
      <c r="B8" s="16">
        <v>32</v>
      </c>
      <c r="C8" s="16">
        <v>4.5406249602674507</v>
      </c>
      <c r="D8" s="16">
        <v>205096</v>
      </c>
      <c r="E8" s="16">
        <v>71391</v>
      </c>
      <c r="F8" s="16">
        <v>605</v>
      </c>
      <c r="G8" s="16">
        <v>379</v>
      </c>
      <c r="H8" s="16">
        <v>5291</v>
      </c>
    </row>
    <row r="9" spans="1:8" x14ac:dyDescent="0.3">
      <c r="A9" s="2" t="s">
        <v>6</v>
      </c>
      <c r="B9" s="16">
        <v>32</v>
      </c>
      <c r="C9" s="16">
        <v>5.657812474993988</v>
      </c>
      <c r="D9" s="16">
        <v>252703</v>
      </c>
      <c r="E9" s="16">
        <v>74668</v>
      </c>
      <c r="F9" s="16">
        <v>781</v>
      </c>
      <c r="G9" s="16">
        <v>516</v>
      </c>
      <c r="H9" s="16">
        <v>6025</v>
      </c>
    </row>
    <row r="10" spans="1:8" x14ac:dyDescent="0.3">
      <c r="A10" s="2" t="s">
        <v>7</v>
      </c>
      <c r="B10" s="16">
        <v>32</v>
      </c>
      <c r="C10" s="16">
        <v>5.8718749247491324</v>
      </c>
      <c r="D10" s="16">
        <v>257557</v>
      </c>
      <c r="E10" s="16">
        <v>75491</v>
      </c>
      <c r="F10" s="16">
        <v>767</v>
      </c>
      <c r="G10" s="16">
        <v>441</v>
      </c>
      <c r="H10" s="16">
        <v>6461</v>
      </c>
    </row>
    <row r="11" spans="1:8" x14ac:dyDescent="0.3">
      <c r="A11" s="2" t="s">
        <v>8</v>
      </c>
      <c r="B11" s="16">
        <v>32</v>
      </c>
      <c r="C11" s="16">
        <v>5.9503125439514415</v>
      </c>
      <c r="D11" s="16">
        <v>261215</v>
      </c>
      <c r="E11" s="16">
        <v>76647</v>
      </c>
      <c r="F11" s="16">
        <v>774</v>
      </c>
      <c r="G11" s="16">
        <v>600</v>
      </c>
      <c r="H11" s="16">
        <v>6515</v>
      </c>
    </row>
    <row r="12" spans="1:8" x14ac:dyDescent="0.3">
      <c r="A12" s="2" t="s">
        <v>9</v>
      </c>
      <c r="B12" s="16">
        <v>32</v>
      </c>
      <c r="C12" s="16">
        <v>6.030000067315993</v>
      </c>
      <c r="D12" s="16">
        <v>263795</v>
      </c>
      <c r="E12" s="16">
        <v>77500</v>
      </c>
      <c r="F12" s="16">
        <v>859</v>
      </c>
      <c r="G12" s="16">
        <v>478</v>
      </c>
      <c r="H12" s="16">
        <v>5845</v>
      </c>
    </row>
    <row r="13" spans="1:8" x14ac:dyDescent="0.3">
      <c r="A13" s="2" t="s">
        <v>10</v>
      </c>
      <c r="B13" s="16">
        <v>32</v>
      </c>
      <c r="C13" s="16">
        <v>5.3278124725911784</v>
      </c>
      <c r="D13" s="16">
        <v>238284</v>
      </c>
      <c r="E13" s="16">
        <v>74485</v>
      </c>
      <c r="F13" s="16">
        <v>782</v>
      </c>
      <c r="G13" s="16">
        <v>424</v>
      </c>
      <c r="H13" s="16">
        <v>6257</v>
      </c>
    </row>
    <row r="14" spans="1:8" x14ac:dyDescent="0.3">
      <c r="A14" s="2" t="s">
        <v>11</v>
      </c>
      <c r="B14" s="16">
        <v>32</v>
      </c>
      <c r="C14" s="16">
        <v>5.8412500396370906</v>
      </c>
      <c r="D14" s="16">
        <v>267124</v>
      </c>
      <c r="E14" s="16">
        <v>76709</v>
      </c>
      <c r="F14" s="16">
        <v>601</v>
      </c>
      <c r="G14" s="16">
        <v>481</v>
      </c>
      <c r="H14" s="16">
        <v>7453</v>
      </c>
    </row>
    <row r="15" spans="1:8" x14ac:dyDescent="0.3">
      <c r="A15" s="2" t="s">
        <v>12</v>
      </c>
      <c r="B15" s="16">
        <v>32</v>
      </c>
      <c r="C15" s="16">
        <v>5.4675000272691285</v>
      </c>
      <c r="D15" s="16">
        <v>236621</v>
      </c>
      <c r="E15" s="16">
        <v>73326</v>
      </c>
      <c r="F15" s="16">
        <v>673</v>
      </c>
      <c r="G15" s="16">
        <v>439</v>
      </c>
      <c r="H15" s="16">
        <v>5962</v>
      </c>
    </row>
    <row r="16" spans="1:8" x14ac:dyDescent="0.3">
      <c r="A16" s="2" t="s">
        <v>13</v>
      </c>
      <c r="B16" s="16">
        <v>32</v>
      </c>
      <c r="C16" s="16">
        <v>5.6328125181607911</v>
      </c>
      <c r="D16" s="16">
        <v>253849</v>
      </c>
      <c r="E16" s="16">
        <v>75186</v>
      </c>
      <c r="F16" s="16">
        <v>909</v>
      </c>
      <c r="G16" s="16">
        <v>364</v>
      </c>
      <c r="H16" s="16">
        <v>6172</v>
      </c>
    </row>
    <row r="17" spans="1:8" x14ac:dyDescent="0.3">
      <c r="A17" s="2" t="s">
        <v>14</v>
      </c>
      <c r="B17" s="16">
        <v>32</v>
      </c>
      <c r="C17" s="16">
        <v>5.5346875265240651</v>
      </c>
      <c r="D17" s="16">
        <v>250688</v>
      </c>
      <c r="E17" s="16">
        <v>74604</v>
      </c>
      <c r="F17" s="16">
        <v>634</v>
      </c>
      <c r="G17" s="16">
        <v>564</v>
      </c>
      <c r="H17" s="16">
        <v>6408</v>
      </c>
    </row>
    <row r="18" spans="1:8" x14ac:dyDescent="0.3">
      <c r="A18" s="2" t="s">
        <v>15</v>
      </c>
      <c r="B18" s="16">
        <v>32</v>
      </c>
      <c r="C18" s="16">
        <v>5.9153124988079089</v>
      </c>
      <c r="D18" s="16">
        <v>258516</v>
      </c>
      <c r="E18" s="16">
        <v>74514</v>
      </c>
      <c r="F18" s="16">
        <v>757</v>
      </c>
      <c r="G18" s="16">
        <v>345</v>
      </c>
      <c r="H18" s="16">
        <v>6322</v>
      </c>
    </row>
    <row r="19" spans="1:8" x14ac:dyDescent="0.3">
      <c r="A19" s="2" t="s">
        <v>16</v>
      </c>
      <c r="B19" s="16">
        <v>32</v>
      </c>
      <c r="C19" s="16">
        <v>5.3615625165402907</v>
      </c>
      <c r="D19" s="16">
        <v>242996</v>
      </c>
      <c r="E19" s="16">
        <v>74114</v>
      </c>
      <c r="F19" s="16">
        <v>575</v>
      </c>
      <c r="G19" s="16">
        <v>378</v>
      </c>
      <c r="H19" s="16">
        <v>6694</v>
      </c>
    </row>
    <row r="20" spans="1:8" x14ac:dyDescent="0.3">
      <c r="A20" s="2" t="s">
        <v>17</v>
      </c>
      <c r="B20" s="16">
        <v>32</v>
      </c>
      <c r="C20" s="16">
        <v>5.1812499882071306</v>
      </c>
      <c r="D20" s="16">
        <v>234289</v>
      </c>
      <c r="E20" s="16">
        <v>72722</v>
      </c>
      <c r="F20" s="16">
        <v>520</v>
      </c>
      <c r="G20" s="16">
        <v>448</v>
      </c>
      <c r="H20" s="16">
        <v>6559</v>
      </c>
    </row>
    <row r="21" spans="1:8" x14ac:dyDescent="0.3">
      <c r="A21" s="2" t="s">
        <v>18</v>
      </c>
      <c r="B21" s="16">
        <v>31</v>
      </c>
      <c r="C21" s="16">
        <v>6.1006451037622274</v>
      </c>
      <c r="D21" s="16">
        <v>258726</v>
      </c>
      <c r="E21" s="16">
        <v>73592</v>
      </c>
      <c r="F21" s="16">
        <v>628</v>
      </c>
      <c r="G21" s="16">
        <v>513</v>
      </c>
      <c r="H21" s="16">
        <v>6775</v>
      </c>
    </row>
    <row r="22" spans="1:8" x14ac:dyDescent="0.3">
      <c r="A22" s="2" t="s">
        <v>81</v>
      </c>
      <c r="B22" s="16">
        <v>30</v>
      </c>
      <c r="C22" s="16">
        <v>4.9749999940395355</v>
      </c>
      <c r="D22" s="16">
        <v>206870</v>
      </c>
      <c r="E22" s="16">
        <v>66913</v>
      </c>
      <c r="F22" s="16">
        <v>679</v>
      </c>
      <c r="G22" s="16">
        <v>471</v>
      </c>
      <c r="H22" s="16">
        <v>4808</v>
      </c>
    </row>
    <row r="23" spans="1:8" x14ac:dyDescent="0.3">
      <c r="A23" s="2" t="s">
        <v>90</v>
      </c>
      <c r="B23" s="16">
        <v>26</v>
      </c>
      <c r="C23" s="16">
        <v>5.6661537530330515</v>
      </c>
      <c r="D23" s="16">
        <v>206737</v>
      </c>
      <c r="E23" s="16">
        <v>57963</v>
      </c>
      <c r="F23" s="16">
        <v>629</v>
      </c>
      <c r="G23" s="16">
        <v>485</v>
      </c>
      <c r="H23" s="16">
        <v>4663</v>
      </c>
    </row>
    <row r="24" spans="1:8" x14ac:dyDescent="0.3">
      <c r="A24" s="2" t="s">
        <v>91</v>
      </c>
      <c r="B24" s="16">
        <v>24</v>
      </c>
      <c r="C24" s="16">
        <v>5.4945833086967468</v>
      </c>
      <c r="D24" s="16">
        <v>180468</v>
      </c>
      <c r="E24" s="16">
        <v>52562</v>
      </c>
      <c r="F24" s="16">
        <v>510</v>
      </c>
      <c r="G24" s="16">
        <v>348</v>
      </c>
      <c r="H24" s="16">
        <v>4429</v>
      </c>
    </row>
    <row r="25" spans="1:8" x14ac:dyDescent="0.3">
      <c r="A25" s="2" t="s">
        <v>92</v>
      </c>
      <c r="B25" s="16">
        <v>21</v>
      </c>
      <c r="C25" s="16">
        <v>2.4433333211179296</v>
      </c>
      <c r="D25" s="16">
        <v>73129</v>
      </c>
      <c r="E25" s="16">
        <v>23925</v>
      </c>
      <c r="F25" s="16">
        <v>88</v>
      </c>
      <c r="G25" s="16">
        <v>45</v>
      </c>
      <c r="H25" s="16">
        <v>2075</v>
      </c>
    </row>
    <row r="26" spans="1:8" x14ac:dyDescent="0.3">
      <c r="A26" s="2" t="s">
        <v>82</v>
      </c>
      <c r="B26" s="16">
        <v>29</v>
      </c>
      <c r="C26" s="16">
        <v>4.9672413643064184</v>
      </c>
      <c r="D26" s="16">
        <v>204434</v>
      </c>
      <c r="E26" s="16">
        <v>65988</v>
      </c>
      <c r="F26" s="16">
        <v>466</v>
      </c>
      <c r="G26" s="16">
        <v>382</v>
      </c>
      <c r="H26" s="16">
        <v>5418</v>
      </c>
    </row>
    <row r="27" spans="1:8" x14ac:dyDescent="0.3">
      <c r="A27" s="2" t="s">
        <v>83</v>
      </c>
      <c r="B27" s="16">
        <v>29</v>
      </c>
      <c r="C27" s="16">
        <v>6.0944827448833614</v>
      </c>
      <c r="D27" s="16">
        <v>248203</v>
      </c>
      <c r="E27" s="16">
        <v>71163</v>
      </c>
      <c r="F27" s="16">
        <v>723</v>
      </c>
      <c r="G27" s="16">
        <v>430</v>
      </c>
      <c r="H27" s="16">
        <v>5897</v>
      </c>
    </row>
    <row r="28" spans="1:8" x14ac:dyDescent="0.3">
      <c r="A28" s="2" t="s">
        <v>84</v>
      </c>
      <c r="B28" s="16">
        <v>29</v>
      </c>
      <c r="C28" s="16">
        <v>4.9403447919878456</v>
      </c>
      <c r="D28" s="16">
        <v>196149</v>
      </c>
      <c r="E28" s="16">
        <v>66211</v>
      </c>
      <c r="F28" s="16">
        <v>405</v>
      </c>
      <c r="G28" s="16">
        <v>323</v>
      </c>
      <c r="H28" s="16">
        <v>5214</v>
      </c>
    </row>
    <row r="29" spans="1:8" x14ac:dyDescent="0.3">
      <c r="A29" s="2" t="s">
        <v>85</v>
      </c>
      <c r="B29" s="16">
        <v>29</v>
      </c>
      <c r="C29" s="16">
        <v>6.2165517437046933</v>
      </c>
      <c r="D29" s="16">
        <v>253200</v>
      </c>
      <c r="E29" s="16">
        <v>70037</v>
      </c>
      <c r="F29" s="16">
        <v>640</v>
      </c>
      <c r="G29" s="16">
        <v>448</v>
      </c>
      <c r="H29" s="16">
        <v>6010</v>
      </c>
    </row>
    <row r="30" spans="1:8" x14ac:dyDescent="0.3">
      <c r="A30" s="2" t="s">
        <v>86</v>
      </c>
      <c r="B30" s="16">
        <v>29</v>
      </c>
      <c r="C30" s="16">
        <v>5.4572413758342639</v>
      </c>
      <c r="D30" s="16">
        <v>217287</v>
      </c>
      <c r="E30" s="16">
        <v>68877</v>
      </c>
      <c r="F30" s="16">
        <v>592</v>
      </c>
      <c r="G30" s="16">
        <v>328</v>
      </c>
      <c r="H30" s="16">
        <v>5856</v>
      </c>
    </row>
    <row r="31" spans="1:8" x14ac:dyDescent="0.3">
      <c r="A31" s="2" t="s">
        <v>87</v>
      </c>
      <c r="B31" s="16">
        <v>29</v>
      </c>
      <c r="C31" s="16">
        <v>5.1244827714459618</v>
      </c>
      <c r="D31" s="16">
        <v>207386</v>
      </c>
      <c r="E31" s="16">
        <v>65141</v>
      </c>
      <c r="F31" s="16">
        <v>598</v>
      </c>
      <c r="G31" s="16">
        <v>407</v>
      </c>
      <c r="H31" s="16">
        <v>5256</v>
      </c>
    </row>
    <row r="32" spans="1:8" x14ac:dyDescent="0.3">
      <c r="A32" s="2" t="s">
        <v>88</v>
      </c>
      <c r="B32" s="16">
        <v>27</v>
      </c>
      <c r="C32" s="16">
        <v>5.1399999812797281</v>
      </c>
      <c r="D32" s="16">
        <v>190334</v>
      </c>
      <c r="E32" s="16">
        <v>62193</v>
      </c>
      <c r="F32" s="16">
        <v>461</v>
      </c>
      <c r="G32" s="16">
        <v>469</v>
      </c>
      <c r="H32" s="16">
        <v>4990</v>
      </c>
    </row>
    <row r="33" spans="1:8" x14ac:dyDescent="0.3">
      <c r="A33" s="2" t="s">
        <v>89</v>
      </c>
      <c r="B33" s="16">
        <v>27</v>
      </c>
      <c r="C33" s="16">
        <v>5.9629629585478066</v>
      </c>
      <c r="D33" s="16">
        <v>222718</v>
      </c>
      <c r="E33" s="16">
        <v>63063</v>
      </c>
      <c r="F33" s="16">
        <v>617</v>
      </c>
      <c r="G33" s="16">
        <v>418</v>
      </c>
      <c r="H33" s="16">
        <v>5432</v>
      </c>
    </row>
    <row r="34" spans="1:8" x14ac:dyDescent="0.3">
      <c r="A34" s="2" t="s">
        <v>20</v>
      </c>
      <c r="B34" s="16"/>
      <c r="C34" s="16"/>
      <c r="D34" s="16"/>
      <c r="E34" s="16"/>
      <c r="F34" s="16"/>
      <c r="G34" s="16"/>
      <c r="H34" s="16"/>
    </row>
    <row r="35" spans="1:8" x14ac:dyDescent="0.3">
      <c r="A35" s="2" t="s">
        <v>21</v>
      </c>
      <c r="B35" s="16">
        <v>940</v>
      </c>
      <c r="C35" s="16">
        <v>5.489702121915415</v>
      </c>
      <c r="D35" s="16">
        <v>7179636</v>
      </c>
      <c r="E35" s="16">
        <v>2165393</v>
      </c>
      <c r="F35" s="16">
        <v>19895</v>
      </c>
      <c r="G35" s="16">
        <v>12751</v>
      </c>
      <c r="H35" s="16">
        <v>181244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75B-DCB5-4DDD-9D9A-D6EF58CC5526}">
  <dimension ref="A1:L34"/>
  <sheetViews>
    <sheetView topLeftCell="A10" workbookViewId="0">
      <selection activeCell="I1" sqref="I1"/>
    </sheetView>
  </sheetViews>
  <sheetFormatPr defaultRowHeight="14.4" x14ac:dyDescent="0.3"/>
  <cols>
    <col min="1" max="1" width="11" bestFit="1" customWidth="1"/>
    <col min="2" max="2" width="20.44140625" bestFit="1" customWidth="1"/>
    <col min="3" max="3" width="12" bestFit="1" customWidth="1"/>
    <col min="4" max="4" width="15.6640625" bestFit="1" customWidth="1"/>
    <col min="5" max="5" width="5.77734375" bestFit="1" customWidth="1"/>
    <col min="6" max="6" width="12" bestFit="1" customWidth="1"/>
    <col min="7" max="7" width="16.77734375" bestFit="1" customWidth="1"/>
    <col min="8" max="8" width="12" bestFit="1" customWidth="1"/>
    <col min="9" max="9" width="8.88671875" customWidth="1"/>
    <col min="10" max="10" width="23.109375" customWidth="1"/>
    <col min="11" max="11" width="10.44140625" bestFit="1" customWidth="1"/>
    <col min="12" max="12" width="14.109375" bestFit="1" customWidth="1"/>
    <col min="13" max="13" width="14.77734375" bestFit="1" customWidth="1"/>
    <col min="14" max="14" width="20" bestFit="1" customWidth="1"/>
    <col min="15" max="15" width="19.88671875" bestFit="1" customWidth="1"/>
    <col min="16" max="16" width="20.88671875" bestFit="1" customWidth="1"/>
    <col min="17" max="17" width="20" bestFit="1" customWidth="1"/>
    <col min="18" max="18" width="20.88671875" bestFit="1" customWidth="1"/>
    <col min="19" max="24" width="20" bestFit="1" customWidth="1"/>
    <col min="25" max="25" width="20.88671875" bestFit="1" customWidth="1"/>
    <col min="26" max="31" width="20" bestFit="1" customWidth="1"/>
    <col min="32" max="32" width="19.88671875" bestFit="1" customWidth="1"/>
    <col min="33" max="33" width="19" bestFit="1" customWidth="1"/>
    <col min="34" max="35" width="20" bestFit="1" customWidth="1"/>
    <col min="36" max="36" width="19.88671875" bestFit="1" customWidth="1"/>
    <col min="37" max="37" width="19" bestFit="1" customWidth="1"/>
    <col min="38" max="38" width="19.88671875" bestFit="1" customWidth="1"/>
    <col min="39" max="41" width="19" bestFit="1" customWidth="1"/>
    <col min="42" max="42" width="19.88671875" bestFit="1" customWidth="1"/>
    <col min="43" max="43" width="19" bestFit="1" customWidth="1"/>
    <col min="44" max="44" width="7" bestFit="1" customWidth="1"/>
    <col min="45" max="48" width="20" bestFit="1" customWidth="1"/>
    <col min="49" max="49" width="19.88671875" bestFit="1" customWidth="1"/>
    <col min="50" max="50" width="20.88671875" bestFit="1" customWidth="1"/>
    <col min="51" max="51" width="20" bestFit="1" customWidth="1"/>
    <col min="52" max="52" width="20.88671875" bestFit="1" customWidth="1"/>
    <col min="53" max="58" width="20" bestFit="1" customWidth="1"/>
    <col min="59" max="59" width="20.88671875" bestFit="1" customWidth="1"/>
    <col min="60" max="65" width="20" bestFit="1" customWidth="1"/>
    <col min="66" max="66" width="19.88671875" bestFit="1" customWidth="1"/>
    <col min="67" max="67" width="19" bestFit="1" customWidth="1"/>
    <col min="68" max="69" width="20" bestFit="1" customWidth="1"/>
    <col min="70" max="70" width="19.88671875" bestFit="1" customWidth="1"/>
    <col min="71" max="71" width="19" bestFit="1" customWidth="1"/>
    <col min="72" max="72" width="19.88671875" bestFit="1" customWidth="1"/>
    <col min="73" max="75" width="19" bestFit="1" customWidth="1"/>
    <col min="76" max="76" width="19.88671875" bestFit="1" customWidth="1"/>
    <col min="77" max="77" width="19" bestFit="1" customWidth="1"/>
    <col min="78" max="78" width="7" bestFit="1" customWidth="1"/>
    <col min="79" max="79" width="15.21875" bestFit="1" customWidth="1"/>
    <col min="80" max="80" width="17" bestFit="1" customWidth="1"/>
  </cols>
  <sheetData>
    <row r="1" spans="1:12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2" x14ac:dyDescent="0.3">
      <c r="A2">
        <v>1927972279</v>
      </c>
      <c r="B2" t="s">
        <v>30</v>
      </c>
      <c r="C2">
        <v>133.5</v>
      </c>
      <c r="D2">
        <v>294.31712001697503</v>
      </c>
      <c r="F2">
        <v>47.540000915527301</v>
      </c>
      <c r="G2" t="b">
        <v>0</v>
      </c>
      <c r="H2">
        <v>1460509732000</v>
      </c>
    </row>
    <row r="3" spans="1:12" x14ac:dyDescent="0.3">
      <c r="A3">
        <v>4319703577</v>
      </c>
      <c r="B3" t="s">
        <v>31</v>
      </c>
      <c r="C3">
        <v>72.400001525878906</v>
      </c>
      <c r="D3">
        <v>159.614681185927</v>
      </c>
      <c r="E3">
        <v>25</v>
      </c>
      <c r="F3">
        <v>27.450000762939499</v>
      </c>
      <c r="G3" t="b">
        <v>1</v>
      </c>
      <c r="H3">
        <v>1460937599000</v>
      </c>
      <c r="J3" s="1" t="s">
        <v>65</v>
      </c>
      <c r="K3" t="s">
        <v>22</v>
      </c>
      <c r="L3" t="s">
        <v>63</v>
      </c>
    </row>
    <row r="4" spans="1:12" x14ac:dyDescent="0.3">
      <c r="A4">
        <v>4319703577</v>
      </c>
      <c r="B4" t="s">
        <v>32</v>
      </c>
      <c r="C4">
        <v>72.300003051757798</v>
      </c>
      <c r="D4">
        <v>159.39422228772901</v>
      </c>
      <c r="F4">
        <v>27.379999160766602</v>
      </c>
      <c r="G4" t="b">
        <v>1</v>
      </c>
      <c r="H4">
        <v>1462406399000</v>
      </c>
      <c r="J4" s="2">
        <v>1927972279</v>
      </c>
      <c r="K4">
        <v>1</v>
      </c>
      <c r="L4">
        <v>47.540000915527301</v>
      </c>
    </row>
    <row r="5" spans="1:12" x14ac:dyDescent="0.3">
      <c r="A5">
        <v>4558609924</v>
      </c>
      <c r="B5" t="s">
        <v>33</v>
      </c>
      <c r="C5">
        <v>69.699996948242202</v>
      </c>
      <c r="D5">
        <v>153.662190014971</v>
      </c>
      <c r="F5">
        <v>27.25</v>
      </c>
      <c r="G5" t="b">
        <v>1</v>
      </c>
      <c r="H5">
        <v>1461023999000</v>
      </c>
      <c r="J5" s="2">
        <v>4319703577</v>
      </c>
      <c r="K5">
        <v>2</v>
      </c>
      <c r="L5">
        <v>27.414999961853049</v>
      </c>
    </row>
    <row r="6" spans="1:12" x14ac:dyDescent="0.3">
      <c r="A6">
        <v>4558609924</v>
      </c>
      <c r="B6" t="s">
        <v>34</v>
      </c>
      <c r="C6">
        <v>70.300003051757798</v>
      </c>
      <c r="D6">
        <v>154.98497704402899</v>
      </c>
      <c r="F6">
        <v>27.459999084472699</v>
      </c>
      <c r="G6" t="b">
        <v>1</v>
      </c>
      <c r="H6">
        <v>1461628799000</v>
      </c>
      <c r="J6" s="2">
        <v>4558609924</v>
      </c>
      <c r="K6">
        <v>5</v>
      </c>
      <c r="L6">
        <v>27.213999938964843</v>
      </c>
    </row>
    <row r="7" spans="1:12" x14ac:dyDescent="0.3">
      <c r="A7">
        <v>4558609924</v>
      </c>
      <c r="B7" t="s">
        <v>35</v>
      </c>
      <c r="C7">
        <v>69.900001525878906</v>
      </c>
      <c r="D7">
        <v>154.10312463130199</v>
      </c>
      <c r="F7">
        <v>27.319999694824201</v>
      </c>
      <c r="G7" t="b">
        <v>1</v>
      </c>
      <c r="H7">
        <v>1462147199000</v>
      </c>
      <c r="J7" s="2">
        <v>5577150313</v>
      </c>
      <c r="K7">
        <v>1</v>
      </c>
      <c r="L7">
        <v>28</v>
      </c>
    </row>
    <row r="8" spans="1:12" x14ac:dyDescent="0.3">
      <c r="A8">
        <v>4558609924</v>
      </c>
      <c r="B8" t="s">
        <v>36</v>
      </c>
      <c r="C8">
        <v>69.199996948242202</v>
      </c>
      <c r="D8">
        <v>152.55987870404601</v>
      </c>
      <c r="F8">
        <v>27.040000915527301</v>
      </c>
      <c r="G8" t="b">
        <v>1</v>
      </c>
      <c r="H8">
        <v>1462233599000</v>
      </c>
      <c r="J8" s="2">
        <v>8877689391</v>
      </c>
      <c r="K8">
        <v>24</v>
      </c>
      <c r="L8">
        <v>25.487083355585739</v>
      </c>
    </row>
    <row r="9" spans="1:12" x14ac:dyDescent="0.3">
      <c r="A9">
        <v>4558609924</v>
      </c>
      <c r="B9" t="s">
        <v>37</v>
      </c>
      <c r="C9">
        <v>69.099998474121094</v>
      </c>
      <c r="D9">
        <v>152.339419805848</v>
      </c>
      <c r="F9">
        <v>27</v>
      </c>
      <c r="G9" t="b">
        <v>1</v>
      </c>
      <c r="H9">
        <v>1462838399000</v>
      </c>
      <c r="J9" s="2" t="s">
        <v>20</v>
      </c>
    </row>
    <row r="10" spans="1:12" x14ac:dyDescent="0.3">
      <c r="A10">
        <v>5577150313</v>
      </c>
      <c r="B10" t="s">
        <v>38</v>
      </c>
      <c r="C10">
        <v>90.699996948242202</v>
      </c>
      <c r="D10">
        <v>199.959265073821</v>
      </c>
      <c r="F10">
        <v>28</v>
      </c>
      <c r="G10" t="b">
        <v>0</v>
      </c>
      <c r="H10">
        <v>1460884675000</v>
      </c>
      <c r="J10" s="2" t="s">
        <v>21</v>
      </c>
      <c r="K10">
        <v>33</v>
      </c>
      <c r="L10">
        <v>26.610000032367129</v>
      </c>
    </row>
    <row r="11" spans="1:12" x14ac:dyDescent="0.3">
      <c r="A11">
        <v>8877689391</v>
      </c>
      <c r="B11" t="s">
        <v>39</v>
      </c>
      <c r="C11">
        <v>85.800003051757798</v>
      </c>
      <c r="D11">
        <v>189.156627682704</v>
      </c>
      <c r="F11">
        <v>25.680000305175799</v>
      </c>
      <c r="G11" t="b">
        <v>0</v>
      </c>
      <c r="H11">
        <v>1460443631000</v>
      </c>
    </row>
    <row r="12" spans="1:12" x14ac:dyDescent="0.3">
      <c r="A12">
        <v>8877689391</v>
      </c>
      <c r="B12" t="s">
        <v>40</v>
      </c>
      <c r="C12">
        <v>84.900001525878906</v>
      </c>
      <c r="D12">
        <v>187.17246395905201</v>
      </c>
      <c r="F12">
        <v>25.409999847412099</v>
      </c>
      <c r="G12" t="b">
        <v>0</v>
      </c>
      <c r="H12">
        <v>1460530500000</v>
      </c>
    </row>
    <row r="13" spans="1:12" x14ac:dyDescent="0.3">
      <c r="A13">
        <v>8877689391</v>
      </c>
      <c r="B13" t="s">
        <v>41</v>
      </c>
      <c r="C13">
        <v>84.5</v>
      </c>
      <c r="D13">
        <v>186.29061154632501</v>
      </c>
      <c r="F13">
        <v>25.309999465942401</v>
      </c>
      <c r="G13" t="b">
        <v>0</v>
      </c>
      <c r="H13">
        <v>1460616523000</v>
      </c>
    </row>
    <row r="14" spans="1:12" x14ac:dyDescent="0.3">
      <c r="A14">
        <v>8877689391</v>
      </c>
      <c r="B14" t="s">
        <v>42</v>
      </c>
      <c r="C14">
        <v>85.5</v>
      </c>
      <c r="D14">
        <v>188.49523416817499</v>
      </c>
      <c r="F14">
        <v>25.590000152587901</v>
      </c>
      <c r="G14" t="b">
        <v>0</v>
      </c>
      <c r="H14">
        <v>1460813965000</v>
      </c>
    </row>
    <row r="15" spans="1:12" x14ac:dyDescent="0.3">
      <c r="A15">
        <v>8877689391</v>
      </c>
      <c r="B15" t="s">
        <v>43</v>
      </c>
      <c r="C15">
        <v>85.800003051757798</v>
      </c>
      <c r="D15">
        <v>189.156627682704</v>
      </c>
      <c r="F15">
        <v>25.680000305175799</v>
      </c>
      <c r="G15" t="b">
        <v>0</v>
      </c>
      <c r="H15">
        <v>1460962274000</v>
      </c>
    </row>
    <row r="16" spans="1:12" x14ac:dyDescent="0.3">
      <c r="A16">
        <v>8877689391</v>
      </c>
      <c r="B16" t="s">
        <v>44</v>
      </c>
      <c r="C16">
        <v>85.300003051757798</v>
      </c>
      <c r="D16">
        <v>188.05431637177901</v>
      </c>
      <c r="F16">
        <v>25.530000686645501</v>
      </c>
      <c r="G16" t="b">
        <v>0</v>
      </c>
      <c r="H16">
        <v>1461047971000</v>
      </c>
    </row>
    <row r="17" spans="1:8" x14ac:dyDescent="0.3">
      <c r="A17">
        <v>8877689391</v>
      </c>
      <c r="B17" t="s">
        <v>45</v>
      </c>
      <c r="C17">
        <v>84.900001525878906</v>
      </c>
      <c r="D17">
        <v>187.17246395905201</v>
      </c>
      <c r="F17">
        <v>25.409999847412099</v>
      </c>
      <c r="G17" t="b">
        <v>0</v>
      </c>
      <c r="H17">
        <v>1461134694000</v>
      </c>
    </row>
    <row r="18" spans="1:8" x14ac:dyDescent="0.3">
      <c r="A18">
        <v>8877689391</v>
      </c>
      <c r="B18" t="s">
        <v>46</v>
      </c>
      <c r="C18">
        <v>84.5</v>
      </c>
      <c r="D18">
        <v>186.29061154632501</v>
      </c>
      <c r="F18">
        <v>25.290000915527301</v>
      </c>
      <c r="G18" t="b">
        <v>0</v>
      </c>
      <c r="H18">
        <v>1461221427000</v>
      </c>
    </row>
    <row r="19" spans="1:8" x14ac:dyDescent="0.3">
      <c r="A19">
        <v>8877689391</v>
      </c>
      <c r="B19" t="s">
        <v>47</v>
      </c>
      <c r="C19">
        <v>85.5</v>
      </c>
      <c r="D19">
        <v>188.49523416817499</v>
      </c>
      <c r="F19">
        <v>25.590000152587901</v>
      </c>
      <c r="G19" t="b">
        <v>0</v>
      </c>
      <c r="H19">
        <v>1461396148000</v>
      </c>
    </row>
    <row r="20" spans="1:8" x14ac:dyDescent="0.3">
      <c r="A20">
        <v>8877689391</v>
      </c>
      <c r="B20" t="s">
        <v>48</v>
      </c>
      <c r="C20">
        <v>85.5</v>
      </c>
      <c r="D20">
        <v>188.49523416817499</v>
      </c>
      <c r="F20">
        <v>25.590000152587901</v>
      </c>
      <c r="G20" t="b">
        <v>0</v>
      </c>
      <c r="H20">
        <v>1461483485000</v>
      </c>
    </row>
    <row r="21" spans="1:8" x14ac:dyDescent="0.3">
      <c r="A21">
        <v>8877689391</v>
      </c>
      <c r="B21" t="s">
        <v>49</v>
      </c>
      <c r="C21">
        <v>85.400001525878906</v>
      </c>
      <c r="D21">
        <v>188.274775269977</v>
      </c>
      <c r="F21">
        <v>25.559999465942401</v>
      </c>
      <c r="G21" t="b">
        <v>0</v>
      </c>
      <c r="H21">
        <v>1461566416000</v>
      </c>
    </row>
    <row r="22" spans="1:8" x14ac:dyDescent="0.3">
      <c r="A22">
        <v>8877689391</v>
      </c>
      <c r="B22" t="s">
        <v>50</v>
      </c>
      <c r="C22">
        <v>85.099998474121094</v>
      </c>
      <c r="D22">
        <v>187.61338175544799</v>
      </c>
      <c r="F22">
        <v>25.4899997711182</v>
      </c>
      <c r="G22" t="b">
        <v>0</v>
      </c>
      <c r="H22">
        <v>1461653427000</v>
      </c>
    </row>
    <row r="23" spans="1:8" x14ac:dyDescent="0.3">
      <c r="A23">
        <v>8877689391</v>
      </c>
      <c r="B23" t="s">
        <v>51</v>
      </c>
      <c r="C23">
        <v>85.400001525878906</v>
      </c>
      <c r="D23">
        <v>188.274775269977</v>
      </c>
      <c r="F23">
        <v>25.559999465942401</v>
      </c>
      <c r="G23" t="b">
        <v>0</v>
      </c>
      <c r="H23">
        <v>1461739865000</v>
      </c>
    </row>
    <row r="24" spans="1:8" x14ac:dyDescent="0.3">
      <c r="A24">
        <v>8877689391</v>
      </c>
      <c r="B24" t="s">
        <v>52</v>
      </c>
      <c r="C24">
        <v>85.099998474121094</v>
      </c>
      <c r="D24">
        <v>187.61338175544799</v>
      </c>
      <c r="F24">
        <v>25.4899997711182</v>
      </c>
      <c r="G24" t="b">
        <v>0</v>
      </c>
      <c r="H24">
        <v>1461826203000</v>
      </c>
    </row>
    <row r="25" spans="1:8" x14ac:dyDescent="0.3">
      <c r="A25">
        <v>8877689391</v>
      </c>
      <c r="B25" t="s">
        <v>53</v>
      </c>
      <c r="C25">
        <v>84.900001525878906</v>
      </c>
      <c r="D25">
        <v>187.17246395905201</v>
      </c>
      <c r="F25">
        <v>25.409999847412099</v>
      </c>
      <c r="G25" t="b">
        <v>0</v>
      </c>
      <c r="H25">
        <v>1461912595000</v>
      </c>
    </row>
    <row r="26" spans="1:8" x14ac:dyDescent="0.3">
      <c r="A26">
        <v>8877689391</v>
      </c>
      <c r="B26" t="s">
        <v>54</v>
      </c>
      <c r="C26">
        <v>85.5</v>
      </c>
      <c r="D26">
        <v>188.49523416817499</v>
      </c>
      <c r="F26">
        <v>25.590000152587901</v>
      </c>
      <c r="G26" t="b">
        <v>0</v>
      </c>
      <c r="H26">
        <v>1462002543000</v>
      </c>
    </row>
    <row r="27" spans="1:8" x14ac:dyDescent="0.3">
      <c r="A27">
        <v>8877689391</v>
      </c>
      <c r="B27" t="s">
        <v>55</v>
      </c>
      <c r="C27">
        <v>85.300003051757798</v>
      </c>
      <c r="D27">
        <v>188.05431637177901</v>
      </c>
      <c r="F27">
        <v>25.530000686645501</v>
      </c>
      <c r="G27" t="b">
        <v>0</v>
      </c>
      <c r="H27">
        <v>1462092469000</v>
      </c>
    </row>
    <row r="28" spans="1:8" x14ac:dyDescent="0.3">
      <c r="A28">
        <v>8877689391</v>
      </c>
      <c r="B28" t="s">
        <v>56</v>
      </c>
      <c r="C28">
        <v>84.900001525878906</v>
      </c>
      <c r="D28">
        <v>187.17246395905201</v>
      </c>
      <c r="F28">
        <v>25.409999847412099</v>
      </c>
      <c r="G28" t="b">
        <v>0</v>
      </c>
      <c r="H28">
        <v>1462258181000</v>
      </c>
    </row>
    <row r="29" spans="1:8" x14ac:dyDescent="0.3">
      <c r="A29">
        <v>8877689391</v>
      </c>
      <c r="B29" t="s">
        <v>57</v>
      </c>
      <c r="C29">
        <v>84.400001525878906</v>
      </c>
      <c r="D29">
        <v>186.07015264812699</v>
      </c>
      <c r="F29">
        <v>25.2600002288818</v>
      </c>
      <c r="G29" t="b">
        <v>0</v>
      </c>
      <c r="H29">
        <v>1462344502000</v>
      </c>
    </row>
    <row r="30" spans="1:8" x14ac:dyDescent="0.3">
      <c r="A30">
        <v>8877689391</v>
      </c>
      <c r="B30" t="s">
        <v>58</v>
      </c>
      <c r="C30">
        <v>85</v>
      </c>
      <c r="D30">
        <v>187.39292285725</v>
      </c>
      <c r="F30">
        <v>25.440000534057599</v>
      </c>
      <c r="G30" t="b">
        <v>0</v>
      </c>
      <c r="H30">
        <v>1462517015000</v>
      </c>
    </row>
    <row r="31" spans="1:8" x14ac:dyDescent="0.3">
      <c r="A31">
        <v>8877689391</v>
      </c>
      <c r="B31" t="s">
        <v>59</v>
      </c>
      <c r="C31">
        <v>85.400001525878906</v>
      </c>
      <c r="D31">
        <v>188.274775269977</v>
      </c>
      <c r="F31">
        <v>25.559999465942401</v>
      </c>
      <c r="G31" t="b">
        <v>0</v>
      </c>
      <c r="H31">
        <v>1462692953000</v>
      </c>
    </row>
    <row r="32" spans="1:8" x14ac:dyDescent="0.3">
      <c r="A32">
        <v>8877689391</v>
      </c>
      <c r="B32" t="s">
        <v>60</v>
      </c>
      <c r="C32">
        <v>85.5</v>
      </c>
      <c r="D32">
        <v>188.49523416817499</v>
      </c>
      <c r="F32">
        <v>25.610000610351602</v>
      </c>
      <c r="G32" t="b">
        <v>0</v>
      </c>
      <c r="H32">
        <v>1462775984000</v>
      </c>
    </row>
    <row r="33" spans="1:8" x14ac:dyDescent="0.3">
      <c r="A33">
        <v>8877689391</v>
      </c>
      <c r="B33" t="s">
        <v>61</v>
      </c>
      <c r="C33">
        <v>85.400001525878906</v>
      </c>
      <c r="D33">
        <v>188.274775269977</v>
      </c>
      <c r="F33">
        <v>25.559999465942401</v>
      </c>
      <c r="G33" t="b">
        <v>0</v>
      </c>
      <c r="H33">
        <v>1462949507000</v>
      </c>
    </row>
    <row r="34" spans="1:8" x14ac:dyDescent="0.3">
      <c r="A34">
        <v>8877689391</v>
      </c>
      <c r="B34" t="s">
        <v>62</v>
      </c>
      <c r="C34">
        <v>84</v>
      </c>
      <c r="D34">
        <v>185.18830023539999</v>
      </c>
      <c r="F34">
        <v>25.139999389648398</v>
      </c>
      <c r="G34" t="b">
        <v>0</v>
      </c>
      <c r="H34">
        <v>1463035373000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97C3-40FD-4AAD-8962-B0E078313562}">
  <dimension ref="A1:E184"/>
  <sheetViews>
    <sheetView topLeftCell="A5" workbookViewId="0">
      <selection activeCell="E17" sqref="E17"/>
    </sheetView>
  </sheetViews>
  <sheetFormatPr defaultRowHeight="14.4" x14ac:dyDescent="0.3"/>
  <cols>
    <col min="1" max="1" width="11" bestFit="1" customWidth="1"/>
    <col min="2" max="2" width="8" bestFit="1" customWidth="1"/>
    <col min="4" max="4" width="28.21875" customWidth="1"/>
    <col min="5" max="5" width="15.44140625" bestFit="1" customWidth="1"/>
  </cols>
  <sheetData>
    <row r="1" spans="1:5" x14ac:dyDescent="0.3">
      <c r="A1" t="s">
        <v>0</v>
      </c>
      <c r="B1" t="s">
        <v>19</v>
      </c>
    </row>
    <row r="2" spans="1:5" x14ac:dyDescent="0.3">
      <c r="A2">
        <v>2022484408</v>
      </c>
      <c r="B2">
        <v>189</v>
      </c>
    </row>
    <row r="3" spans="1:5" x14ac:dyDescent="0.3">
      <c r="A3">
        <v>2022484408</v>
      </c>
      <c r="B3">
        <v>188</v>
      </c>
    </row>
    <row r="4" spans="1:5" x14ac:dyDescent="0.3">
      <c r="A4">
        <v>2022484408</v>
      </c>
      <c r="B4">
        <v>200</v>
      </c>
    </row>
    <row r="5" spans="1:5" x14ac:dyDescent="0.3">
      <c r="A5">
        <v>2022484408</v>
      </c>
      <c r="B5">
        <v>202</v>
      </c>
    </row>
    <row r="6" spans="1:5" x14ac:dyDescent="0.3">
      <c r="A6">
        <v>2022484408</v>
      </c>
      <c r="B6">
        <v>203</v>
      </c>
    </row>
    <row r="7" spans="1:5" x14ac:dyDescent="0.3">
      <c r="A7">
        <v>2022484408</v>
      </c>
      <c r="B7">
        <v>202</v>
      </c>
      <c r="D7" s="1" t="s">
        <v>65</v>
      </c>
      <c r="E7" t="s">
        <v>64</v>
      </c>
    </row>
    <row r="8" spans="1:5" x14ac:dyDescent="0.3">
      <c r="A8">
        <v>2022484408</v>
      </c>
      <c r="B8">
        <v>203</v>
      </c>
      <c r="D8" s="2">
        <v>2022484408</v>
      </c>
      <c r="E8">
        <v>197</v>
      </c>
    </row>
    <row r="9" spans="1:5" x14ac:dyDescent="0.3">
      <c r="A9">
        <v>2022484408</v>
      </c>
      <c r="B9">
        <v>203</v>
      </c>
      <c r="D9" s="2">
        <v>2347167796</v>
      </c>
      <c r="E9">
        <v>190.66666666666666</v>
      </c>
    </row>
    <row r="10" spans="1:5" x14ac:dyDescent="0.3">
      <c r="A10">
        <v>2022484408</v>
      </c>
      <c r="B10">
        <v>203</v>
      </c>
      <c r="D10" s="2">
        <v>4020332650</v>
      </c>
      <c r="E10">
        <v>190.72972972972974</v>
      </c>
    </row>
    <row r="11" spans="1:5" x14ac:dyDescent="0.3">
      <c r="A11">
        <v>2022484408</v>
      </c>
      <c r="B11">
        <v>203</v>
      </c>
      <c r="D11" s="2">
        <v>4558609924</v>
      </c>
      <c r="E11">
        <v>192.64285714285714</v>
      </c>
    </row>
    <row r="12" spans="1:5" x14ac:dyDescent="0.3">
      <c r="A12">
        <v>2022484408</v>
      </c>
      <c r="B12">
        <v>201</v>
      </c>
      <c r="D12" s="2">
        <v>6117666160</v>
      </c>
      <c r="E12">
        <v>188.25</v>
      </c>
    </row>
    <row r="13" spans="1:5" x14ac:dyDescent="0.3">
      <c r="A13">
        <v>2022484408</v>
      </c>
      <c r="B13">
        <v>200</v>
      </c>
      <c r="D13" s="2" t="s">
        <v>20</v>
      </c>
    </row>
    <row r="14" spans="1:5" x14ac:dyDescent="0.3">
      <c r="A14">
        <v>2022484408</v>
      </c>
      <c r="B14">
        <v>200</v>
      </c>
      <c r="D14" s="2" t="s">
        <v>21</v>
      </c>
      <c r="E14">
        <v>192.73224043715848</v>
      </c>
    </row>
    <row r="15" spans="1:5" x14ac:dyDescent="0.3">
      <c r="A15">
        <v>2022484408</v>
      </c>
      <c r="B15">
        <v>199</v>
      </c>
    </row>
    <row r="16" spans="1:5" x14ac:dyDescent="0.3">
      <c r="A16">
        <v>2022484408</v>
      </c>
      <c r="B16">
        <v>199</v>
      </c>
    </row>
    <row r="17" spans="1:2" x14ac:dyDescent="0.3">
      <c r="A17">
        <v>2022484408</v>
      </c>
      <c r="B17">
        <v>199</v>
      </c>
    </row>
    <row r="18" spans="1:2" x14ac:dyDescent="0.3">
      <c r="A18">
        <v>2022484408</v>
      </c>
      <c r="B18">
        <v>198</v>
      </c>
    </row>
    <row r="19" spans="1:2" x14ac:dyDescent="0.3">
      <c r="A19">
        <v>2022484408</v>
      </c>
      <c r="B19">
        <v>197</v>
      </c>
    </row>
    <row r="20" spans="1:2" x14ac:dyDescent="0.3">
      <c r="A20">
        <v>2022484408</v>
      </c>
      <c r="B20">
        <v>197</v>
      </c>
    </row>
    <row r="21" spans="1:2" x14ac:dyDescent="0.3">
      <c r="A21">
        <v>2022484408</v>
      </c>
      <c r="B21">
        <v>197</v>
      </c>
    </row>
    <row r="22" spans="1:2" x14ac:dyDescent="0.3">
      <c r="A22">
        <v>2022484408</v>
      </c>
      <c r="B22">
        <v>197</v>
      </c>
    </row>
    <row r="23" spans="1:2" x14ac:dyDescent="0.3">
      <c r="A23">
        <v>2022484408</v>
      </c>
      <c r="B23">
        <v>195</v>
      </c>
    </row>
    <row r="24" spans="1:2" x14ac:dyDescent="0.3">
      <c r="A24">
        <v>2022484408</v>
      </c>
      <c r="B24">
        <v>195</v>
      </c>
    </row>
    <row r="25" spans="1:2" x14ac:dyDescent="0.3">
      <c r="A25">
        <v>2022484408</v>
      </c>
      <c r="B25">
        <v>194</v>
      </c>
    </row>
    <row r="26" spans="1:2" x14ac:dyDescent="0.3">
      <c r="A26">
        <v>2022484408</v>
      </c>
      <c r="B26">
        <v>194</v>
      </c>
    </row>
    <row r="27" spans="1:2" x14ac:dyDescent="0.3">
      <c r="A27">
        <v>2022484408</v>
      </c>
      <c r="B27">
        <v>193</v>
      </c>
    </row>
    <row r="28" spans="1:2" x14ac:dyDescent="0.3">
      <c r="A28">
        <v>2022484408</v>
      </c>
      <c r="B28">
        <v>189</v>
      </c>
    </row>
    <row r="29" spans="1:2" x14ac:dyDescent="0.3">
      <c r="A29">
        <v>2022484408</v>
      </c>
      <c r="B29">
        <v>189</v>
      </c>
    </row>
    <row r="30" spans="1:2" x14ac:dyDescent="0.3">
      <c r="A30">
        <v>2022484408</v>
      </c>
      <c r="B30">
        <v>188</v>
      </c>
    </row>
    <row r="31" spans="1:2" x14ac:dyDescent="0.3">
      <c r="A31">
        <v>2022484408</v>
      </c>
      <c r="B31">
        <v>202</v>
      </c>
    </row>
    <row r="32" spans="1:2" x14ac:dyDescent="0.3">
      <c r="A32">
        <v>2022484408</v>
      </c>
      <c r="B32">
        <v>203</v>
      </c>
    </row>
    <row r="33" spans="1:2" x14ac:dyDescent="0.3">
      <c r="A33">
        <v>2022484408</v>
      </c>
      <c r="B33">
        <v>203</v>
      </c>
    </row>
    <row r="34" spans="1:2" x14ac:dyDescent="0.3">
      <c r="A34">
        <v>2022484408</v>
      </c>
      <c r="B34">
        <v>203</v>
      </c>
    </row>
    <row r="35" spans="1:2" x14ac:dyDescent="0.3">
      <c r="A35">
        <v>2022484408</v>
      </c>
      <c r="B35">
        <v>202</v>
      </c>
    </row>
    <row r="36" spans="1:2" x14ac:dyDescent="0.3">
      <c r="A36">
        <v>2022484408</v>
      </c>
      <c r="B36">
        <v>200</v>
      </c>
    </row>
    <row r="37" spans="1:2" x14ac:dyDescent="0.3">
      <c r="A37">
        <v>2022484408</v>
      </c>
      <c r="B37">
        <v>199</v>
      </c>
    </row>
    <row r="38" spans="1:2" x14ac:dyDescent="0.3">
      <c r="A38">
        <v>2022484408</v>
      </c>
      <c r="B38">
        <v>197</v>
      </c>
    </row>
    <row r="39" spans="1:2" x14ac:dyDescent="0.3">
      <c r="A39">
        <v>2022484408</v>
      </c>
      <c r="B39">
        <v>195</v>
      </c>
    </row>
    <row r="40" spans="1:2" x14ac:dyDescent="0.3">
      <c r="A40">
        <v>2022484408</v>
      </c>
      <c r="B40">
        <v>192</v>
      </c>
    </row>
    <row r="41" spans="1:2" x14ac:dyDescent="0.3">
      <c r="A41">
        <v>2022484408</v>
      </c>
      <c r="B41">
        <v>192</v>
      </c>
    </row>
    <row r="42" spans="1:2" x14ac:dyDescent="0.3">
      <c r="A42">
        <v>2022484408</v>
      </c>
      <c r="B42">
        <v>189</v>
      </c>
    </row>
    <row r="43" spans="1:2" x14ac:dyDescent="0.3">
      <c r="A43">
        <v>2022484408</v>
      </c>
      <c r="B43">
        <v>189</v>
      </c>
    </row>
    <row r="44" spans="1:2" x14ac:dyDescent="0.3">
      <c r="A44">
        <v>2022484408</v>
      </c>
      <c r="B44">
        <v>188</v>
      </c>
    </row>
    <row r="45" spans="1:2" x14ac:dyDescent="0.3">
      <c r="A45">
        <v>2347167796</v>
      </c>
      <c r="B45">
        <v>194</v>
      </c>
    </row>
    <row r="46" spans="1:2" x14ac:dyDescent="0.3">
      <c r="A46">
        <v>2347167796</v>
      </c>
      <c r="B46">
        <v>195</v>
      </c>
    </row>
    <row r="47" spans="1:2" x14ac:dyDescent="0.3">
      <c r="A47">
        <v>2347167796</v>
      </c>
      <c r="B47">
        <v>191</v>
      </c>
    </row>
    <row r="48" spans="1:2" x14ac:dyDescent="0.3">
      <c r="A48">
        <v>2347167796</v>
      </c>
      <c r="B48">
        <v>189</v>
      </c>
    </row>
    <row r="49" spans="1:2" x14ac:dyDescent="0.3">
      <c r="A49">
        <v>2347167796</v>
      </c>
      <c r="B49">
        <v>188</v>
      </c>
    </row>
    <row r="50" spans="1:2" x14ac:dyDescent="0.3">
      <c r="A50">
        <v>2347167796</v>
      </c>
      <c r="B50">
        <v>187</v>
      </c>
    </row>
    <row r="51" spans="1:2" x14ac:dyDescent="0.3">
      <c r="A51">
        <v>4020332650</v>
      </c>
      <c r="B51">
        <v>191</v>
      </c>
    </row>
    <row r="52" spans="1:2" x14ac:dyDescent="0.3">
      <c r="A52">
        <v>4020332650</v>
      </c>
      <c r="B52">
        <v>191</v>
      </c>
    </row>
    <row r="53" spans="1:2" x14ac:dyDescent="0.3">
      <c r="A53">
        <v>4020332650</v>
      </c>
      <c r="B53">
        <v>191</v>
      </c>
    </row>
    <row r="54" spans="1:2" x14ac:dyDescent="0.3">
      <c r="A54">
        <v>4020332650</v>
      </c>
      <c r="B54">
        <v>191</v>
      </c>
    </row>
    <row r="55" spans="1:2" x14ac:dyDescent="0.3">
      <c r="A55">
        <v>4020332650</v>
      </c>
      <c r="B55">
        <v>191</v>
      </c>
    </row>
    <row r="56" spans="1:2" x14ac:dyDescent="0.3">
      <c r="A56">
        <v>4020332650</v>
      </c>
      <c r="B56">
        <v>191</v>
      </c>
    </row>
    <row r="57" spans="1:2" x14ac:dyDescent="0.3">
      <c r="A57">
        <v>4020332650</v>
      </c>
      <c r="B57">
        <v>191</v>
      </c>
    </row>
    <row r="58" spans="1:2" x14ac:dyDescent="0.3">
      <c r="A58">
        <v>4020332650</v>
      </c>
      <c r="B58">
        <v>191</v>
      </c>
    </row>
    <row r="59" spans="1:2" x14ac:dyDescent="0.3">
      <c r="A59">
        <v>4020332650</v>
      </c>
      <c r="B59">
        <v>191</v>
      </c>
    </row>
    <row r="60" spans="1:2" x14ac:dyDescent="0.3">
      <c r="A60">
        <v>4020332650</v>
      </c>
      <c r="B60">
        <v>191</v>
      </c>
    </row>
    <row r="61" spans="1:2" x14ac:dyDescent="0.3">
      <c r="A61">
        <v>4020332650</v>
      </c>
      <c r="B61">
        <v>191</v>
      </c>
    </row>
    <row r="62" spans="1:2" x14ac:dyDescent="0.3">
      <c r="A62">
        <v>4020332650</v>
      </c>
      <c r="B62">
        <v>191</v>
      </c>
    </row>
    <row r="63" spans="1:2" x14ac:dyDescent="0.3">
      <c r="A63">
        <v>4020332650</v>
      </c>
      <c r="B63">
        <v>191</v>
      </c>
    </row>
    <row r="64" spans="1:2" x14ac:dyDescent="0.3">
      <c r="A64">
        <v>4020332650</v>
      </c>
      <c r="B64">
        <v>191</v>
      </c>
    </row>
    <row r="65" spans="1:2" x14ac:dyDescent="0.3">
      <c r="A65">
        <v>4020332650</v>
      </c>
      <c r="B65">
        <v>191</v>
      </c>
    </row>
    <row r="66" spans="1:2" x14ac:dyDescent="0.3">
      <c r="A66">
        <v>4020332650</v>
      </c>
      <c r="B66">
        <v>191</v>
      </c>
    </row>
    <row r="67" spans="1:2" x14ac:dyDescent="0.3">
      <c r="A67">
        <v>4020332650</v>
      </c>
      <c r="B67">
        <v>191</v>
      </c>
    </row>
    <row r="68" spans="1:2" x14ac:dyDescent="0.3">
      <c r="A68">
        <v>4020332650</v>
      </c>
      <c r="B68">
        <v>191</v>
      </c>
    </row>
    <row r="69" spans="1:2" x14ac:dyDescent="0.3">
      <c r="A69">
        <v>4020332650</v>
      </c>
      <c r="B69">
        <v>191</v>
      </c>
    </row>
    <row r="70" spans="1:2" x14ac:dyDescent="0.3">
      <c r="A70">
        <v>4020332650</v>
      </c>
      <c r="B70">
        <v>191</v>
      </c>
    </row>
    <row r="71" spans="1:2" x14ac:dyDescent="0.3">
      <c r="A71">
        <v>4020332650</v>
      </c>
      <c r="B71">
        <v>191</v>
      </c>
    </row>
    <row r="72" spans="1:2" x14ac:dyDescent="0.3">
      <c r="A72">
        <v>4020332650</v>
      </c>
      <c r="B72">
        <v>191</v>
      </c>
    </row>
    <row r="73" spans="1:2" x14ac:dyDescent="0.3">
      <c r="A73">
        <v>4020332650</v>
      </c>
      <c r="B73">
        <v>191</v>
      </c>
    </row>
    <row r="74" spans="1:2" x14ac:dyDescent="0.3">
      <c r="A74">
        <v>4020332650</v>
      </c>
      <c r="B74">
        <v>191</v>
      </c>
    </row>
    <row r="75" spans="1:2" x14ac:dyDescent="0.3">
      <c r="A75">
        <v>4020332650</v>
      </c>
      <c r="B75">
        <v>191</v>
      </c>
    </row>
    <row r="76" spans="1:2" x14ac:dyDescent="0.3">
      <c r="A76">
        <v>4020332650</v>
      </c>
      <c r="B76">
        <v>191</v>
      </c>
    </row>
    <row r="77" spans="1:2" x14ac:dyDescent="0.3">
      <c r="A77">
        <v>4020332650</v>
      </c>
      <c r="B77">
        <v>191</v>
      </c>
    </row>
    <row r="78" spans="1:2" x14ac:dyDescent="0.3">
      <c r="A78">
        <v>4020332650</v>
      </c>
      <c r="B78">
        <v>191</v>
      </c>
    </row>
    <row r="79" spans="1:2" x14ac:dyDescent="0.3">
      <c r="A79">
        <v>4020332650</v>
      </c>
      <c r="B79">
        <v>191</v>
      </c>
    </row>
    <row r="80" spans="1:2" x14ac:dyDescent="0.3">
      <c r="A80">
        <v>4020332650</v>
      </c>
      <c r="B80">
        <v>191</v>
      </c>
    </row>
    <row r="81" spans="1:2" x14ac:dyDescent="0.3">
      <c r="A81">
        <v>4020332650</v>
      </c>
      <c r="B81">
        <v>191</v>
      </c>
    </row>
    <row r="82" spans="1:2" x14ac:dyDescent="0.3">
      <c r="A82">
        <v>4020332650</v>
      </c>
      <c r="B82">
        <v>191</v>
      </c>
    </row>
    <row r="83" spans="1:2" x14ac:dyDescent="0.3">
      <c r="A83">
        <v>4020332650</v>
      </c>
      <c r="B83">
        <v>191</v>
      </c>
    </row>
    <row r="84" spans="1:2" x14ac:dyDescent="0.3">
      <c r="A84">
        <v>4020332650</v>
      </c>
      <c r="B84">
        <v>191</v>
      </c>
    </row>
    <row r="85" spans="1:2" x14ac:dyDescent="0.3">
      <c r="A85">
        <v>4020332650</v>
      </c>
      <c r="B85">
        <v>191</v>
      </c>
    </row>
    <row r="86" spans="1:2" x14ac:dyDescent="0.3">
      <c r="A86">
        <v>4020332650</v>
      </c>
      <c r="B86">
        <v>191</v>
      </c>
    </row>
    <row r="87" spans="1:2" x14ac:dyDescent="0.3">
      <c r="A87">
        <v>4020332650</v>
      </c>
      <c r="B87">
        <v>191</v>
      </c>
    </row>
    <row r="88" spans="1:2" x14ac:dyDescent="0.3">
      <c r="A88">
        <v>4020332650</v>
      </c>
      <c r="B88">
        <v>191</v>
      </c>
    </row>
    <row r="89" spans="1:2" x14ac:dyDescent="0.3">
      <c r="A89">
        <v>4020332650</v>
      </c>
      <c r="B89">
        <v>191</v>
      </c>
    </row>
    <row r="90" spans="1:2" x14ac:dyDescent="0.3">
      <c r="A90">
        <v>4020332650</v>
      </c>
      <c r="B90">
        <v>191</v>
      </c>
    </row>
    <row r="91" spans="1:2" x14ac:dyDescent="0.3">
      <c r="A91">
        <v>4020332650</v>
      </c>
      <c r="B91">
        <v>191</v>
      </c>
    </row>
    <row r="92" spans="1:2" x14ac:dyDescent="0.3">
      <c r="A92">
        <v>4020332650</v>
      </c>
      <c r="B92">
        <v>191</v>
      </c>
    </row>
    <row r="93" spans="1:2" x14ac:dyDescent="0.3">
      <c r="A93">
        <v>4020332650</v>
      </c>
      <c r="B93">
        <v>191</v>
      </c>
    </row>
    <row r="94" spans="1:2" x14ac:dyDescent="0.3">
      <c r="A94">
        <v>4020332650</v>
      </c>
      <c r="B94">
        <v>191</v>
      </c>
    </row>
    <row r="95" spans="1:2" x14ac:dyDescent="0.3">
      <c r="A95">
        <v>4020332650</v>
      </c>
      <c r="B95">
        <v>191</v>
      </c>
    </row>
    <row r="96" spans="1:2" x14ac:dyDescent="0.3">
      <c r="A96">
        <v>4020332650</v>
      </c>
      <c r="B96">
        <v>191</v>
      </c>
    </row>
    <row r="97" spans="1:2" x14ac:dyDescent="0.3">
      <c r="A97">
        <v>4020332650</v>
      </c>
      <c r="B97">
        <v>191</v>
      </c>
    </row>
    <row r="98" spans="1:2" x14ac:dyDescent="0.3">
      <c r="A98">
        <v>4020332650</v>
      </c>
      <c r="B98">
        <v>191</v>
      </c>
    </row>
    <row r="99" spans="1:2" x14ac:dyDescent="0.3">
      <c r="A99">
        <v>4020332650</v>
      </c>
      <c r="B99">
        <v>191</v>
      </c>
    </row>
    <row r="100" spans="1:2" x14ac:dyDescent="0.3">
      <c r="A100">
        <v>4020332650</v>
      </c>
      <c r="B100">
        <v>191</v>
      </c>
    </row>
    <row r="101" spans="1:2" x14ac:dyDescent="0.3">
      <c r="A101">
        <v>4020332650</v>
      </c>
      <c r="B101">
        <v>191</v>
      </c>
    </row>
    <row r="102" spans="1:2" x14ac:dyDescent="0.3">
      <c r="A102">
        <v>4020332650</v>
      </c>
      <c r="B102">
        <v>191</v>
      </c>
    </row>
    <row r="103" spans="1:2" x14ac:dyDescent="0.3">
      <c r="A103">
        <v>4020332650</v>
      </c>
      <c r="B103">
        <v>191</v>
      </c>
    </row>
    <row r="104" spans="1:2" x14ac:dyDescent="0.3">
      <c r="A104">
        <v>4020332650</v>
      </c>
      <c r="B104">
        <v>191</v>
      </c>
    </row>
    <row r="105" spans="1:2" x14ac:dyDescent="0.3">
      <c r="A105">
        <v>4020332650</v>
      </c>
      <c r="B105">
        <v>191</v>
      </c>
    </row>
    <row r="106" spans="1:2" x14ac:dyDescent="0.3">
      <c r="A106">
        <v>4020332650</v>
      </c>
      <c r="B106">
        <v>191</v>
      </c>
    </row>
    <row r="107" spans="1:2" x14ac:dyDescent="0.3">
      <c r="A107">
        <v>4020332650</v>
      </c>
      <c r="B107">
        <v>191</v>
      </c>
    </row>
    <row r="108" spans="1:2" x14ac:dyDescent="0.3">
      <c r="A108">
        <v>4020332650</v>
      </c>
      <c r="B108">
        <v>191</v>
      </c>
    </row>
    <row r="109" spans="1:2" x14ac:dyDescent="0.3">
      <c r="A109">
        <v>4020332650</v>
      </c>
      <c r="B109">
        <v>191</v>
      </c>
    </row>
    <row r="110" spans="1:2" x14ac:dyDescent="0.3">
      <c r="A110">
        <v>4020332650</v>
      </c>
      <c r="B110">
        <v>191</v>
      </c>
    </row>
    <row r="111" spans="1:2" x14ac:dyDescent="0.3">
      <c r="A111">
        <v>4020332650</v>
      </c>
      <c r="B111">
        <v>191</v>
      </c>
    </row>
    <row r="112" spans="1:2" x14ac:dyDescent="0.3">
      <c r="A112">
        <v>4020332650</v>
      </c>
      <c r="B112">
        <v>191</v>
      </c>
    </row>
    <row r="113" spans="1:2" x14ac:dyDescent="0.3">
      <c r="A113">
        <v>4020332650</v>
      </c>
      <c r="B113">
        <v>191</v>
      </c>
    </row>
    <row r="114" spans="1:2" x14ac:dyDescent="0.3">
      <c r="A114">
        <v>4020332650</v>
      </c>
      <c r="B114">
        <v>191</v>
      </c>
    </row>
    <row r="115" spans="1:2" x14ac:dyDescent="0.3">
      <c r="A115">
        <v>4020332650</v>
      </c>
      <c r="B115">
        <v>191</v>
      </c>
    </row>
    <row r="116" spans="1:2" x14ac:dyDescent="0.3">
      <c r="A116">
        <v>4020332650</v>
      </c>
      <c r="B116">
        <v>190</v>
      </c>
    </row>
    <row r="117" spans="1:2" x14ac:dyDescent="0.3">
      <c r="A117">
        <v>4020332650</v>
      </c>
      <c r="B117">
        <v>190</v>
      </c>
    </row>
    <row r="118" spans="1:2" x14ac:dyDescent="0.3">
      <c r="A118">
        <v>4020332650</v>
      </c>
      <c r="B118">
        <v>190</v>
      </c>
    </row>
    <row r="119" spans="1:2" x14ac:dyDescent="0.3">
      <c r="A119">
        <v>4020332650</v>
      </c>
      <c r="B119">
        <v>190</v>
      </c>
    </row>
    <row r="120" spans="1:2" x14ac:dyDescent="0.3">
      <c r="A120">
        <v>4020332650</v>
      </c>
      <c r="B120">
        <v>189</v>
      </c>
    </row>
    <row r="121" spans="1:2" x14ac:dyDescent="0.3">
      <c r="A121">
        <v>4020332650</v>
      </c>
      <c r="B121">
        <v>189</v>
      </c>
    </row>
    <row r="122" spans="1:2" x14ac:dyDescent="0.3">
      <c r="A122">
        <v>4020332650</v>
      </c>
      <c r="B122">
        <v>188</v>
      </c>
    </row>
    <row r="123" spans="1:2" x14ac:dyDescent="0.3">
      <c r="A123">
        <v>4020332650</v>
      </c>
      <c r="B123">
        <v>187</v>
      </c>
    </row>
    <row r="124" spans="1:2" x14ac:dyDescent="0.3">
      <c r="A124">
        <v>4020332650</v>
      </c>
      <c r="B124">
        <v>186</v>
      </c>
    </row>
    <row r="125" spans="1:2" x14ac:dyDescent="0.3">
      <c r="A125">
        <v>4558609924</v>
      </c>
      <c r="B125">
        <v>186</v>
      </c>
    </row>
    <row r="126" spans="1:2" x14ac:dyDescent="0.3">
      <c r="A126">
        <v>4558609924</v>
      </c>
      <c r="B126">
        <v>190</v>
      </c>
    </row>
    <row r="127" spans="1:2" x14ac:dyDescent="0.3">
      <c r="A127">
        <v>4558609924</v>
      </c>
      <c r="B127">
        <v>193</v>
      </c>
    </row>
    <row r="128" spans="1:2" x14ac:dyDescent="0.3">
      <c r="A128">
        <v>4558609924</v>
      </c>
      <c r="B128">
        <v>195</v>
      </c>
    </row>
    <row r="129" spans="1:2" x14ac:dyDescent="0.3">
      <c r="A129">
        <v>4558609924</v>
      </c>
      <c r="B129">
        <v>197</v>
      </c>
    </row>
    <row r="130" spans="1:2" x14ac:dyDescent="0.3">
      <c r="A130">
        <v>4558609924</v>
      </c>
      <c r="B130">
        <v>198</v>
      </c>
    </row>
    <row r="131" spans="1:2" x14ac:dyDescent="0.3">
      <c r="A131">
        <v>4558609924</v>
      </c>
      <c r="B131">
        <v>196</v>
      </c>
    </row>
    <row r="132" spans="1:2" x14ac:dyDescent="0.3">
      <c r="A132">
        <v>4558609924</v>
      </c>
      <c r="B132">
        <v>197</v>
      </c>
    </row>
    <row r="133" spans="1:2" x14ac:dyDescent="0.3">
      <c r="A133">
        <v>4558609924</v>
      </c>
      <c r="B133">
        <v>198</v>
      </c>
    </row>
    <row r="134" spans="1:2" x14ac:dyDescent="0.3">
      <c r="A134">
        <v>4558609924</v>
      </c>
      <c r="B134">
        <v>199</v>
      </c>
    </row>
    <row r="135" spans="1:2" x14ac:dyDescent="0.3">
      <c r="A135">
        <v>4558609924</v>
      </c>
      <c r="B135">
        <v>198</v>
      </c>
    </row>
    <row r="136" spans="1:2" x14ac:dyDescent="0.3">
      <c r="A136">
        <v>4558609924</v>
      </c>
      <c r="B136">
        <v>197</v>
      </c>
    </row>
    <row r="137" spans="1:2" x14ac:dyDescent="0.3">
      <c r="A137">
        <v>4558609924</v>
      </c>
      <c r="B137">
        <v>199</v>
      </c>
    </row>
    <row r="138" spans="1:2" x14ac:dyDescent="0.3">
      <c r="A138">
        <v>4558609924</v>
      </c>
      <c r="B138">
        <v>199</v>
      </c>
    </row>
    <row r="139" spans="1:2" x14ac:dyDescent="0.3">
      <c r="A139">
        <v>4558609924</v>
      </c>
      <c r="B139">
        <v>198</v>
      </c>
    </row>
    <row r="140" spans="1:2" x14ac:dyDescent="0.3">
      <c r="A140">
        <v>4558609924</v>
      </c>
      <c r="B140">
        <v>199</v>
      </c>
    </row>
    <row r="141" spans="1:2" x14ac:dyDescent="0.3">
      <c r="A141">
        <v>4558609924</v>
      </c>
      <c r="B141">
        <v>195</v>
      </c>
    </row>
    <row r="142" spans="1:2" x14ac:dyDescent="0.3">
      <c r="A142">
        <v>4558609924</v>
      </c>
      <c r="B142">
        <v>192</v>
      </c>
    </row>
    <row r="143" spans="1:2" x14ac:dyDescent="0.3">
      <c r="A143">
        <v>4558609924</v>
      </c>
      <c r="B143">
        <v>195</v>
      </c>
    </row>
    <row r="144" spans="1:2" x14ac:dyDescent="0.3">
      <c r="A144">
        <v>4558609924</v>
      </c>
      <c r="B144">
        <v>194</v>
      </c>
    </row>
    <row r="145" spans="1:2" x14ac:dyDescent="0.3">
      <c r="A145">
        <v>4558609924</v>
      </c>
      <c r="B145">
        <v>195</v>
      </c>
    </row>
    <row r="146" spans="1:2" x14ac:dyDescent="0.3">
      <c r="A146">
        <v>4558609924</v>
      </c>
      <c r="B146">
        <v>194</v>
      </c>
    </row>
    <row r="147" spans="1:2" x14ac:dyDescent="0.3">
      <c r="A147">
        <v>4558609924</v>
      </c>
      <c r="B147">
        <v>193</v>
      </c>
    </row>
    <row r="148" spans="1:2" x14ac:dyDescent="0.3">
      <c r="A148">
        <v>4558609924</v>
      </c>
      <c r="B148">
        <v>190</v>
      </c>
    </row>
    <row r="149" spans="1:2" x14ac:dyDescent="0.3">
      <c r="A149">
        <v>4558609924</v>
      </c>
      <c r="B149">
        <v>192</v>
      </c>
    </row>
    <row r="150" spans="1:2" x14ac:dyDescent="0.3">
      <c r="A150">
        <v>4558609924</v>
      </c>
      <c r="B150">
        <v>196</v>
      </c>
    </row>
    <row r="151" spans="1:2" x14ac:dyDescent="0.3">
      <c r="A151">
        <v>4558609924</v>
      </c>
      <c r="B151">
        <v>198</v>
      </c>
    </row>
    <row r="152" spans="1:2" x14ac:dyDescent="0.3">
      <c r="A152">
        <v>4558609924</v>
      </c>
      <c r="B152">
        <v>198</v>
      </c>
    </row>
    <row r="153" spans="1:2" x14ac:dyDescent="0.3">
      <c r="A153">
        <v>4558609924</v>
      </c>
      <c r="B153">
        <v>197</v>
      </c>
    </row>
    <row r="154" spans="1:2" x14ac:dyDescent="0.3">
      <c r="A154">
        <v>4558609924</v>
      </c>
      <c r="B154">
        <v>196</v>
      </c>
    </row>
    <row r="155" spans="1:2" x14ac:dyDescent="0.3">
      <c r="A155">
        <v>4558609924</v>
      </c>
      <c r="B155">
        <v>194</v>
      </c>
    </row>
    <row r="156" spans="1:2" x14ac:dyDescent="0.3">
      <c r="A156">
        <v>4558609924</v>
      </c>
      <c r="B156">
        <v>191</v>
      </c>
    </row>
    <row r="157" spans="1:2" x14ac:dyDescent="0.3">
      <c r="A157">
        <v>4558609924</v>
      </c>
      <c r="B157">
        <v>188</v>
      </c>
    </row>
    <row r="158" spans="1:2" x14ac:dyDescent="0.3">
      <c r="A158">
        <v>4558609924</v>
      </c>
      <c r="B158">
        <v>189</v>
      </c>
    </row>
    <row r="159" spans="1:2" x14ac:dyDescent="0.3">
      <c r="A159">
        <v>4558609924</v>
      </c>
      <c r="B159">
        <v>191</v>
      </c>
    </row>
    <row r="160" spans="1:2" x14ac:dyDescent="0.3">
      <c r="A160">
        <v>4558609924</v>
      </c>
      <c r="B160">
        <v>193</v>
      </c>
    </row>
    <row r="161" spans="1:2" x14ac:dyDescent="0.3">
      <c r="A161">
        <v>4558609924</v>
      </c>
      <c r="B161">
        <v>191</v>
      </c>
    </row>
    <row r="162" spans="1:2" x14ac:dyDescent="0.3">
      <c r="A162">
        <v>4558609924</v>
      </c>
      <c r="B162">
        <v>189</v>
      </c>
    </row>
    <row r="163" spans="1:2" x14ac:dyDescent="0.3">
      <c r="A163">
        <v>4558609924</v>
      </c>
      <c r="B163">
        <v>186</v>
      </c>
    </row>
    <row r="164" spans="1:2" x14ac:dyDescent="0.3">
      <c r="A164">
        <v>4558609924</v>
      </c>
      <c r="B164">
        <v>187</v>
      </c>
    </row>
    <row r="165" spans="1:2" x14ac:dyDescent="0.3">
      <c r="A165">
        <v>4558609924</v>
      </c>
      <c r="B165">
        <v>188</v>
      </c>
    </row>
    <row r="166" spans="1:2" x14ac:dyDescent="0.3">
      <c r="A166">
        <v>4558609924</v>
      </c>
      <c r="B166">
        <v>189</v>
      </c>
    </row>
    <row r="167" spans="1:2" x14ac:dyDescent="0.3">
      <c r="A167">
        <v>4558609924</v>
      </c>
      <c r="B167">
        <v>192</v>
      </c>
    </row>
    <row r="168" spans="1:2" x14ac:dyDescent="0.3">
      <c r="A168">
        <v>4558609924</v>
      </c>
      <c r="B168">
        <v>195</v>
      </c>
    </row>
    <row r="169" spans="1:2" x14ac:dyDescent="0.3">
      <c r="A169">
        <v>4558609924</v>
      </c>
      <c r="B169">
        <v>196</v>
      </c>
    </row>
    <row r="170" spans="1:2" x14ac:dyDescent="0.3">
      <c r="A170">
        <v>4558609924</v>
      </c>
      <c r="B170">
        <v>187</v>
      </c>
    </row>
    <row r="171" spans="1:2" x14ac:dyDescent="0.3">
      <c r="A171">
        <v>4558609924</v>
      </c>
      <c r="B171">
        <v>189</v>
      </c>
    </row>
    <row r="172" spans="1:2" x14ac:dyDescent="0.3">
      <c r="A172">
        <v>4558609924</v>
      </c>
      <c r="B172">
        <v>187</v>
      </c>
    </row>
    <row r="173" spans="1:2" x14ac:dyDescent="0.3">
      <c r="A173">
        <v>4558609924</v>
      </c>
      <c r="B173">
        <v>191</v>
      </c>
    </row>
    <row r="174" spans="1:2" x14ac:dyDescent="0.3">
      <c r="A174">
        <v>4558609924</v>
      </c>
      <c r="B174">
        <v>186</v>
      </c>
    </row>
    <row r="175" spans="1:2" x14ac:dyDescent="0.3">
      <c r="A175">
        <v>4558609924</v>
      </c>
      <c r="B175">
        <v>187</v>
      </c>
    </row>
    <row r="176" spans="1:2" x14ac:dyDescent="0.3">
      <c r="A176">
        <v>4558609924</v>
      </c>
      <c r="B176">
        <v>187</v>
      </c>
    </row>
    <row r="177" spans="1:2" x14ac:dyDescent="0.3">
      <c r="A177">
        <v>4558609924</v>
      </c>
      <c r="B177">
        <v>189</v>
      </c>
    </row>
    <row r="178" spans="1:2" x14ac:dyDescent="0.3">
      <c r="A178">
        <v>4558609924</v>
      </c>
      <c r="B178">
        <v>188</v>
      </c>
    </row>
    <row r="179" spans="1:2" x14ac:dyDescent="0.3">
      <c r="A179">
        <v>4558609924</v>
      </c>
      <c r="B179">
        <v>188</v>
      </c>
    </row>
    <row r="180" spans="1:2" x14ac:dyDescent="0.3">
      <c r="A180">
        <v>4558609924</v>
      </c>
      <c r="B180">
        <v>186</v>
      </c>
    </row>
    <row r="181" spans="1:2" x14ac:dyDescent="0.3">
      <c r="A181">
        <v>6117666160</v>
      </c>
      <c r="B181">
        <v>189</v>
      </c>
    </row>
    <row r="182" spans="1:2" x14ac:dyDescent="0.3">
      <c r="A182">
        <v>6117666160</v>
      </c>
      <c r="B182">
        <v>189</v>
      </c>
    </row>
    <row r="183" spans="1:2" x14ac:dyDescent="0.3">
      <c r="A183">
        <v>6117666160</v>
      </c>
      <c r="B183">
        <v>188</v>
      </c>
    </row>
    <row r="184" spans="1:2" x14ac:dyDescent="0.3">
      <c r="A184">
        <v>6117666160</v>
      </c>
      <c r="B184">
        <v>187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D172-5FD1-46F8-83B6-A6D8CAC52211}">
  <dimension ref="A1:O941"/>
  <sheetViews>
    <sheetView topLeftCell="I14" workbookViewId="0">
      <selection activeCell="D8" sqref="D8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3">
      <c r="A2">
        <v>1503960366</v>
      </c>
      <c r="B2" t="s">
        <v>80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2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3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4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5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6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7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8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9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10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11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12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13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14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15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16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17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18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81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82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83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84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85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86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87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88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89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90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91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80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2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3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4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5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6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7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8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9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10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11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12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13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14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15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16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17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18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81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82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83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84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85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86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87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88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89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90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91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92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80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2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3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4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5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6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7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8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9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10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11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12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13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14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15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16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17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18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81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82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83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84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85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86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87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88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89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90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91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80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2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3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4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5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6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7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8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9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10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11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15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16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17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18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81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83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84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85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86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87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88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89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90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91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80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2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3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6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10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11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12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13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14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16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81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82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83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84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85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86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87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89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92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80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2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3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4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5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6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7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8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9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10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11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12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13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14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15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16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17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18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81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82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83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84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85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86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87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88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89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90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91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92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80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2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3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4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5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6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7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8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9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10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11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12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13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14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15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16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17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18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81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82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83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84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85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86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87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88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89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90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91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92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80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2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3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4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5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6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7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8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9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10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11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12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13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14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15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16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17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18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81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82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83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84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85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86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87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88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89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90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91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92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80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2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3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4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5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6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7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8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9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10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11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12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13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14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15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16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17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80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2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3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4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5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6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7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8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9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10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11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12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13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14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15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16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17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18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81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82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83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84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85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86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87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88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89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90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91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92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80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2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3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4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5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6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7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8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9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10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11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12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13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14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15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16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17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18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81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80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2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3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4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5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6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7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8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9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10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11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12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13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14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15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16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17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18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81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82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83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84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85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86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87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88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89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90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91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80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2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3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4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5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6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10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12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14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16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17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81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82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83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84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85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86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87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88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89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90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91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92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80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3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80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2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3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4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5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6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7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8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9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10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11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12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13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14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15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16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17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18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81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82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83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84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85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86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87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88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89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90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91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92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80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2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3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4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5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6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7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8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9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10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11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12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13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14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15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16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17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18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81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82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83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84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85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86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87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88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89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90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91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92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80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2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3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4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5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6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7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8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9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10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11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12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13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14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15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16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17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18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81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82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83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84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85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86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87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88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89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90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91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92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80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2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3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4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5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6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7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8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9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10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11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12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13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14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15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16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17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18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81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82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83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84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85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86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87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88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89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90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91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92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80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2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3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4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5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6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7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8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9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10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11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12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13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14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15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16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17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18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81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82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83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84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85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86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87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88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89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90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91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92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80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2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3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4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5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6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7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8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9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10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11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12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13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14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15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16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17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18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81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82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83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84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85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86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87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88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89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90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91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92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80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2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3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4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5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6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7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8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9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10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11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12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13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14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15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16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17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18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81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82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83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84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85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86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87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89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90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91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80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3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4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5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6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7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8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9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10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11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12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13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14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15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16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17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18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81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82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83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84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85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86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87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88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89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80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2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3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4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5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6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7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8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10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12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13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15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16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18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81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82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83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84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85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86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87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88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89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90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80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2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3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4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5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6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8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10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11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12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13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14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15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16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18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81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83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84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85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86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87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80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2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3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4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5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6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7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8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9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10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11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12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13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14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15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16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17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18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81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82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83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84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85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86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87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88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89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90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91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92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80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2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3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4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5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6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7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8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9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10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11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12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13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14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15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16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17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18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81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82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83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84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85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86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87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80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2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3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4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6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7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8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9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10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11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12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13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14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15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16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17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18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81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82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83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84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85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86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87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88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89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90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91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92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80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2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3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4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5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6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7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8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9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10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11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12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13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14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15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16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17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18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81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82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83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84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85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86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87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88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89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90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91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92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80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2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3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4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5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6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7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8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9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10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11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12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13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14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15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16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17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80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2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3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4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5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6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7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8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9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10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11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12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13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14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15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16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17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18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81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82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83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84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85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86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87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88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89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90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91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92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80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2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3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4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5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6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7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8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9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10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11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12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13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14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15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16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17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18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81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82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83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84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85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86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87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88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89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90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91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92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80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2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3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4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8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9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10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11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12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13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14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15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16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17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18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81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82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83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84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85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86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87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88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89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90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80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2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3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4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5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6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7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8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9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10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11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12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13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14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15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16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17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18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81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82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83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84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85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86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87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88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89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90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91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92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B191-A52B-48EE-96B9-8BAED938E2E4}">
  <dimension ref="A1:AG941"/>
  <sheetViews>
    <sheetView zoomScale="67" workbookViewId="0">
      <selection activeCell="F20" sqref="F20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  <col min="17" max="17" width="12.5546875" bestFit="1" customWidth="1"/>
    <col min="18" max="18" width="19.21875" bestFit="1" customWidth="1"/>
    <col min="19" max="19" width="22.21875" bestFit="1" customWidth="1"/>
    <col min="20" max="20" width="16.33203125" bestFit="1" customWidth="1"/>
    <col min="21" max="21" width="14.109375" bestFit="1" customWidth="1"/>
    <col min="22" max="22" width="23.77734375" bestFit="1" customWidth="1"/>
    <col min="23" max="23" width="24.33203125" bestFit="1" customWidth="1"/>
    <col min="24" max="24" width="31.77734375" customWidth="1"/>
    <col min="26" max="26" width="12.5546875" bestFit="1" customWidth="1"/>
    <col min="27" max="27" width="10.44140625" bestFit="1" customWidth="1"/>
    <col min="28" max="28" width="22.21875" bestFit="1" customWidth="1"/>
    <col min="29" max="29" width="16.33203125" bestFit="1" customWidth="1"/>
    <col min="30" max="30" width="14.109375" bestFit="1" customWidth="1"/>
    <col min="31" max="31" width="23.77734375" bestFit="1" customWidth="1"/>
    <col min="32" max="32" width="24.33203125" bestFit="1" customWidth="1"/>
    <col min="33" max="33" width="34.6640625" customWidth="1"/>
  </cols>
  <sheetData>
    <row r="1" spans="1:33" x14ac:dyDescent="0.3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Q1" s="1" t="s">
        <v>135</v>
      </c>
      <c r="R1" t="s">
        <v>140</v>
      </c>
      <c r="S1" t="s">
        <v>146</v>
      </c>
      <c r="T1" t="s">
        <v>150</v>
      </c>
      <c r="U1" t="s">
        <v>152</v>
      </c>
      <c r="V1" t="s">
        <v>154</v>
      </c>
      <c r="W1" t="s">
        <v>155</v>
      </c>
      <c r="X1" t="s">
        <v>156</v>
      </c>
      <c r="Z1" s="1" t="s">
        <v>135</v>
      </c>
      <c r="AA1" t="s">
        <v>22</v>
      </c>
      <c r="AB1" t="s">
        <v>146</v>
      </c>
      <c r="AC1" t="s">
        <v>150</v>
      </c>
      <c r="AD1" t="s">
        <v>152</v>
      </c>
      <c r="AE1" t="s">
        <v>154</v>
      </c>
      <c r="AF1" t="s">
        <v>155</v>
      </c>
      <c r="AG1" t="s">
        <v>156</v>
      </c>
    </row>
    <row r="2" spans="1:33" x14ac:dyDescent="0.3">
      <c r="A2">
        <v>1503960366</v>
      </c>
      <c r="B2" t="s">
        <v>80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Q2" s="2">
        <v>1503960366</v>
      </c>
      <c r="R2">
        <v>31</v>
      </c>
      <c r="S2">
        <v>7.8096773855147834</v>
      </c>
      <c r="T2">
        <v>375619</v>
      </c>
      <c r="U2">
        <v>56309</v>
      </c>
      <c r="V2">
        <v>1200</v>
      </c>
      <c r="W2">
        <v>594</v>
      </c>
      <c r="X2">
        <v>6818</v>
      </c>
      <c r="Z2" s="2" t="s">
        <v>80</v>
      </c>
      <c r="AA2" s="16">
        <v>33</v>
      </c>
      <c r="AB2" s="16">
        <v>5.9827272485602991</v>
      </c>
      <c r="AC2" s="16">
        <v>271816</v>
      </c>
      <c r="AD2" s="16">
        <v>78893</v>
      </c>
      <c r="AE2" s="16">
        <v>736</v>
      </c>
      <c r="AF2" s="16">
        <v>259</v>
      </c>
      <c r="AG2" s="16">
        <v>6567</v>
      </c>
    </row>
    <row r="3" spans="1:33" x14ac:dyDescent="0.3">
      <c r="A3">
        <v>1503960366</v>
      </c>
      <c r="B3" t="s">
        <v>1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Q3" s="2">
        <v>1624580081</v>
      </c>
      <c r="R3">
        <v>31</v>
      </c>
      <c r="S3">
        <v>3.9148387293661795</v>
      </c>
      <c r="T3">
        <v>178061</v>
      </c>
      <c r="U3">
        <v>45984</v>
      </c>
      <c r="V3">
        <v>269</v>
      </c>
      <c r="W3">
        <v>180</v>
      </c>
      <c r="X3">
        <v>4758</v>
      </c>
      <c r="Z3" s="2" t="s">
        <v>1</v>
      </c>
      <c r="AA3" s="16">
        <v>33</v>
      </c>
      <c r="AB3" s="16">
        <v>5.1033333160660481</v>
      </c>
      <c r="AC3" s="16">
        <v>237558</v>
      </c>
      <c r="AD3" s="16">
        <v>75459</v>
      </c>
      <c r="AE3" s="16">
        <v>671</v>
      </c>
      <c r="AF3" s="16">
        <v>349</v>
      </c>
      <c r="AG3" s="16">
        <v>5998</v>
      </c>
    </row>
    <row r="4" spans="1:33" x14ac:dyDescent="0.3">
      <c r="A4">
        <v>1503960366</v>
      </c>
      <c r="B4" t="s">
        <v>2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Q4" s="2">
        <v>1644430081</v>
      </c>
      <c r="R4">
        <v>30</v>
      </c>
      <c r="S4">
        <v>5.2953333536783873</v>
      </c>
      <c r="T4">
        <v>218489</v>
      </c>
      <c r="U4">
        <v>84339</v>
      </c>
      <c r="V4">
        <v>287</v>
      </c>
      <c r="W4">
        <v>641</v>
      </c>
      <c r="X4">
        <v>5354</v>
      </c>
      <c r="Z4" s="2" t="s">
        <v>2</v>
      </c>
      <c r="AA4" s="16">
        <v>33</v>
      </c>
      <c r="AB4" s="16">
        <v>5.5993939624591302</v>
      </c>
      <c r="AC4" s="16">
        <v>255538</v>
      </c>
      <c r="AD4" s="16">
        <v>77761</v>
      </c>
      <c r="AE4" s="16">
        <v>691</v>
      </c>
      <c r="AF4" s="16">
        <v>409</v>
      </c>
      <c r="AG4" s="16">
        <v>6633</v>
      </c>
    </row>
    <row r="5" spans="1:33" x14ac:dyDescent="0.3">
      <c r="A5">
        <v>1503960366</v>
      </c>
      <c r="B5" t="s">
        <v>3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Q5" s="2">
        <v>1844505072</v>
      </c>
      <c r="R5">
        <v>31</v>
      </c>
      <c r="S5">
        <v>1.7061290368437778</v>
      </c>
      <c r="T5">
        <v>79982</v>
      </c>
      <c r="U5">
        <v>48778</v>
      </c>
      <c r="V5">
        <v>4</v>
      </c>
      <c r="W5">
        <v>40</v>
      </c>
      <c r="X5">
        <v>3579</v>
      </c>
      <c r="Z5" s="2" t="s">
        <v>3</v>
      </c>
      <c r="AA5" s="16">
        <v>33</v>
      </c>
      <c r="AB5" s="16">
        <v>5.2878787770415796</v>
      </c>
      <c r="AC5" s="16">
        <v>248617</v>
      </c>
      <c r="AD5" s="16">
        <v>77721</v>
      </c>
      <c r="AE5" s="16">
        <v>633</v>
      </c>
      <c r="AF5" s="16">
        <v>326</v>
      </c>
      <c r="AG5" s="16">
        <v>7057</v>
      </c>
    </row>
    <row r="6" spans="1:33" x14ac:dyDescent="0.3">
      <c r="A6">
        <v>1503960366</v>
      </c>
      <c r="B6" t="s">
        <v>4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Q6" s="2">
        <v>1927972279</v>
      </c>
      <c r="R6">
        <v>31</v>
      </c>
      <c r="S6">
        <v>0.63451612308140759</v>
      </c>
      <c r="T6">
        <v>28400</v>
      </c>
      <c r="U6">
        <v>67357</v>
      </c>
      <c r="V6">
        <v>41</v>
      </c>
      <c r="W6">
        <v>24</v>
      </c>
      <c r="X6">
        <v>1196</v>
      </c>
      <c r="Z6" s="2" t="s">
        <v>4</v>
      </c>
      <c r="AA6" s="16">
        <v>32</v>
      </c>
      <c r="AB6" s="16">
        <v>6.2915625174646248</v>
      </c>
      <c r="AC6" s="16">
        <v>277733</v>
      </c>
      <c r="AD6" s="16">
        <v>76574</v>
      </c>
      <c r="AE6" s="16">
        <v>891</v>
      </c>
      <c r="AF6" s="16">
        <v>484</v>
      </c>
      <c r="AG6" s="16">
        <v>6202</v>
      </c>
    </row>
    <row r="7" spans="1:33" x14ac:dyDescent="0.3">
      <c r="A7">
        <v>1503960366</v>
      </c>
      <c r="B7" t="s">
        <v>5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Q7" s="2">
        <v>2022484408</v>
      </c>
      <c r="R7">
        <v>31</v>
      </c>
      <c r="S7">
        <v>8.0841934911666371</v>
      </c>
      <c r="T7">
        <v>352490</v>
      </c>
      <c r="U7">
        <v>77809</v>
      </c>
      <c r="V7">
        <v>1125</v>
      </c>
      <c r="W7">
        <v>600</v>
      </c>
      <c r="X7">
        <v>7981</v>
      </c>
      <c r="Z7" s="2" t="s">
        <v>5</v>
      </c>
      <c r="AA7" s="16">
        <v>32</v>
      </c>
      <c r="AB7" s="16">
        <v>4.5406249602674507</v>
      </c>
      <c r="AC7" s="16">
        <v>205096</v>
      </c>
      <c r="AD7" s="16">
        <v>71391</v>
      </c>
      <c r="AE7" s="16">
        <v>605</v>
      </c>
      <c r="AF7" s="16">
        <v>379</v>
      </c>
      <c r="AG7" s="16">
        <v>5291</v>
      </c>
    </row>
    <row r="8" spans="1:33" x14ac:dyDescent="0.3">
      <c r="A8">
        <v>1503960366</v>
      </c>
      <c r="B8" t="s">
        <v>6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Q8" s="2">
        <v>2026352035</v>
      </c>
      <c r="R8">
        <v>31</v>
      </c>
      <c r="S8">
        <v>3.4548387152533384</v>
      </c>
      <c r="T8">
        <v>172573</v>
      </c>
      <c r="U8">
        <v>47760</v>
      </c>
      <c r="V8">
        <v>3</v>
      </c>
      <c r="W8">
        <v>8</v>
      </c>
      <c r="X8">
        <v>7956</v>
      </c>
      <c r="Z8" s="2" t="s">
        <v>6</v>
      </c>
      <c r="AA8" s="16">
        <v>32</v>
      </c>
      <c r="AB8" s="16">
        <v>5.657812474993988</v>
      </c>
      <c r="AC8" s="16">
        <v>252703</v>
      </c>
      <c r="AD8" s="16">
        <v>74668</v>
      </c>
      <c r="AE8" s="16">
        <v>781</v>
      </c>
      <c r="AF8" s="16">
        <v>516</v>
      </c>
      <c r="AG8" s="16">
        <v>6025</v>
      </c>
    </row>
    <row r="9" spans="1:33" x14ac:dyDescent="0.3">
      <c r="A9">
        <v>1503960366</v>
      </c>
      <c r="B9" t="s">
        <v>7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Q9" s="2">
        <v>2320127002</v>
      </c>
      <c r="R9">
        <v>31</v>
      </c>
      <c r="S9">
        <v>3.1877419044894557</v>
      </c>
      <c r="T9">
        <v>146223</v>
      </c>
      <c r="U9">
        <v>53449</v>
      </c>
      <c r="V9">
        <v>42</v>
      </c>
      <c r="W9">
        <v>80</v>
      </c>
      <c r="X9">
        <v>6144</v>
      </c>
      <c r="Z9" s="2" t="s">
        <v>7</v>
      </c>
      <c r="AA9" s="16">
        <v>32</v>
      </c>
      <c r="AB9" s="16">
        <v>5.8718749247491324</v>
      </c>
      <c r="AC9" s="16">
        <v>257557</v>
      </c>
      <c r="AD9" s="16">
        <v>75491</v>
      </c>
      <c r="AE9" s="16">
        <v>767</v>
      </c>
      <c r="AF9" s="16">
        <v>441</v>
      </c>
      <c r="AG9" s="16">
        <v>6461</v>
      </c>
    </row>
    <row r="10" spans="1:33" x14ac:dyDescent="0.3">
      <c r="A10">
        <v>1503960366</v>
      </c>
      <c r="B10" t="s">
        <v>8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Q10" s="2">
        <v>2347167796</v>
      </c>
      <c r="R10">
        <v>18</v>
      </c>
      <c r="S10">
        <v>6.3555555359150011</v>
      </c>
      <c r="T10">
        <v>171354</v>
      </c>
      <c r="U10">
        <v>36782</v>
      </c>
      <c r="V10">
        <v>243</v>
      </c>
      <c r="W10">
        <v>370</v>
      </c>
      <c r="X10">
        <v>4545</v>
      </c>
      <c r="Z10" s="2" t="s">
        <v>8</v>
      </c>
      <c r="AA10" s="16">
        <v>32</v>
      </c>
      <c r="AB10" s="16">
        <v>5.9503125439514415</v>
      </c>
      <c r="AC10" s="16">
        <v>261215</v>
      </c>
      <c r="AD10" s="16">
        <v>76647</v>
      </c>
      <c r="AE10" s="16">
        <v>774</v>
      </c>
      <c r="AF10" s="16">
        <v>600</v>
      </c>
      <c r="AG10" s="16">
        <v>6515</v>
      </c>
    </row>
    <row r="11" spans="1:33" x14ac:dyDescent="0.3">
      <c r="A11">
        <v>1503960366</v>
      </c>
      <c r="B11" t="s">
        <v>9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Q11" s="2">
        <v>2873212765</v>
      </c>
      <c r="R11">
        <v>31</v>
      </c>
      <c r="S11">
        <v>5.1016128601566439</v>
      </c>
      <c r="T11">
        <v>234229</v>
      </c>
      <c r="U11">
        <v>59426</v>
      </c>
      <c r="V11">
        <v>437</v>
      </c>
      <c r="W11">
        <v>190</v>
      </c>
      <c r="X11">
        <v>9548</v>
      </c>
      <c r="Z11" s="2" t="s">
        <v>9</v>
      </c>
      <c r="AA11" s="16">
        <v>32</v>
      </c>
      <c r="AB11" s="16">
        <v>6.030000067315993</v>
      </c>
      <c r="AC11" s="16">
        <v>263795</v>
      </c>
      <c r="AD11" s="16">
        <v>77500</v>
      </c>
      <c r="AE11" s="16">
        <v>859</v>
      </c>
      <c r="AF11" s="16">
        <v>478</v>
      </c>
      <c r="AG11" s="16">
        <v>5845</v>
      </c>
    </row>
    <row r="12" spans="1:33" x14ac:dyDescent="0.3">
      <c r="A12">
        <v>1503960366</v>
      </c>
      <c r="B12" t="s">
        <v>10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Q12" s="2">
        <v>3372868164</v>
      </c>
      <c r="R12">
        <v>20</v>
      </c>
      <c r="S12">
        <v>4.707000041007996</v>
      </c>
      <c r="T12">
        <v>137233</v>
      </c>
      <c r="U12">
        <v>38662</v>
      </c>
      <c r="V12">
        <v>183</v>
      </c>
      <c r="W12">
        <v>82</v>
      </c>
      <c r="X12">
        <v>6558</v>
      </c>
      <c r="Z12" s="2" t="s">
        <v>10</v>
      </c>
      <c r="AA12" s="16">
        <v>32</v>
      </c>
      <c r="AB12" s="16">
        <v>5.3278124725911784</v>
      </c>
      <c r="AC12" s="16">
        <v>238284</v>
      </c>
      <c r="AD12" s="16">
        <v>74485</v>
      </c>
      <c r="AE12" s="16">
        <v>782</v>
      </c>
      <c r="AF12" s="16">
        <v>424</v>
      </c>
      <c r="AG12" s="16">
        <v>6257</v>
      </c>
    </row>
    <row r="13" spans="1:33" x14ac:dyDescent="0.3">
      <c r="A13">
        <v>1503960366</v>
      </c>
      <c r="B13" t="s">
        <v>11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Q13" s="2">
        <v>3977333714</v>
      </c>
      <c r="R13">
        <v>30</v>
      </c>
      <c r="S13">
        <v>7.5169999440511095</v>
      </c>
      <c r="T13">
        <v>329537</v>
      </c>
      <c r="U13">
        <v>45410</v>
      </c>
      <c r="V13">
        <v>567</v>
      </c>
      <c r="W13">
        <v>1838</v>
      </c>
      <c r="X13">
        <v>5243</v>
      </c>
      <c r="Z13" s="2" t="s">
        <v>11</v>
      </c>
      <c r="AA13" s="16">
        <v>32</v>
      </c>
      <c r="AB13" s="16">
        <v>5.8412500396370906</v>
      </c>
      <c r="AC13" s="16">
        <v>267124</v>
      </c>
      <c r="AD13" s="16">
        <v>76709</v>
      </c>
      <c r="AE13" s="16">
        <v>601</v>
      </c>
      <c r="AF13" s="16">
        <v>481</v>
      </c>
      <c r="AG13" s="16">
        <v>7453</v>
      </c>
    </row>
    <row r="14" spans="1:33" x14ac:dyDescent="0.3">
      <c r="A14">
        <v>1503960366</v>
      </c>
      <c r="B14" t="s">
        <v>12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Q14" s="2">
        <v>4020332650</v>
      </c>
      <c r="R14">
        <v>31</v>
      </c>
      <c r="S14">
        <v>1.6261290389323431</v>
      </c>
      <c r="T14">
        <v>70284</v>
      </c>
      <c r="U14">
        <v>73960</v>
      </c>
      <c r="V14">
        <v>161</v>
      </c>
      <c r="W14">
        <v>166</v>
      </c>
      <c r="X14">
        <v>2385</v>
      </c>
      <c r="Z14" s="2" t="s">
        <v>12</v>
      </c>
      <c r="AA14" s="16">
        <v>32</v>
      </c>
      <c r="AB14" s="16">
        <v>5.4675000272691285</v>
      </c>
      <c r="AC14" s="16">
        <v>236621</v>
      </c>
      <c r="AD14" s="16">
        <v>73326</v>
      </c>
      <c r="AE14" s="16">
        <v>673</v>
      </c>
      <c r="AF14" s="16">
        <v>439</v>
      </c>
      <c r="AG14" s="16">
        <v>5962</v>
      </c>
    </row>
    <row r="15" spans="1:33" x14ac:dyDescent="0.3">
      <c r="A15">
        <v>1503960366</v>
      </c>
      <c r="B15" t="s">
        <v>13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Q15" s="2">
        <v>4057192912</v>
      </c>
      <c r="R15">
        <v>4</v>
      </c>
      <c r="S15">
        <v>2.8625000119209298</v>
      </c>
      <c r="T15">
        <v>15352</v>
      </c>
      <c r="U15">
        <v>7895</v>
      </c>
      <c r="V15">
        <v>3</v>
      </c>
      <c r="W15">
        <v>6</v>
      </c>
      <c r="X15">
        <v>412</v>
      </c>
      <c r="Z15" s="2" t="s">
        <v>13</v>
      </c>
      <c r="AA15" s="16">
        <v>32</v>
      </c>
      <c r="AB15" s="16">
        <v>5.6328125181607911</v>
      </c>
      <c r="AC15" s="16">
        <v>253849</v>
      </c>
      <c r="AD15" s="16">
        <v>75186</v>
      </c>
      <c r="AE15" s="16">
        <v>909</v>
      </c>
      <c r="AF15" s="16">
        <v>364</v>
      </c>
      <c r="AG15" s="16">
        <v>6172</v>
      </c>
    </row>
    <row r="16" spans="1:33" x14ac:dyDescent="0.3">
      <c r="A16">
        <v>1503960366</v>
      </c>
      <c r="B16" t="s">
        <v>14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Q16" s="2">
        <v>4319703577</v>
      </c>
      <c r="R16">
        <v>31</v>
      </c>
      <c r="S16">
        <v>4.8922580470361057</v>
      </c>
      <c r="T16">
        <v>225334</v>
      </c>
      <c r="U16">
        <v>63168</v>
      </c>
      <c r="V16">
        <v>111</v>
      </c>
      <c r="W16">
        <v>382</v>
      </c>
      <c r="X16">
        <v>7092</v>
      </c>
      <c r="Z16" s="2" t="s">
        <v>14</v>
      </c>
      <c r="AA16" s="16">
        <v>32</v>
      </c>
      <c r="AB16" s="16">
        <v>5.5346875265240651</v>
      </c>
      <c r="AC16" s="16">
        <v>250688</v>
      </c>
      <c r="AD16" s="16">
        <v>74604</v>
      </c>
      <c r="AE16" s="16">
        <v>634</v>
      </c>
      <c r="AF16" s="16">
        <v>564</v>
      </c>
      <c r="AG16" s="16">
        <v>6408</v>
      </c>
    </row>
    <row r="17" spans="1:33" x14ac:dyDescent="0.3">
      <c r="A17">
        <v>1503960366</v>
      </c>
      <c r="B17" t="s">
        <v>15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Q17" s="2">
        <v>4388161847</v>
      </c>
      <c r="R17">
        <v>31</v>
      </c>
      <c r="S17">
        <v>8.393225892897572</v>
      </c>
      <c r="T17">
        <v>335232</v>
      </c>
      <c r="U17">
        <v>95910</v>
      </c>
      <c r="V17">
        <v>718</v>
      </c>
      <c r="W17">
        <v>631</v>
      </c>
      <c r="X17">
        <v>7110</v>
      </c>
      <c r="Z17" s="2" t="s">
        <v>15</v>
      </c>
      <c r="AA17" s="16">
        <v>32</v>
      </c>
      <c r="AB17" s="16">
        <v>5.9153124988079089</v>
      </c>
      <c r="AC17" s="16">
        <v>258516</v>
      </c>
      <c r="AD17" s="16">
        <v>74514</v>
      </c>
      <c r="AE17" s="16">
        <v>757</v>
      </c>
      <c r="AF17" s="16">
        <v>345</v>
      </c>
      <c r="AG17" s="16">
        <v>6322</v>
      </c>
    </row>
    <row r="18" spans="1:33" x14ac:dyDescent="0.3">
      <c r="A18">
        <v>1503960366</v>
      </c>
      <c r="B18" t="s">
        <v>16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Q18" s="2">
        <v>4445114986</v>
      </c>
      <c r="R18">
        <v>31</v>
      </c>
      <c r="S18">
        <v>3.2458064402303388</v>
      </c>
      <c r="T18">
        <v>148693</v>
      </c>
      <c r="U18">
        <v>67772</v>
      </c>
      <c r="V18">
        <v>205</v>
      </c>
      <c r="W18">
        <v>54</v>
      </c>
      <c r="X18">
        <v>6482</v>
      </c>
      <c r="Z18" s="2" t="s">
        <v>16</v>
      </c>
      <c r="AA18" s="16">
        <v>32</v>
      </c>
      <c r="AB18" s="16">
        <v>5.3615625165402907</v>
      </c>
      <c r="AC18" s="16">
        <v>242996</v>
      </c>
      <c r="AD18" s="16">
        <v>74114</v>
      </c>
      <c r="AE18" s="16">
        <v>575</v>
      </c>
      <c r="AF18" s="16">
        <v>378</v>
      </c>
      <c r="AG18" s="16">
        <v>6694</v>
      </c>
    </row>
    <row r="19" spans="1:33" x14ac:dyDescent="0.3">
      <c r="A19">
        <v>1503960366</v>
      </c>
      <c r="B19" t="s">
        <v>17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Q19" s="2">
        <v>4558609924</v>
      </c>
      <c r="R19">
        <v>31</v>
      </c>
      <c r="S19">
        <v>5.0806451766721663</v>
      </c>
      <c r="T19">
        <v>238239</v>
      </c>
      <c r="U19">
        <v>63031</v>
      </c>
      <c r="V19">
        <v>322</v>
      </c>
      <c r="W19">
        <v>425</v>
      </c>
      <c r="X19">
        <v>8834</v>
      </c>
      <c r="Z19" s="2" t="s">
        <v>17</v>
      </c>
      <c r="AA19" s="16">
        <v>32</v>
      </c>
      <c r="AB19" s="16">
        <v>5.1812499882071306</v>
      </c>
      <c r="AC19" s="16">
        <v>234289</v>
      </c>
      <c r="AD19" s="16">
        <v>72722</v>
      </c>
      <c r="AE19" s="16">
        <v>520</v>
      </c>
      <c r="AF19" s="16">
        <v>448</v>
      </c>
      <c r="AG19" s="16">
        <v>6559</v>
      </c>
    </row>
    <row r="20" spans="1:33" x14ac:dyDescent="0.3">
      <c r="A20">
        <v>1503960366</v>
      </c>
      <c r="B20" t="s">
        <v>18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Q20" s="2">
        <v>4702921684</v>
      </c>
      <c r="R20">
        <v>31</v>
      </c>
      <c r="S20">
        <v>6.9551612830931147</v>
      </c>
      <c r="T20">
        <v>265734</v>
      </c>
      <c r="U20">
        <v>91932</v>
      </c>
      <c r="V20">
        <v>159</v>
      </c>
      <c r="W20">
        <v>807</v>
      </c>
      <c r="X20">
        <v>7362</v>
      </c>
      <c r="Z20" s="2" t="s">
        <v>18</v>
      </c>
      <c r="AA20" s="16">
        <v>31</v>
      </c>
      <c r="AB20" s="16">
        <v>6.1006451037622274</v>
      </c>
      <c r="AC20" s="16">
        <v>258726</v>
      </c>
      <c r="AD20" s="16">
        <v>73592</v>
      </c>
      <c r="AE20" s="16">
        <v>628</v>
      </c>
      <c r="AF20" s="16">
        <v>513</v>
      </c>
      <c r="AG20" s="16">
        <v>6775</v>
      </c>
    </row>
    <row r="21" spans="1:33" x14ac:dyDescent="0.3">
      <c r="A21">
        <v>1503960366</v>
      </c>
      <c r="B21" t="s">
        <v>81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Q21" s="2">
        <v>5553957443</v>
      </c>
      <c r="R21">
        <v>31</v>
      </c>
      <c r="S21">
        <v>5.6396774495801596</v>
      </c>
      <c r="T21">
        <v>266990</v>
      </c>
      <c r="U21">
        <v>58146</v>
      </c>
      <c r="V21">
        <v>726</v>
      </c>
      <c r="W21">
        <v>403</v>
      </c>
      <c r="X21">
        <v>6392</v>
      </c>
      <c r="Z21" s="2" t="s">
        <v>81</v>
      </c>
      <c r="AA21" s="16">
        <v>30</v>
      </c>
      <c r="AB21" s="16">
        <v>4.9749999940395355</v>
      </c>
      <c r="AC21" s="16">
        <v>206870</v>
      </c>
      <c r="AD21" s="16">
        <v>66913</v>
      </c>
      <c r="AE21" s="16">
        <v>679</v>
      </c>
      <c r="AF21" s="16">
        <v>471</v>
      </c>
      <c r="AG21" s="16">
        <v>4808</v>
      </c>
    </row>
    <row r="22" spans="1:33" x14ac:dyDescent="0.3">
      <c r="A22">
        <v>1503960366</v>
      </c>
      <c r="B22" t="s">
        <v>82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Q22" s="2">
        <v>5577150313</v>
      </c>
      <c r="R22">
        <v>30</v>
      </c>
      <c r="S22">
        <v>6.2133333047231041</v>
      </c>
      <c r="T22">
        <v>249133</v>
      </c>
      <c r="U22">
        <v>100789</v>
      </c>
      <c r="V22">
        <v>2620</v>
      </c>
      <c r="W22">
        <v>895</v>
      </c>
      <c r="X22">
        <v>4438</v>
      </c>
      <c r="Z22" s="2" t="s">
        <v>90</v>
      </c>
      <c r="AA22" s="16">
        <v>26</v>
      </c>
      <c r="AB22" s="16">
        <v>5.6661537530330515</v>
      </c>
      <c r="AC22" s="16">
        <v>206737</v>
      </c>
      <c r="AD22" s="16">
        <v>57963</v>
      </c>
      <c r="AE22" s="16">
        <v>629</v>
      </c>
      <c r="AF22" s="16">
        <v>485</v>
      </c>
      <c r="AG22" s="16">
        <v>4663</v>
      </c>
    </row>
    <row r="23" spans="1:33" x14ac:dyDescent="0.3">
      <c r="A23">
        <v>1503960366</v>
      </c>
      <c r="B23" t="s">
        <v>83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Q23" s="2">
        <v>6117666160</v>
      </c>
      <c r="R23">
        <v>28</v>
      </c>
      <c r="S23">
        <v>5.342142914022717</v>
      </c>
      <c r="T23">
        <v>197308</v>
      </c>
      <c r="U23">
        <v>63312</v>
      </c>
      <c r="V23">
        <v>44</v>
      </c>
      <c r="W23">
        <v>57</v>
      </c>
      <c r="X23">
        <v>8074</v>
      </c>
      <c r="Z23" s="2" t="s">
        <v>91</v>
      </c>
      <c r="AA23" s="16">
        <v>24</v>
      </c>
      <c r="AB23" s="16">
        <v>5.4945833086967468</v>
      </c>
      <c r="AC23" s="16">
        <v>180468</v>
      </c>
      <c r="AD23" s="16">
        <v>52562</v>
      </c>
      <c r="AE23" s="16">
        <v>510</v>
      </c>
      <c r="AF23" s="16">
        <v>348</v>
      </c>
      <c r="AG23" s="16">
        <v>4429</v>
      </c>
    </row>
    <row r="24" spans="1:33" x14ac:dyDescent="0.3">
      <c r="A24">
        <v>1503960366</v>
      </c>
      <c r="B24" t="s">
        <v>84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Q24" s="2">
        <v>6290855005</v>
      </c>
      <c r="R24">
        <v>29</v>
      </c>
      <c r="S24">
        <v>4.2724138046133104</v>
      </c>
      <c r="T24">
        <v>163837</v>
      </c>
      <c r="U24">
        <v>75389</v>
      </c>
      <c r="V24">
        <v>80</v>
      </c>
      <c r="W24">
        <v>110</v>
      </c>
      <c r="X24">
        <v>6596</v>
      </c>
      <c r="Z24" s="2" t="s">
        <v>92</v>
      </c>
      <c r="AA24" s="16">
        <v>21</v>
      </c>
      <c r="AB24" s="16">
        <v>2.4433333211179296</v>
      </c>
      <c r="AC24" s="16">
        <v>73129</v>
      </c>
      <c r="AD24" s="16">
        <v>23925</v>
      </c>
      <c r="AE24" s="16">
        <v>88</v>
      </c>
      <c r="AF24" s="16">
        <v>45</v>
      </c>
      <c r="AG24" s="16">
        <v>2075</v>
      </c>
    </row>
    <row r="25" spans="1:33" x14ac:dyDescent="0.3">
      <c r="A25">
        <v>1503960366</v>
      </c>
      <c r="B25" t="s">
        <v>85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Q25" s="2">
        <v>6775888955</v>
      </c>
      <c r="R25">
        <v>26</v>
      </c>
      <c r="S25">
        <v>1.8134615161241252</v>
      </c>
      <c r="T25">
        <v>65512</v>
      </c>
      <c r="U25">
        <v>55426</v>
      </c>
      <c r="V25">
        <v>286</v>
      </c>
      <c r="W25">
        <v>385</v>
      </c>
      <c r="X25">
        <v>1044</v>
      </c>
      <c r="Z25" s="2" t="s">
        <v>82</v>
      </c>
      <c r="AA25" s="16">
        <v>29</v>
      </c>
      <c r="AB25" s="16">
        <v>4.9672413643064184</v>
      </c>
      <c r="AC25" s="16">
        <v>204434</v>
      </c>
      <c r="AD25" s="16">
        <v>65988</v>
      </c>
      <c r="AE25" s="16">
        <v>466</v>
      </c>
      <c r="AF25" s="16">
        <v>382</v>
      </c>
      <c r="AG25" s="16">
        <v>5418</v>
      </c>
    </row>
    <row r="26" spans="1:33" x14ac:dyDescent="0.3">
      <c r="A26">
        <v>1503960366</v>
      </c>
      <c r="B26" t="s">
        <v>86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Q26" s="2">
        <v>6962181067</v>
      </c>
      <c r="R26">
        <v>31</v>
      </c>
      <c r="S26">
        <v>6.585806477454403</v>
      </c>
      <c r="T26">
        <v>303639</v>
      </c>
      <c r="U26">
        <v>61443</v>
      </c>
      <c r="V26">
        <v>707</v>
      </c>
      <c r="W26">
        <v>574</v>
      </c>
      <c r="X26">
        <v>7620</v>
      </c>
      <c r="Z26" s="2" t="s">
        <v>83</v>
      </c>
      <c r="AA26" s="16">
        <v>29</v>
      </c>
      <c r="AB26" s="16">
        <v>6.0944827448833614</v>
      </c>
      <c r="AC26" s="16">
        <v>248203</v>
      </c>
      <c r="AD26" s="16">
        <v>71163</v>
      </c>
      <c r="AE26" s="16">
        <v>723</v>
      </c>
      <c r="AF26" s="16">
        <v>430</v>
      </c>
      <c r="AG26" s="16">
        <v>5897</v>
      </c>
    </row>
    <row r="27" spans="1:33" x14ac:dyDescent="0.3">
      <c r="A27">
        <v>1503960366</v>
      </c>
      <c r="B27" t="s">
        <v>87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Q27" s="2">
        <v>7007744171</v>
      </c>
      <c r="R27">
        <v>26</v>
      </c>
      <c r="S27">
        <v>8.0153845915427571</v>
      </c>
      <c r="T27">
        <v>294409</v>
      </c>
      <c r="U27">
        <v>66144</v>
      </c>
      <c r="V27">
        <v>807</v>
      </c>
      <c r="W27">
        <v>423</v>
      </c>
      <c r="X27">
        <v>7299</v>
      </c>
      <c r="Z27" s="2" t="s">
        <v>84</v>
      </c>
      <c r="AA27" s="16">
        <v>29</v>
      </c>
      <c r="AB27" s="16">
        <v>4.9403447919878456</v>
      </c>
      <c r="AC27" s="16">
        <v>196149</v>
      </c>
      <c r="AD27" s="16">
        <v>66211</v>
      </c>
      <c r="AE27" s="16">
        <v>405</v>
      </c>
      <c r="AF27" s="16">
        <v>323</v>
      </c>
      <c r="AG27" s="16">
        <v>5214</v>
      </c>
    </row>
    <row r="28" spans="1:33" x14ac:dyDescent="0.3">
      <c r="A28">
        <v>1503960366</v>
      </c>
      <c r="B28" t="s">
        <v>88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Q28" s="2">
        <v>7086361926</v>
      </c>
      <c r="R28">
        <v>31</v>
      </c>
      <c r="S28">
        <v>6.3880645078156268</v>
      </c>
      <c r="T28">
        <v>290525</v>
      </c>
      <c r="U28">
        <v>79557</v>
      </c>
      <c r="V28">
        <v>1320</v>
      </c>
      <c r="W28">
        <v>786</v>
      </c>
      <c r="X28">
        <v>4459</v>
      </c>
      <c r="Z28" s="2" t="s">
        <v>85</v>
      </c>
      <c r="AA28" s="16">
        <v>29</v>
      </c>
      <c r="AB28" s="16">
        <v>6.2165517437046933</v>
      </c>
      <c r="AC28" s="16">
        <v>253200</v>
      </c>
      <c r="AD28" s="16">
        <v>70037</v>
      </c>
      <c r="AE28" s="16">
        <v>640</v>
      </c>
      <c r="AF28" s="16">
        <v>448</v>
      </c>
      <c r="AG28" s="16">
        <v>6010</v>
      </c>
    </row>
    <row r="29" spans="1:33" x14ac:dyDescent="0.3">
      <c r="A29">
        <v>1503960366</v>
      </c>
      <c r="B29" t="s">
        <v>89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Q29" s="2">
        <v>8053475328</v>
      </c>
      <c r="R29">
        <v>31</v>
      </c>
      <c r="S29">
        <v>11.475161198646786</v>
      </c>
      <c r="T29">
        <v>457662</v>
      </c>
      <c r="U29">
        <v>91320</v>
      </c>
      <c r="V29">
        <v>2640</v>
      </c>
      <c r="W29">
        <v>297</v>
      </c>
      <c r="X29">
        <v>4680</v>
      </c>
      <c r="Z29" s="2" t="s">
        <v>86</v>
      </c>
      <c r="AA29" s="16">
        <v>29</v>
      </c>
      <c r="AB29" s="16">
        <v>5.4572413758342639</v>
      </c>
      <c r="AC29" s="16">
        <v>217287</v>
      </c>
      <c r="AD29" s="16">
        <v>68877</v>
      </c>
      <c r="AE29" s="16">
        <v>592</v>
      </c>
      <c r="AF29" s="16">
        <v>328</v>
      </c>
      <c r="AG29" s="16">
        <v>5856</v>
      </c>
    </row>
    <row r="30" spans="1:33" x14ac:dyDescent="0.3">
      <c r="A30">
        <v>1503960366</v>
      </c>
      <c r="B30" t="s">
        <v>90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Q30" s="2">
        <v>8253242879</v>
      </c>
      <c r="R30">
        <v>19</v>
      </c>
      <c r="S30">
        <v>4.6673684684853809</v>
      </c>
      <c r="T30">
        <v>123161</v>
      </c>
      <c r="U30">
        <v>33972</v>
      </c>
      <c r="V30">
        <v>390</v>
      </c>
      <c r="W30">
        <v>272</v>
      </c>
      <c r="X30">
        <v>2221</v>
      </c>
      <c r="Z30" s="2" t="s">
        <v>87</v>
      </c>
      <c r="AA30" s="16">
        <v>29</v>
      </c>
      <c r="AB30" s="16">
        <v>5.1244827714459618</v>
      </c>
      <c r="AC30" s="16">
        <v>207386</v>
      </c>
      <c r="AD30" s="16">
        <v>65141</v>
      </c>
      <c r="AE30" s="16">
        <v>598</v>
      </c>
      <c r="AF30" s="16">
        <v>407</v>
      </c>
      <c r="AG30" s="16">
        <v>5256</v>
      </c>
    </row>
    <row r="31" spans="1:33" x14ac:dyDescent="0.3">
      <c r="A31">
        <v>1503960366</v>
      </c>
      <c r="B31" t="s">
        <v>91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Q31" s="2">
        <v>8378563200</v>
      </c>
      <c r="R31">
        <v>31</v>
      </c>
      <c r="S31">
        <v>6.9135484618525318</v>
      </c>
      <c r="T31">
        <v>270249</v>
      </c>
      <c r="U31">
        <v>106534</v>
      </c>
      <c r="V31">
        <v>1819</v>
      </c>
      <c r="W31">
        <v>318</v>
      </c>
      <c r="X31">
        <v>4839</v>
      </c>
      <c r="Z31" s="2" t="s">
        <v>88</v>
      </c>
      <c r="AA31" s="16">
        <v>27</v>
      </c>
      <c r="AB31" s="16">
        <v>5.1399999812797281</v>
      </c>
      <c r="AC31" s="16">
        <v>190334</v>
      </c>
      <c r="AD31" s="16">
        <v>62193</v>
      </c>
      <c r="AE31" s="16">
        <v>461</v>
      </c>
      <c r="AF31" s="16">
        <v>469</v>
      </c>
      <c r="AG31" s="16">
        <v>4990</v>
      </c>
    </row>
    <row r="32" spans="1:33" x14ac:dyDescent="0.3">
      <c r="A32">
        <v>1503960366</v>
      </c>
      <c r="B32" t="s">
        <v>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Q32" s="2">
        <v>8583815059</v>
      </c>
      <c r="R32">
        <v>31</v>
      </c>
      <c r="S32">
        <v>5.6154838223611172</v>
      </c>
      <c r="T32">
        <v>223154</v>
      </c>
      <c r="U32">
        <v>84693</v>
      </c>
      <c r="V32">
        <v>300</v>
      </c>
      <c r="W32">
        <v>688</v>
      </c>
      <c r="X32">
        <v>4287</v>
      </c>
      <c r="Z32" s="2" t="s">
        <v>89</v>
      </c>
      <c r="AA32" s="16">
        <v>27</v>
      </c>
      <c r="AB32" s="16">
        <v>5.9629629585478066</v>
      </c>
      <c r="AC32" s="16">
        <v>222718</v>
      </c>
      <c r="AD32" s="16">
        <v>63063</v>
      </c>
      <c r="AE32" s="16">
        <v>617</v>
      </c>
      <c r="AF32" s="16">
        <v>418</v>
      </c>
      <c r="AG32" s="16">
        <v>5432</v>
      </c>
    </row>
    <row r="33" spans="1:33" x14ac:dyDescent="0.3">
      <c r="A33">
        <v>1624580081</v>
      </c>
      <c r="B33" t="s">
        <v>80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Q33" s="2">
        <v>8792009665</v>
      </c>
      <c r="R33">
        <v>29</v>
      </c>
      <c r="S33">
        <v>1.1865517168209478</v>
      </c>
      <c r="T33">
        <v>53758</v>
      </c>
      <c r="U33">
        <v>56907</v>
      </c>
      <c r="V33">
        <v>28</v>
      </c>
      <c r="W33">
        <v>117</v>
      </c>
      <c r="X33">
        <v>2662</v>
      </c>
      <c r="Z33" s="2" t="s">
        <v>20</v>
      </c>
      <c r="AA33" s="16"/>
      <c r="AB33" s="16"/>
      <c r="AC33" s="16"/>
      <c r="AD33" s="16"/>
      <c r="AE33" s="16"/>
      <c r="AF33" s="16"/>
      <c r="AG33" s="16"/>
    </row>
    <row r="34" spans="1:33" x14ac:dyDescent="0.3">
      <c r="A34">
        <v>1624580081</v>
      </c>
      <c r="B34" t="s">
        <v>1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Q34" s="2">
        <v>8877689391</v>
      </c>
      <c r="R34">
        <v>31</v>
      </c>
      <c r="S34">
        <v>13.212903138129944</v>
      </c>
      <c r="T34">
        <v>497241</v>
      </c>
      <c r="U34">
        <v>106028</v>
      </c>
      <c r="V34">
        <v>2048</v>
      </c>
      <c r="W34">
        <v>308</v>
      </c>
      <c r="X34">
        <v>7276</v>
      </c>
      <c r="Z34" s="2" t="s">
        <v>21</v>
      </c>
      <c r="AA34" s="16">
        <v>940</v>
      </c>
      <c r="AB34" s="16">
        <v>5.489702121915415</v>
      </c>
      <c r="AC34" s="16">
        <v>7179636</v>
      </c>
      <c r="AD34" s="16">
        <v>2165393</v>
      </c>
      <c r="AE34" s="16">
        <v>19895</v>
      </c>
      <c r="AF34" s="16">
        <v>12751</v>
      </c>
      <c r="AG34" s="16">
        <v>181244</v>
      </c>
    </row>
    <row r="35" spans="1:33" x14ac:dyDescent="0.3">
      <c r="A35">
        <v>1624580081</v>
      </c>
      <c r="B35" t="s">
        <v>2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Q35" s="2" t="s">
        <v>20</v>
      </c>
    </row>
    <row r="36" spans="1:33" x14ac:dyDescent="0.3">
      <c r="A36">
        <v>1624580081</v>
      </c>
      <c r="B36" t="s">
        <v>3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Q36" s="2" t="s">
        <v>21</v>
      </c>
      <c r="R36">
        <v>940</v>
      </c>
      <c r="S36">
        <v>5.4897021219154158</v>
      </c>
      <c r="T36">
        <v>7179636</v>
      </c>
      <c r="U36">
        <v>2165393</v>
      </c>
      <c r="V36">
        <v>19895</v>
      </c>
      <c r="W36">
        <v>12751</v>
      </c>
      <c r="X36">
        <v>181244</v>
      </c>
    </row>
    <row r="37" spans="1:33" x14ac:dyDescent="0.3">
      <c r="A37">
        <v>1624580081</v>
      </c>
      <c r="B37" t="s">
        <v>4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33" x14ac:dyDescent="0.3">
      <c r="A38">
        <v>1624580081</v>
      </c>
      <c r="B38" t="s">
        <v>5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33" x14ac:dyDescent="0.3">
      <c r="A39">
        <v>1624580081</v>
      </c>
      <c r="B39" t="s">
        <v>6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33" x14ac:dyDescent="0.3">
      <c r="A40">
        <v>1624580081</v>
      </c>
      <c r="B40" t="s">
        <v>7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33" x14ac:dyDescent="0.3">
      <c r="A41">
        <v>1624580081</v>
      </c>
      <c r="B41" t="s">
        <v>8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33" x14ac:dyDescent="0.3">
      <c r="A42">
        <v>1624580081</v>
      </c>
      <c r="B42" t="s">
        <v>9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33" x14ac:dyDescent="0.3">
      <c r="A43">
        <v>1624580081</v>
      </c>
      <c r="B43" t="s">
        <v>10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33" x14ac:dyDescent="0.3">
      <c r="A44">
        <v>1624580081</v>
      </c>
      <c r="B44" t="s">
        <v>11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33" x14ac:dyDescent="0.3">
      <c r="A45">
        <v>1624580081</v>
      </c>
      <c r="B45" t="s">
        <v>12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33" x14ac:dyDescent="0.3">
      <c r="A46">
        <v>1624580081</v>
      </c>
      <c r="B46" t="s">
        <v>13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33" x14ac:dyDescent="0.3">
      <c r="A47">
        <v>1624580081</v>
      </c>
      <c r="B47" t="s">
        <v>14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33" x14ac:dyDescent="0.3">
      <c r="A48">
        <v>1624580081</v>
      </c>
      <c r="B48" t="s">
        <v>15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16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17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18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81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82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83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84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85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86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87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88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89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90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91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92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80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2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3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4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5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6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7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8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9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10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11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12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13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14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15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16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17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18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81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82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83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84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85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86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87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88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89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90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91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80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2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3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4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5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6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7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8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9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10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11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15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16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17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18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81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83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84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85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86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87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88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89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90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91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80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2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3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6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10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11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12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13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14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16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81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82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83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84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85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86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87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89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92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80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2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3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4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5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6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7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8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9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10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11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12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13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14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15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16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17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18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81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82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83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84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85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86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87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88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89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90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91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92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80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2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3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4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5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6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7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8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9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10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11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12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13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14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15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16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17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18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81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82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83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84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85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86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87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88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89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90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91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92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80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2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3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4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5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6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7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8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9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10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11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12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13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14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15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16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17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18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81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82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83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84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85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86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87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88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89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90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91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92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80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2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3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4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5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6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7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8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9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10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11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12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13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14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15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16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17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80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2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3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4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5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6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7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8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9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10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11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12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13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14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15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16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17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18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81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82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83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84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85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86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87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88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89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90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91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92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80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2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3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4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5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6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7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8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9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10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11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12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13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14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15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16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17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18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81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80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2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3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4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5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6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7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8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9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10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11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12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13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14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15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16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17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18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81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82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83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84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85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86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87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88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89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90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91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80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2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3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4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5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6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10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12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14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16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17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81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82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83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84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85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86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87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88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89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90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91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92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80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3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80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2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3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4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5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6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7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8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9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10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11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12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13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14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15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16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17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18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81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82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83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84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85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86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87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88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89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90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91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92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80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2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3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4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5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6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7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8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9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10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11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12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13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14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15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16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17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18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81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82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83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84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85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86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87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88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89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90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91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92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80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2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3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4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5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6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7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8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9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10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11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12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13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14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15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16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17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18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81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82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83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84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85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86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87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88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89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90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91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92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80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2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3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4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5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6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7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8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9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10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11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12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13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14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15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16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17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18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81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82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83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84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85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86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87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88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89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90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91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92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80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2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3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4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5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6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7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8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9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10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11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12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13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14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15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16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17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18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81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82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83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84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85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86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87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88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89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90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91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92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80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2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3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4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5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6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7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8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9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10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11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12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13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14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15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16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17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18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81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82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83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84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85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86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87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88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89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90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91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92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80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2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3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4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5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6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7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8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9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10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11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12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13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14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15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16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17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18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81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82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83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84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85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86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87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89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90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91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80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3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4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5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6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7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8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9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10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11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12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13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14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15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16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17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18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81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82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83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84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85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86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87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88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89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80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2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3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4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5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6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7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8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10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12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13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15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16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18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81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82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83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84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85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86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87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88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89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90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80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2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3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4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5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6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8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10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11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12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13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14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15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16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18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81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83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84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85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86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87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80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2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3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4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5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6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7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8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9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10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11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12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13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14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15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16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17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18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81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82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83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84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85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86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87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88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89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90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91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92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80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2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3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4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5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6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7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8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9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10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11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12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13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14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15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16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17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18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81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82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83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84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85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86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87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80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2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3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4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6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7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8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9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10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11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12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13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14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15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16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17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18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81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82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83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84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85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86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87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88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89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90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91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92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80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2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3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4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5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6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7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8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9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10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11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12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13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14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15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16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17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18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81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82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83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84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85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86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87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88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89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90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91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92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80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2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3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4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5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6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7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8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9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10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11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12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13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14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15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16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17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80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2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3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4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5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6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7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8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9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10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11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12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13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14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15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16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17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18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81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82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83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84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85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86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87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88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89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90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91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92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80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2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3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4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5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6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7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8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9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10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11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12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13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14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15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16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17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18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81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82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83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84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85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86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87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88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89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90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91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92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80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2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3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4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8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9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10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11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12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13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14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15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16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17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18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81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82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83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84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85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86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87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88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89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90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80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2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3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4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5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6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7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8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9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10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11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12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13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14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15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16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17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18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81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82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83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84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85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86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87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88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89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90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91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92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1 5 0 6 0 9 - 1 e 9 3 - 4 6 8 9 - 9 6 f 0 - f f b 9 a 3 9 0 8 e 1 5 "   x m l n s = " h t t p : / / s c h e m a s . m i c r o s o f t . c o m / D a t a M a s h u p " > A A A A A H 0 J A A B Q S w M E F A A C A A g A f X c 2 W M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1 3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d z Z Y F 5 P U x 3 Y G A A A W M A A A E w A c A E Z v c m 1 1 b G F z L 1 N l Y 3 R p b 2 4 x L m 0 g o h g A K K A U A A A A A A A A A A A A A A A A A A A A A A A A A A A A 7 V p b b 9 p I F H 6 P l P 8 w c l 5 A s i z M n e 7 S V Q L N F r X p p i H b P h A U T f A U r J g Z 1 h 4 n Q S j / f c + M b X w H S i n N Z u E l Y c 7 x u X x z z p z P N g 4 Z c Z N R 1 P f + 6 r 8 d H x 0 f O R N s E w M Z 2 L T m f U 5 m z u 2 U 2 G N Y a S O L 8 O M j B J 8 + c + 0 R g Z V 3 T y N i a V + Z f X / H 2 H 3 h 3 L S I 1 m G U E 8 q d g t J 5 c / O 3 Q 2 z n 5 v 0 l e t / t 3 n T Z I 7 U Y N p y b c 5 O f m R x 1 M c c O 4 c m v K d / a k + U 8 K U U V U d e y V M R t l x R V L 5 S U 7 m 1 / Q g i H 2 L w g F 4 M e J 9 O 2 k t J T 1 A 8 m N d q K V F e G z w P h f e h b P V E u b T Z l H N J + T 7 A B O S h g 8 R r f Q X 6 + x F 8 v 5 A S g o o G v e G p Z / R G 2 s O 2 0 R e D D 4 t J H Z 4 K p Q P Z 6 P i O h / W s b U + c b s 6 c d Z r l T K o R O I S M g d b F Q e p A G 6 l F e r 2 p C 7 1 l F C + U U N v P B 5 P M u n o O Q w z L C d C 5 F I s x r x r E V v + q 5 e H x k 0 s y o U i U R W F 9 V F R 3 n Q e u y k T u F M t h p T S S c a y P n A a p i 0 C W W O T U 5 s d u K C p l 5 u D l t X U X v 6 I g Z J h 2 3 9 X K t r K L P L i D Y 5 3 O L t M N / t U + M b r k r X s Z i I 7 x V P Q C c k y e + K a z X 2 L n X M 3 E 8 Z x b s t C Y Q / A H k p H 0 l z A / M A V S i k E z D I B R J 8 3 q Y a Z 9 Y c B 5 c s c d l f o j g 0 Q Q N T j m 3 z T u X E 2 f 4 x 8 C 7 e P g H + v 1 t r B 9 P l B 5 9 Y P c E d V y H s y k 6 d 6 l 3 u I Q O T g 3 D g 6 u Q G 4 y K l C X g c k 3 x g z h J r h c G f m 0 N i 2 E I V 4 T i K R j 1 K y H i 2 5 P 4 6 4 X 8 Y E W 3 f A J N E Y m H g i a / P k e d T N k D O P m L T 4 i d 4 c r D M X S V C k p 2 Z M R 2 O u m I t 3 d P M 0 w N W S 5 g H A X 1 t v T m y e X / S 3 B z I s w C 1 z P i q Y h g R M B J p E + U P p 7 O w L n 8 W i x u e Z D l Z C K 6 K I 5 G 2 E k C q a y j 7 t o M F Q 3 M C Y f v U v A F W y 5 J H n K p n f M R i V a H E I R b F s t L X e R V w r K I R d N k N l L a p 1 / P 8 d b 5 0 2 b u L G V H r h a S b n x M R L r i + H E p D 2 z 6 u b B H u V q 4 L a 4 4 7 G M e o 6 d S f L P 3 d j x 9 w g / m G M s e D E d 4 6 X n Z 5 G H s E c 1 o 3 J f Y h t 0 B n M T 1 i S R g H a N B z 1 n q f H a J P Z d T W U V n J s X 2 v A e H E D e / m T B L 4 h e r s g j a i q c m S i t h 5 o r 8 4 5 o Q g T f k 4 1 C G n b Q W 1 N j s D J P J H X K V 7 Y b c x v Q m G A G 5 b C Z a T S m r E o b B 8 l y V Q A G C I l p w q C w U h T w R Q A T b 5 4 C O a 2 H Z W s o b J Q c y 5 V l B w 0 x g 8 x G N o F h E 7 b e h x v 5 x 3 z 3 2 w m K A f 4 7 1 c I M 8 e 9 H S n B B s c x t O z l u H j B g 1 V p L 9 X d A 6 P d n + e R G s 4 X a / v O x / M o n / v s m 2 E c + E b p F M s 1 A u 7 u 8 8 / 4 / S T Q l S D u W U s t d M O 2 W C e 6 K e P t D r 6 a e H e m w m y 6 U D D d 2 Q P a Y J a B D f X i j k f o + d 3 d H I c p J G e o n 8 A J U M S n 7 H d D I f 4 G x q U 3 6 5 s 3 W f l F L C t p p W 5 i M b Q f O 7 q e W O 8 X 9 x 1 P J E y S W X m 1 X q g W G + I I a 5 m n 7 k s 4 / k 6 J K R B L 6 D + R O 1 z m x D E r S M o S h F U W K T F c n S R 5 C G 5 + w 7 x m Q y g u X U / 8 n j 8 p G Y 4 w n / y M Y 9 + o 3 t / T 4 s y / u a D m m + 8 g 4 B a N L 8 7 6 v E 6 c M 4 E F B 3 e k f s i O g S S s B w M s T n m K d 9 n F 3 0 M l R 7 z g W m L r a u y I z Z P F C w 2 N i E / K W G 2 C g j t 0 k 3 e S A Z 7 0 y v j g s D i G c o 7 r H K u l a t l e D T q J d b l V Y N A V d G U W m 9 J a S 1 S r V U a 9 Q T 0 r J W r 7 b g U 9 e b t U q p k p B W t K Y u p a 1 q s 1 w t p 6 X S b 6 W p V + u t R l r a F N d W m q 1 6 t V l N S V s V e W 2 p p j d q z b S 0 J q 4 t N a v V R j l p O W m r q u m l / D h A 2 i i F 8 K S k 5 d I K T 1 q 5 I q S N h q 7 r z W T + V a 2 y I n + Q R v M v x k 6 W + K 5 v O o s r h 1 n 8 y 0 + a L W f x t m 0 + k G a H 6 C 2 C B s 0 x l / 2 E J v 0 S I u M t x s b 3 t Q m H 6 i K Y 1 d G q T l q L 1 3 X m O + n 9 8 s t t 3 k z X X n l B h 7 9 B y B i h 8 h c I 8 h c T G Z 0 g Z F 3 T 4 Z i O S M Z k h M B G 9 8 R e o Q G T E f L x A z C J E 1 F N + P o C d 4 5 S j 6 w w d 8 E g U c j C W q / 6 U Y z / t V p 9 I p 4 L 4 A 1 c h / F d m F Q 8 B 0 2 n c I 5 N 2 1 q n J O N a q 7 W M K 1 e j g y 1 m m 0 n J h k + f H Y u Q W R f / 9 N + N p N o z 4 X h N Z 7 7 2 x u z 7 a O Q 0 p Z B e w W S 2 j b z e 9 K v j V M K a o y N O 8 R 4 9 I 7 s n q I N 0 D E C M U L V c 2 v o O N T H Q M t P M n k h x B / G 5 l C z 3 / Y 6 k Q 8 3 / z 2 p + e + p W G K R Q G M L l + o p b C 3 1 d r e / 1 l u J Q 6 y + n 1 j d 8 D 5 1 N 2 v d a N Q f S f i D t B 9 K e 2 a r / A l B L A Q I t A B Q A A g A I A H 1 3 N l j G 0 T l y p Q A A A P Y A A A A S A A A A A A A A A A A A A A A A A A A A A A B D b 2 5 m a W c v U G F j a 2 F n Z S 5 4 b W x Q S w E C L Q A U A A I A C A B 9 d z Z Y D 8 r p q 6 Q A A A D p A A A A E w A A A A A A A A A A A A A A A A D x A A A A W 0 N v b n R l b n R f V H l w Z X N d L n h t b F B L A Q I t A B Q A A g A I A H 1 3 N l g X k 9 T H d g Y A A B Y w A A A T A A A A A A A A A A A A A A A A A O I B A A B G b 3 J t d W x h c y 9 T Z W N 0 a W 9 u M S 5 t U E s F B g A A A A A D A A M A w g A A A K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x A A A A A A A A Q L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2 F 0 N m x 5 M j N Z T l J x b T Z p V i s x N W l F b U d W U n l Z V z V 6 W m 0 5 e W J T Q k d h V 3 h s S U d a e W I y M G d W R 0 Z 6 Y X p F Q U F B Q U F B Q U F B Q U F B Q T l W b z d N b k Z Q O T B D a 2 Q z O V p 4 U X V a a 3 c 1 S V p X e H d a W E l n V V h W b G N t b G x j d 0 F C b X J l c G N 0 d D J E V W F w d W 9 s Z n R l W W h K Z 0 F B Q U F B Q U F B Q U E x O U V o a 2 U 2 U G 8 w Y U 5 i Y 1 F E O W N P U i t 4 M V V j b U Z 1 Y z J a d m N t M G d S b W x z W l N C b W N t O X R J R l J o Y z J z e E l D Z 3 l L U U F B Q W d B Q U F B Q U F B Q U F k b 0 x q W V Y r K 0 F S N V J U d H N E V U 5 Z b 2 l E a 2 h s Y k h C b G N p Q l J k V 1 Z 5 Y V d W e k F B S F g w U 0 d S N 2 8 r a l J v M X R 4 Q V A x d z V I N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U 3 R l c H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w V D E z O j A 2 O j E 2 L j k 2 N D g 0 N T R a I i A v P j x F b n R y e S B U e X B l P S J G a W x s Q 2 9 s d W 1 u V H l w Z X M i I F Z h b H V l P S J z Q X d B R C I g L z 4 8 R W 5 0 c n k g V H l w Z T 0 i R m l s b E N v b H V t b k 5 h b W V z I i B W Y W x 1 Z T 0 i c 1 s m c X V v d D t J Z C Z x d W 9 0 O y w m c X V v d D t B Y 3 R p d m l 0 e U R h e S Z x d W 9 0 O y w m c X V v d D t T d G V w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N 0 Z X B z X 2 1 l c m d l Z C 9 D a G F u Z 2 V k I F R 5 c G U u e 0 l k L D B 9 J n F 1 b 3 Q 7 L C Z x d W 9 0 O 1 N l Y 3 R p b 2 4 x L 2 R h a W x 5 U 3 R l c H N f b W V y Z 2 V k L 0 N o Y W 5 n Z W Q g V H l w Z S 5 7 Q W N 0 a X Z p d H l E Y X k s M X 0 m c X V v d D s s J n F 1 b 3 Q 7 U 2 V j d G l v b j E v Z G F p b H l T d G V w c 1 9 t Z X J n Z W Q v Q 2 h h b m d l Z C B U e X B l L n t T d G V w V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p b H l T d G V w c 1 9 t Z X J n Z W Q v Q 2 h h b m d l Z C B U e X B l L n t J Z C w w f S Z x d W 9 0 O y w m c X V v d D t T Z W N 0 a W 9 u M S 9 k Y W l s e V N 0 Z X B z X 2 1 l c m d l Z C 9 D a G F u Z 2 V k I F R 5 c G U u e 0 F j d G l 2 a X R 5 R G F 5 L D F 9 J n F 1 b 3 Q 7 L C Z x d W 9 0 O 1 N l Y 3 R p b 2 4 x L 2 R h a W x 5 U 3 R l c H N f b W V y Z 2 V k L 0 N o Y W 5 n Z W Q g V H l w Z S 5 7 U 3 R l c F R v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N 0 Z X B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N 0 Z X B z X 2 1 l c m d l Z C 9 k Y W l s e V N 0 Z X B z X 2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w V D E z O j A 3 O j A z L j U w M z Y z M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w N j o 0 N D o y N C 4 z O D U 4 M T g 4 W i I g L z 4 8 R W 5 0 c n k g V H l w Z T 0 i R m l s b E N v b H V t b l R 5 c G V z I i B W Y W x 1 Z T 0 i c 0 F 3 T T 0 i I C 8 + P E V u d H J 5 I F R 5 c G U 9 I k Z p b G x D b 2 x 1 b W 5 O Y W 1 l c y I g V m F s d W U 9 I n N b J n F 1 b 3 Q 7 S W Q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1 R h c 2 s x L 0 d y b 3 V w Z W Q g U m 9 3 c y 5 7 S W Q s M H 0 m c X V v d D s s J n F 1 b 3 Q 7 U 2 V j d G l v b j E v V G F z a z E v R 3 J v d X B l Z C B S b 3 d z L n t D b 3 V u d C w x f S Z x d W 9 0 O 1 0 s J n F 1 b 3 Q 7 Q 2 9 s d W 1 u Q 2 9 1 b n Q m c X V v d D s 6 M i w m c X V v d D t L Z X l D b 2 x 1 b W 5 O Y W 1 l c y Z x d W 9 0 O z p b J n F 1 b 3 Q 7 S W Q m c X V v d D t d L C Z x d W 9 0 O 0 N v b H V t b k l k Z W 5 0 a X R p Z X M m c X V v d D s 6 W y Z x d W 9 0 O 1 N l Y 3 R p b 2 4 x L 1 R h c 2 s x L 0 d y b 3 V w Z W Q g U m 9 3 c y 5 7 S W Q s M H 0 m c X V v d D s s J n F 1 b 3 Q 7 U 2 V j d G l v b j E v V G F z a z E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z a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j F U M D Y 6 N D Q 6 M T c u N D Q 0 N T g 3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I z Y j V h Z j U t N G Y 3 M S 0 0 M G Y 3 L W E 0 N z c t N 2 Y 1 O W M 1 M G I 5 O T k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y M 2 I 1 Y W Y 1 L T R m N z E t N D B m N y 1 h N D c 3 L T d m N T l j N T B i O T k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x V D A 2 O j Q 0 O j E 3 L j Q 0 O T U 3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y Y T l i N z l h L T c 2 Z G I t N D Y w Z C 1 h O W J h L T g 5 N W Z i N W U 2 M j E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F U M D Y 6 N D Q 6 M T c u N D U 0 N T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I z Y j V h Z j U t N G Y 3 M S 0 0 M G Y 3 L W E 0 N z c t N 2 Y 1 O W M 1 M G I 5 O T k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F U M D Y 6 N D Q 6 M T c u N D c z N D A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T d G F 0 d X M i I F Z h b H V l P S J z V 2 F p d G l u Z 0 Z v c k V 4 Y 2 V s U m V m c m V z a C I g L z 4 8 R W 5 0 c n k g V H l w Z T 0 i R m l s b E x h c 3 R V c G R h d G V k I i B W Y W x 1 Z T 0 i Z D I w M j Q t M D E t M j F U M D Y 6 N D Q 6 N T I u M T M 1 M D g 5 O V o i I C 8 + P E V u d H J 5 I F R 5 c G U 9 I k Z p b G x F c n J v c k N v d W 5 0 I i B W Y W x 1 Z T 0 i b D U y M z Y 0 M i I g L z 4 8 R W 5 0 c n k g V H l w Z T 0 i R m l s b E V y c m 9 y Q 2 9 k Z S I g V m F s d W U 9 I n N V b m t u b 3 d u I i A v P j x F b n R y e S B U e X B l P S J G a W x s Q 2 9 1 b n Q i I F Z h b H V l P S J s O T Y z O D A x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A 2 O j Q 4 O j U 2 L j k x N z U 5 O T Z a I i A v P j x F b n R y e S B U e X B l P S J G a W x s Q 2 9 s d W 1 u V H l w Z X M i I F Z h b H V l P S J z Q X d N P S I g L z 4 8 R W 5 0 c n k g V H l w Z T 0 i R m l s b E N v b H V t b k 5 h b W V z I i B W Y W x 1 Z T 0 i c 1 s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Z h b H V l J n F 1 b 3 Q 7 X S w m c X V v d D t x d W V y e V J l b G F 0 a W 9 u c 2 h p c H M m c X V v d D s 6 W 1 0 s J n F 1 b 3 Q 7 Y 2 9 s d W 1 u S W R l b n R p d G l l c y Z x d W 9 0 O z p b J n F 1 b 3 Q 7 U 2 V j d G l v b j E v V G F z a z E g K D I p L 0 d y b 3 V w Z W Q g U m 9 3 c y 5 7 V m F s d W U s M H 0 m c X V v d D s s J n F 1 b 3 Q 7 U 2 V j d G l v b j E v V G F z a z E g K D I p L 0 d y b 3 V w Z W Q g U m 9 3 c y 5 7 Q 2 9 1 b n Q s M X 0 m c X V v d D t d L C Z x d W 9 0 O 0 N v b H V t b k N v d W 5 0 J n F 1 b 3 Q 7 O j I s J n F 1 b 3 Q 7 S 2 V 5 Q 2 9 s d W 1 u T m F t Z X M m c X V v d D s 6 W y Z x d W 9 0 O 1 Z h b H V l J n F 1 b 3 Q 7 X S w m c X V v d D t D b 2 x 1 b W 5 J Z G V u d G l 0 a W V z J n F 1 b 3 Q 7 O l s m c X V v d D t T Z W N 0 a W 9 u M S 9 U Y X N r M S A o M i k v R 3 J v d X B l Z C B S b 3 d z L n t W Y W x 1 Z S w w f S Z x d W 9 0 O y w m c X V v d D t T Z W N 0 a W 9 u M S 9 U Y X N r M S A o M i k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z a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j F U M D Y 6 N D g 6 N T E u O T Q 1 N j M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h i O G E w M W Q t Z W Y 1 N y 0 0 N z g w L T k 0 N T M t Y j Z j M G Q 0 M z U 4 Y T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4 Y j h h M D F k L W V m N T c t N D c 4 M C 0 5 N D U z L W I 2 Y z B k N D M 1 O G E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x V D A 2 O j Q 4 O j U x L j k 2 M j Q 3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x M j F k M W Q 3 L T h m Z W U t N D Z h M y 0 4 Z D Z k L W M 0 M D N m N W M z O T F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F U M D Y 6 N D g 6 N T E u O T c 1 N j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h i O G E w M W Q t Z W Y 1 N y 0 0 N z g w L T k 0 N T M t Y j Z j M G Q 0 M z U 4 Y T I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F U M D Y 6 N D g 6 N T E u O T c 1 N j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Q m c X V v d D s s J n F 1 b 3 Q 7 V m F s d W U m c X V v d D t d L C Z x d W 9 0 O 3 F 1 Z X J 5 U m V s Y X R p b 2 5 z a G l w c y Z x d W 9 0 O z p b X S w m c X V v d D t j b 2 x 1 b W 5 J Z G V u d G l 0 a W V z J n F 1 b 3 Q 7 O l s m c X V v d D t T Z W N 0 a W 9 u M S 9 o Z W F y d H J h d G V f c 2 V j b 2 5 k c 1 9 t Z X J n Z W Q g K D I p L 0 d y b 3 V w Z W Q g U m 9 3 c y 5 7 S W Q s M H 0 m c X V v d D s s J n F 1 b 3 Q 7 U 2 V j d G l v b j E v a G V h c n R y Y X R l X 3 N l Y 2 9 u Z H N f b W V y Z 2 V k I C g y K S 9 H c m 9 1 c G V k I F J v d 3 M u e 1 Z h b H V l L D F 9 J n F 1 b 3 Q 7 L C Z x d W 9 0 O 1 N l Y 3 R p b 2 4 x L 2 h l Y X J 0 c m F 0 Z V 9 z Z W N v b m R z X 2 1 l c m d l Z C A o M i k v R 3 J v d X B l Z C B S b 3 d z L n t D b 3 V u d C w y f S Z x d W 9 0 O 1 0 s J n F 1 b 3 Q 7 Q 2 9 s d W 1 u Q 2 9 1 b n Q m c X V v d D s 6 M y w m c X V v d D t L Z X l D b 2 x 1 b W 5 O Y W 1 l c y Z x d W 9 0 O z p b J n F 1 b 3 Q 7 S W Q m c X V v d D s s J n F 1 b 3 Q 7 V m F s d W U m c X V v d D t d L C Z x d W 9 0 O 0 N v b H V t b k l k Z W 5 0 a X R p Z X M m c X V v d D s 6 W y Z x d W 9 0 O 1 N l Y 3 R p b 2 4 x L 2 h l Y X J 0 c m F 0 Z V 9 z Z W N v b m R z X 2 1 l c m d l Z C A o M i k v R 3 J v d X B l Z C B S b 3 d z L n t J Z C w w f S Z x d W 9 0 O y w m c X V v d D t T Z W N 0 a W 9 u M S 9 o Z W F y d H J h d G V f c 2 V j b 2 5 k c 1 9 t Z X J n Z W Q g K D I p L 0 d y b 3 V w Z W Q g U m 9 3 c y 5 7 V m F s d W U s M X 0 m c X V v d D s s J n F 1 b 3 Q 7 U 2 V j d G l v b j E v a G V h c n R y Y X R l X 3 N l Y 2 9 u Z H N f b W V y Z 2 V k I C g y K S 9 H c m 9 1 c G V k I F J v d 3 M u e 0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W Y W x 1 Z S Z x d W 9 0 O y w m c X V v d D t D b 3 V u d C Z x d W 9 0 O 1 0 i I C 8 + P E V u d H J 5 I F R 5 c G U 9 I k Z p b G x D b 2 x 1 b W 5 U e X B l c y I g V m F s d W U 9 I n N B d 0 1 E I i A v P j x F b n R y e S B U e X B l P S J G a W x s T G F z d F V w Z G F 0 Z W Q i I F Z h b H V l P S J k M j A y N C 0 w M S 0 y M V Q w N z o w M z o w O S 4 z M D M 0 M z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2 O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d l a W d o d E x v Z 0 l u Z m 9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A 3 O j A 1 O j U x L j E 5 N T Y y N T B a I i A v P j x F b n R y e S B U e X B l P S J G a W x s Q 2 9 s d W 1 u V H l w Z X M i I F Z h b H V l P S J z Q X d Z R k J R T U Z B U U 0 9 I i A v P j x F b n R y e S B U e X B l P S J G a W x s Q 2 9 s d W 1 u T m F t Z X M i I F Z h b H V l P S J z W y Z x d W 9 0 O 0 l k J n F 1 b 3 Q 7 L C Z x d W 9 0 O 0 R h d G U m c X V v d D s s J n F 1 b 3 Q 7 V 2 V p Z 2 h 0 S 2 c m c X V v d D s s J n F 1 b 3 Q 7 V 2 V p Z 2 h 0 U G 9 1 b m R z J n F 1 b 3 Q 7 L C Z x d W 9 0 O 0 Z h d C Z x d W 9 0 O y w m c X V v d D t C T U k m c X V v d D s s J n F 1 b 3 Q 7 S X N N Y W 5 1 Y W x S Z X B v c n Q m c X V v d D s s J n F 1 b 3 Q 7 T G 9 n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R G F 0 Z S w x f S Z x d W 9 0 O y w m c X V v d D t T Z W N 0 a W 9 u M S 9 3 Z W l n a H R M b 2 d J b m Z v X 2 1 l c m d l Z C 9 D a G F u Z 2 V k I F R 5 c G U u e 1 d l a W d o d E t n L D J 9 J n F 1 b 3 Q 7 L C Z x d W 9 0 O 1 N l Y 3 R p b 2 4 x L 3 d l a W d o d E x v Z 0 l u Z m 9 f b W V y Z 2 V k L 0 N o Y W 5 n Z W Q g V H l w Z S 5 7 V 2 V p Z 2 h 0 U G 9 1 b m R z L D N 9 J n F 1 b 3 Q 7 L C Z x d W 9 0 O 1 N l Y 3 R p b 2 4 x L 3 d l a W d o d E x v Z 0 l u Z m 9 f b W V y Z 2 V k L 0 N o Y W 5 n Z W Q g V H l w Z S 5 7 R m F 0 L D R 9 J n F 1 b 3 Q 7 L C Z x d W 9 0 O 1 N l Y 3 R p b 2 4 x L 3 d l a W d o d E x v Z 0 l u Z m 9 f b W V y Z 2 V k L 0 N o Y W 5 n Z W Q g V H l w Z S 5 7 Q k 1 J L D V 9 J n F 1 b 3 Q 7 L C Z x d W 9 0 O 1 N l Y 3 R p b 2 4 x L 3 d l a W d o d E x v Z 0 l u Z m 9 f b W V y Z 2 V k L 0 N o Y W 5 n Z W Q g V H l w Z S 5 7 S X N N Y W 5 1 Y W x S Z X B v c n Q s N n 0 m c X V v d D s s J n F 1 b 3 Q 7 U 2 V j d G l v b j E v d 2 V p Z 2 h 0 T G 9 n S W 5 m b 1 9 t Z X J n Z W Q v Q 2 h h b m d l Z C B U e X B l L n t M b 2 d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R G F 0 Z S w x f S Z x d W 9 0 O y w m c X V v d D t T Z W N 0 a W 9 u M S 9 3 Z W l n a H R M b 2 d J b m Z v X 2 1 l c m d l Z C 9 D a G F u Z 2 V k I F R 5 c G U u e 1 d l a W d o d E t n L D J 9 J n F 1 b 3 Q 7 L C Z x d W 9 0 O 1 N l Y 3 R p b 2 4 x L 3 d l a W d o d E x v Z 0 l u Z m 9 f b W V y Z 2 V k L 0 N o Y W 5 n Z W Q g V H l w Z S 5 7 V 2 V p Z 2 h 0 U G 9 1 b m R z L D N 9 J n F 1 b 3 Q 7 L C Z x d W 9 0 O 1 N l Y 3 R p b 2 4 x L 3 d l a W d o d E x v Z 0 l u Z m 9 f b W V y Z 2 V k L 0 N o Y W 5 n Z W Q g V H l w Z S 5 7 R m F 0 L D R 9 J n F 1 b 3 Q 7 L C Z x d W 9 0 O 1 N l Y 3 R p b 2 4 x L 3 d l a W d o d E x v Z 0 l u Z m 9 f b W V y Z 2 V k L 0 N o Y W 5 n Z W Q g V H l w Z S 5 7 Q k 1 J L D V 9 J n F 1 b 3 Q 7 L C Z x d W 9 0 O 1 N l Y 3 R p b 2 4 x L 3 d l a W d o d E x v Z 0 l u Z m 9 f b W V y Z 2 V k L 0 N o Y W 5 n Z W Q g V H l w Z S 5 7 S X N N Y W 5 1 Y W x S Z X B v c n Q s N n 0 m c X V v d D s s J n F 1 b 3 Q 7 U 2 V j d G l v b j E v d 2 V p Z 2 h 0 T G 9 n S W 5 m b 1 9 t Z X J n Z W Q v Q 2 h h b m d l Z C B U e X B l L n t M b 2 d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a G V h c n R y Y X R l X 3 N l Y 2 9 u Z H N f b W V y Z 2 V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w O D o w M j o 1 M i 4 w N z A z N j Y 0 W i I g L z 4 8 R W 5 0 c n k g V H l w Z T 0 i R m l s b E N v b H V t b l R 5 c G V z I i B W Y W x 1 Z T 0 i c 0 F 3 T T 0 i I C 8 + P E V u d H J 5 I F R 5 c G U 9 I k Z p b G x D b 2 x 1 b W 5 O Y W 1 l c y I g V m F s d W U 9 I n N b J n F 1 b 3 Q 7 S W Q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H J h d G V f c 2 V j b 2 5 k c 1 9 t Z X J n Z W Q g K D M p L 0 N o Y W 5 n Z W Q g V H l w Z S 5 7 S W Q s M H 0 m c X V v d D s s J n F 1 b 3 Q 7 U 2 V j d G l v b j E v a G V h c n R y Y X R l X 3 N l Y 2 9 u Z H N f b W V y Z 2 V k I C g z K S 9 D a G F u Z 2 V k I F R 5 c G U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J 0 c m F 0 Z V 9 z Z W N v b m R z X 2 1 l c m d l Z C A o M y k v Q 2 h h b m d l Z C B U e X B l L n t J Z C w w f S Z x d W 9 0 O y w m c X V v d D t T Z W N 0 a W 9 u M S 9 o Z W F y d H J h d G V f c 2 V j b 2 5 k c 1 9 t Z X J n Z W Q g K D M p L 0 N o Y W 5 n Z W Q g V H l w Z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U y M C g z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F p b H l B Y 3 R p d m l 0 e V 9 t Z X J n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A 5 O j I y O j A 0 L j Y w N z c 3 N z B a I i A v P j x F b n R y e S B U e X B l P S J G a W x s Q 2 9 s d W 1 u V H l w Z X M i I F Z h b H V l P S J z Q X d Z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g K D I p L 0 N o Y W 5 n Z W Q g V H l w Z S 5 7 S W Q s M H 0 m c X V v d D s s J n F 1 b 3 Q 7 U 2 V j d G l v b j E v Z G F p b H l B Y 3 R p d m l 0 e V 9 t Z X J n Z W Q g K D I p L 0 N o Y W 5 n Z W Q g V H l w Z S 5 7 Q W N 0 a X Z p d H l E Y X R l L D F 9 J n F 1 b 3 Q 7 L C Z x d W 9 0 O 1 N l Y 3 R p b 2 4 x L 2 R h a W x 5 Q W N 0 a X Z p d H l f b W V y Z 2 V k I C g y K S 9 D a G F u Z 2 V k I F R 5 c G U u e 1 R v d G F s U 3 R l c H M s M n 0 m c X V v d D s s J n F 1 b 3 Q 7 U 2 V j d G l v b j E v Z G F p b H l B Y 3 R p d m l 0 e V 9 t Z X J n Z W Q g K D I p L 0 N o Y W 5 n Z W Q g V H l w Z S 5 7 V G 9 0 Y W x E a X N 0 Y W 5 j Z S w z f S Z x d W 9 0 O y w m c X V v d D t T Z W N 0 a W 9 u M S 9 k Y W l s e U F j d G l 2 a X R 5 X 2 1 l c m d l Z C A o M i k v Q 2 h h b m d l Z C B U e X B l L n t U c m F j a 2 V y R G l z d G F u Y 2 U s N H 0 m c X V v d D s s J n F 1 b 3 Q 7 U 2 V j d G l v b j E v Z G F p b H l B Y 3 R p d m l 0 e V 9 t Z X J n Z W Q g K D I p L 0 N o Y W 5 n Z W Q g V H l w Z S 5 7 T G 9 n Z 2 V k Q W N 0 a X Z p d G l l c 0 R p c 3 R h b m N l L D V 9 J n F 1 b 3 Q 7 L C Z x d W 9 0 O 1 N l Y 3 R p b 2 4 x L 2 R h a W x 5 Q W N 0 a X Z p d H l f b W V y Z 2 V k I C g y K S 9 D a G F u Z 2 V k I F R 5 c G U u e 1 Z l c n l B Y 3 R p d m V E a X N 0 Y W 5 j Z S w 2 f S Z x d W 9 0 O y w m c X V v d D t T Z W N 0 a W 9 u M S 9 k Y W l s e U F j d G l 2 a X R 5 X 2 1 l c m d l Z C A o M i k v Q 2 h h b m d l Z C B U e X B l L n t N b 2 R l c m F 0 Z W x 5 Q W N 0 a X Z l R G l z d G F u Y 2 U s N 3 0 m c X V v d D s s J n F 1 b 3 Q 7 U 2 V j d G l v b j E v Z G F p b H l B Y 3 R p d m l 0 e V 9 t Z X J n Z W Q g K D I p L 0 N o Y W 5 n Z W Q g V H l w Z S 5 7 T G l n a H R B Y 3 R p d m V E a X N 0 Y W 5 j Z S w 4 f S Z x d W 9 0 O y w m c X V v d D t T Z W N 0 a W 9 u M S 9 k Y W l s e U F j d G l 2 a X R 5 X 2 1 l c m d l Z C A o M i k v Q 2 h h b m d l Z C B U e X B l L n t T Z W R l b n R h c n l B Y 3 R p d m V E a X N 0 Y W 5 j Z S w 5 f S Z x d W 9 0 O y w m c X V v d D t T Z W N 0 a W 9 u M S 9 k Y W l s e U F j d G l 2 a X R 5 X 2 1 l c m d l Z C A o M i k v Q 2 h h b m d l Z C B U e X B l L n t W Z X J 5 Q W N 0 a X Z l T W l u d X R l c y w x M H 0 m c X V v d D s s J n F 1 b 3 Q 7 U 2 V j d G l v b j E v Z G F p b H l B Y 3 R p d m l 0 e V 9 t Z X J n Z W Q g K D I p L 0 N o Y W 5 n Z W Q g V H l w Z S 5 7 R m F p c m x 5 Q W N 0 a X Z l T W l u d X R l c y w x M X 0 m c X V v d D s s J n F 1 b 3 Q 7 U 2 V j d G l v b j E v Z G F p b H l B Y 3 R p d m l 0 e V 9 t Z X J n Z W Q g K D I p L 0 N o Y W 5 n Z W Q g V H l w Z S 5 7 T G l n a H R s e U F j d G l 2 Z U 1 p b n V 0 Z X M s M T J 9 J n F 1 b 3 Q 7 L C Z x d W 9 0 O 1 N l Y 3 R p b 2 4 x L 2 R h a W x 5 Q W N 0 a X Z p d H l f b W V y Z 2 V k I C g y K S 9 D a G F u Z 2 V k I F R 5 c G U u e 1 N l Z G V u d G F y e U 1 p b n V 0 Z X M s M T N 9 J n F 1 b 3 Q 7 L C Z x d W 9 0 O 1 N l Y 3 R p b 2 4 x L 2 R h a W x 5 Q W N 0 a X Z p d H l f b W V y Z 2 V k I C g y K S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g K D I p L 0 N o Y W 5 n Z W Q g V H l w Z S 5 7 S W Q s M H 0 m c X V v d D s s J n F 1 b 3 Q 7 U 2 V j d G l v b j E v Z G F p b H l B Y 3 R p d m l 0 e V 9 t Z X J n Z W Q g K D I p L 0 N o Y W 5 n Z W Q g V H l w Z S 5 7 Q W N 0 a X Z p d H l E Y X R l L D F 9 J n F 1 b 3 Q 7 L C Z x d W 9 0 O 1 N l Y 3 R p b 2 4 x L 2 R h a W x 5 Q W N 0 a X Z p d H l f b W V y Z 2 V k I C g y K S 9 D a G F u Z 2 V k I F R 5 c G U u e 1 R v d G F s U 3 R l c H M s M n 0 m c X V v d D s s J n F 1 b 3 Q 7 U 2 V j d G l v b j E v Z G F p b H l B Y 3 R p d m l 0 e V 9 t Z X J n Z W Q g K D I p L 0 N o Y W 5 n Z W Q g V H l w Z S 5 7 V G 9 0 Y W x E a X N 0 Y W 5 j Z S w z f S Z x d W 9 0 O y w m c X V v d D t T Z W N 0 a W 9 u M S 9 k Y W l s e U F j d G l 2 a X R 5 X 2 1 l c m d l Z C A o M i k v Q 2 h h b m d l Z C B U e X B l L n t U c m F j a 2 V y R G l z d G F u Y 2 U s N H 0 m c X V v d D s s J n F 1 b 3 Q 7 U 2 V j d G l v b j E v Z G F p b H l B Y 3 R p d m l 0 e V 9 t Z X J n Z W Q g K D I p L 0 N o Y W 5 n Z W Q g V H l w Z S 5 7 T G 9 n Z 2 V k Q W N 0 a X Z p d G l l c 0 R p c 3 R h b m N l L D V 9 J n F 1 b 3 Q 7 L C Z x d W 9 0 O 1 N l Y 3 R p b 2 4 x L 2 R h a W x 5 Q W N 0 a X Z p d H l f b W V y Z 2 V k I C g y K S 9 D a G F u Z 2 V k I F R 5 c G U u e 1 Z l c n l B Y 3 R p d m V E a X N 0 Y W 5 j Z S w 2 f S Z x d W 9 0 O y w m c X V v d D t T Z W N 0 a W 9 u M S 9 k Y W l s e U F j d G l 2 a X R 5 X 2 1 l c m d l Z C A o M i k v Q 2 h h b m d l Z C B U e X B l L n t N b 2 R l c m F 0 Z W x 5 Q W N 0 a X Z l R G l z d G F u Y 2 U s N 3 0 m c X V v d D s s J n F 1 b 3 Q 7 U 2 V j d G l v b j E v Z G F p b H l B Y 3 R p d m l 0 e V 9 t Z X J n Z W Q g K D I p L 0 N o Y W 5 n Z W Q g V H l w Z S 5 7 T G l n a H R B Y 3 R p d m V E a X N 0 Y W 5 j Z S w 4 f S Z x d W 9 0 O y w m c X V v d D t T Z W N 0 a W 9 u M S 9 k Y W l s e U F j d G l 2 a X R 5 X 2 1 l c m d l Z C A o M i k v Q 2 h h b m d l Z C B U e X B l L n t T Z W R l b n R h c n l B Y 3 R p d m V E a X N 0 Y W 5 j Z S w 5 f S Z x d W 9 0 O y w m c X V v d D t T Z W N 0 a W 9 u M S 9 k Y W l s e U F j d G l 2 a X R 5 X 2 1 l c m d l Z C A o M i k v Q 2 h h b m d l Z C B U e X B l L n t W Z X J 5 Q W N 0 a X Z l T W l u d X R l c y w x M H 0 m c X V v d D s s J n F 1 b 3 Q 7 U 2 V j d G l v b j E v Z G F p b H l B Y 3 R p d m l 0 e V 9 t Z X J n Z W Q g K D I p L 0 N o Y W 5 n Z W Q g V H l w Z S 5 7 R m F p c m x 5 Q W N 0 a X Z l T W l u d X R l c y w x M X 0 m c X V v d D s s J n F 1 b 3 Q 7 U 2 V j d G l v b j E v Z G F p b H l B Y 3 R p d m l 0 e V 9 t Z X J n Z W Q g K D I p L 0 N o Y W 5 n Z W Q g V H l w Z S 5 7 T G l n a H R s e U F j d G l 2 Z U 1 p b n V 0 Z X M s M T J 9 J n F 1 b 3 Q 7 L C Z x d W 9 0 O 1 N l Y 3 R p b 2 4 x L 2 R h a W x 5 Q W N 0 a X Z p d H l f b W V y Z 2 V k I C g y K S 9 D a G F u Z 2 V k I F R 5 c G U u e 1 N l Z G V u d G F y e U 1 p b n V 0 Z X M s M T N 9 J n F 1 b 3 Q 7 L C Z x d W 9 0 O 1 N l Y 3 R p b 2 4 x L 2 R h a W x 5 Q W N 0 a X Z p d H l f b W V y Z 2 V k I C g y K S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4 O j I 2 O j U y L j A 3 M z c 5 N z N a I i A v P j x F b n R y e S B U e X B l P S J G a W x s Q 2 9 s d W 1 u V H l w Z X M i I F Z h b H V l P S J z Q X c 9 P S I g L z 4 8 R W 5 0 c n k g V H l w Z T 0 i R m l s b E N v b H V t b k 5 h b W V z I i B W Y W x 1 Z T 0 i c 1 s m c X V v d D t U b 3 R h b E 1 p b n V 0 Z X N B c 2 x l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2 h h b m d l Z C B U e X B l L n t U b 3 R h b E 1 p b n V 0 Z X N B c 2 x l Z X A s M 3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x l Z X B E Y X l f b W V y Z 2 V k L 0 N o Y W 5 n Z W Q g V H l w Z S 5 7 V G 9 0 Y W x N a W 5 1 d G V z Q X N s Z W V w L D N 9 J n F 1 b 3 Q 7 X S w m c X V v d D t S Z W x h d G l v b n N o a X B J b m Z v J n F 1 b 3 Q 7 O l t d f S I g L z 4 8 R W 5 0 c n k g V H l w Z T 0 i U X V l c n l J R C I g V m F s d W U 9 I n N l N W V i Z W Z j Z i 1 m Y z I 2 L T R h N 2 E t Y m M 4 O C 0 1 Y T E x M W I x O G Y 0 N j U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3 O j A 2 O j I 2 L j c 2 M D Y 0 N j F a I i A v P j x F b n R y e S B U e X B l P S J G a W x s Q 2 9 s d W 1 u V H l w Z X M i I F Z h b H V l P S J z Q X d Z R E F 3 T T 0 i I C 8 + P E V u d H J 5 I F R 5 c G U 9 I k Z p b G x D b 2 x 1 b W 5 O Y W 1 l c y I g V m F s d W U 9 I n N b J n F 1 b 3 Q 7 S W Q m c X V v d D s s J n F 1 b 3 Q 7 U 2 x l Z X B E Y X k m c X V v d D s s J n F 1 b 3 Q 7 V G 9 0 Y W x T b G V l c F J l Y 2 9 y Z H M m c X V v d D s s J n F 1 b 3 Q 7 V G 9 0 Y W x N a W 5 1 d G V z Q X N s Z W V w J n F 1 b 3 Q 7 L C Z x d W 9 0 O 1 R v d G F s V G l t Z U l u Q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I C g y K S 9 D a G F u Z 2 V k I F R 5 c G U u e 0 l k L D B 9 J n F 1 b 3 Q 7 L C Z x d W 9 0 O 1 N l Y 3 R p b 2 4 x L 3 N s Z W V w R G F 5 X 2 1 l c m d l Z C A o M i k v Q 2 h h b m d l Z C B U e X B l L n t T b G V l c E R h e S w x f S Z x d W 9 0 O y w m c X V v d D t T Z W N 0 a W 9 u M S 9 z b G V l c E R h e V 9 t Z X J n Z W Q g K D I p L 0 N o Y W 5 n Z W Q g V H l w Z S 5 7 V G 9 0 Y W x T b G V l c F J l Y 2 9 y Z H M s M n 0 m c X V v d D s s J n F 1 b 3 Q 7 U 2 V j d G l v b j E v c 2 x l Z X B E Y X l f b W V y Z 2 V k I C g y K S 9 D a G F u Z 2 V k I F R 5 c G U u e 1 R v d G F s T W l u d X R l c 0 F z b G V l c C w z f S Z x d W 9 0 O y w m c X V v d D t T Z W N 0 a W 9 u M S 9 z b G V l c E R h e V 9 t Z X J n Z W Q g K D I p L 0 N o Y W 5 n Z W Q g V H l w Z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I C g y K S 9 D a G F u Z 2 V k I F R 5 c G U u e 0 l k L D B 9 J n F 1 b 3 Q 7 L C Z x d W 9 0 O 1 N l Y 3 R p b 2 4 x L 3 N s Z W V w R G F 5 X 2 1 l c m d l Z C A o M i k v Q 2 h h b m d l Z C B U e X B l L n t T b G V l c E R h e S w x f S Z x d W 9 0 O y w m c X V v d D t T Z W N 0 a W 9 u M S 9 z b G V l c E R h e V 9 t Z X J n Z W Q g K D I p L 0 N o Y W 5 n Z W Q g V H l w Z S 5 7 V G 9 0 Y W x T b G V l c F J l Y 2 9 y Z H M s M n 0 m c X V v d D s s J n F 1 b 3 Q 7 U 2 V j d G l v b j E v c 2 x l Z X B E Y X l f b W V y Z 2 V k I C g y K S 9 D a G F u Z 2 V k I F R 5 c G U u e 1 R v d G F s T W l u d X R l c 0 F z b G V l c C w z f S Z x d W 9 0 O y w m c X V v d D t T Z W N 0 a W 9 u M S 9 z b G V l c E R h e V 9 t Z X J n Z W Q g K D I p L 0 N o Y W 5 n Z W Q g V H l w Z S 5 7 V G 9 0 Y W x U a W 1 l S W 5 C Z W Q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z O G R l N T V j Z S 0 x N j U 2 L T Q 2 Y j E t O D F m N i 1 j M 2 I 3 Y z M 2 M D A 5 N G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z b G V l c E R h e V 9 t Z X J n Z W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3 O j I w O j M 4 L j k z O D k w N D d a I i A v P j x F b n R y e S B U e X B l P S J G a W x s Q 2 9 s d W 1 u V H l w Z X M i I F Z h b H V l P S J z Q X d Z R E F 3 T T 0 i I C 8 + P E V u d H J 5 I F R 5 c G U 9 I k Z p b G x D b 2 x 1 b W 5 O Y W 1 l c y I g V m F s d W U 9 I n N b J n F 1 b 3 Q 7 S W Q m c X V v d D s s J n F 1 b 3 Q 7 U 2 x l Z X B E Y X k m c X V v d D s s J n F 1 b 3 Q 7 V G 9 0 Y W x T b G V l c F J l Y 2 9 y Z H M m c X V v d D s s J n F 1 b 3 Q 7 V G 9 0 Y W x N a W 5 1 d G V z Q X N s Z W V w J n F 1 b 3 Q 7 L C Z x d W 9 0 O 1 R v d G F s V G l t Z U l u Q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I C g z K S 9 D a G F u Z 2 V k I F R 5 c G U u e 0 l k L D B 9 J n F 1 b 3 Q 7 L C Z x d W 9 0 O 1 N l Y 3 R p b 2 4 x L 3 N s Z W V w R G F 5 X 2 1 l c m d l Z C A o M y k v Q 2 h h b m d l Z C B U e X B l L n t T b G V l c E R h e S w x f S Z x d W 9 0 O y w m c X V v d D t T Z W N 0 a W 9 u M S 9 z b G V l c E R h e V 9 t Z X J n Z W Q g K D M p L 0 N o Y W 5 n Z W Q g V H l w Z S 5 7 V G 9 0 Y W x T b G V l c F J l Y 2 9 y Z H M s M n 0 m c X V v d D s s J n F 1 b 3 Q 7 U 2 V j d G l v b j E v c 2 x l Z X B E Y X l f b W V y Z 2 V k I C g z K S 9 D a G F u Z 2 V k I F R 5 c G U u e 1 R v d G F s T W l u d X R l c 0 F z b G V l c C w z f S Z x d W 9 0 O y w m c X V v d D t T Z W N 0 a W 9 u M S 9 z b G V l c E R h e V 9 t Z X J n Z W Q g K D M p L 0 N o Y W 5 n Z W Q g V H l w Z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I C g z K S 9 D a G F u Z 2 V k I F R 5 c G U u e 0 l k L D B 9 J n F 1 b 3 Q 7 L C Z x d W 9 0 O 1 N l Y 3 R p b 2 4 x L 3 N s Z W V w R G F 5 X 2 1 l c m d l Z C A o M y k v Q 2 h h b m d l Z C B U e X B l L n t T b G V l c E R h e S w x f S Z x d W 9 0 O y w m c X V v d D t T Z W N 0 a W 9 u M S 9 z b G V l c E R h e V 9 t Z X J n Z W Q g K D M p L 0 N o Y W 5 n Z W Q g V H l w Z S 5 7 V G 9 0 Y W x T b G V l c F J l Y 2 9 y Z H M s M n 0 m c X V v d D s s J n F 1 b 3 Q 7 U 2 V j d G l v b j E v c 2 x l Z X B E Y X l f b W V y Z 2 V k I C g z K S 9 D a G F u Z 2 V k I F R 5 c G U u e 1 R v d G F s T W l u d X R l c 0 F z b G V l c C w z f S Z x d W 9 0 O y w m c X V v d D t T Z W N 0 a W 9 u M S 9 z b G V l c E R h e V 9 t Z X J n Z W Q g K D M p L 0 N o Y W 5 n Z W Q g V H l w Z S 5 7 V G 9 0 Y W x U a W 1 l S W 5 C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Y W l s e U F j d G l 2 a X R 5 X 2 1 l c m d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D k 6 M j k 6 N T g u N j g y N z I 2 N F o i I C 8 + P E V u d H J 5 I F R 5 c G U 9 I k Z p b G x D b 2 x 1 b W 5 U e X B l c y I g V m F s d W U 9 I n N B d 1 l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A o M y k v Q 2 h h b m d l Z C B U e X B l L n t J Z C w w f S Z x d W 9 0 O y w m c X V v d D t T Z W N 0 a W 9 u M S 9 k Y W l s e U F j d G l 2 a X R 5 X 2 1 l c m d l Z C A o M y k v Q 2 h h b m d l Z C B U e X B l L n t B Y 3 R p d m l 0 e U R h d G U s M X 0 m c X V v d D s s J n F 1 b 3 Q 7 U 2 V j d G l v b j E v Z G F p b H l B Y 3 R p d m l 0 e V 9 t Z X J n Z W Q g K D M p L 0 N o Y W 5 n Z W Q g V H l w Z S 5 7 V G 9 0 Y W x T d G V w c y w y f S Z x d W 9 0 O y w m c X V v d D t T Z W N 0 a W 9 u M S 9 k Y W l s e U F j d G l 2 a X R 5 X 2 1 l c m d l Z C A o M y k v Q 2 h h b m d l Z C B U e X B l L n t U b 3 R h b E R p c 3 R h b m N l L D N 9 J n F 1 b 3 Q 7 L C Z x d W 9 0 O 1 N l Y 3 R p b 2 4 x L 2 R h a W x 5 Q W N 0 a X Z p d H l f b W V y Z 2 V k I C g z K S 9 D a G F u Z 2 V k I F R 5 c G U u e 1 R y Y W N r Z X J E a X N 0 Y W 5 j Z S w 0 f S Z x d W 9 0 O y w m c X V v d D t T Z W N 0 a W 9 u M S 9 k Y W l s e U F j d G l 2 a X R 5 X 2 1 l c m d l Z C A o M y k v Q 2 h h b m d l Z C B U e X B l L n t M b 2 d n Z W R B Y 3 R p d m l 0 a W V z R G l z d G F u Y 2 U s N X 0 m c X V v d D s s J n F 1 b 3 Q 7 U 2 V j d G l v b j E v Z G F p b H l B Y 3 R p d m l 0 e V 9 t Z X J n Z W Q g K D M p L 0 N o Y W 5 n Z W Q g V H l w Z S 5 7 V m V y e U F j d G l 2 Z U R p c 3 R h b m N l L D Z 9 J n F 1 b 3 Q 7 L C Z x d W 9 0 O 1 N l Y 3 R p b 2 4 x L 2 R h a W x 5 Q W N 0 a X Z p d H l f b W V y Z 2 V k I C g z K S 9 D a G F u Z 2 V k I F R 5 c G U u e 0 1 v Z G V y Y X R l b H l B Y 3 R p d m V E a X N 0 Y W 5 j Z S w 3 f S Z x d W 9 0 O y w m c X V v d D t T Z W N 0 a W 9 u M S 9 k Y W l s e U F j d G l 2 a X R 5 X 2 1 l c m d l Z C A o M y k v Q 2 h h b m d l Z C B U e X B l L n t M a W d o d E F j d G l 2 Z U R p c 3 R h b m N l L D h 9 J n F 1 b 3 Q 7 L C Z x d W 9 0 O 1 N l Y 3 R p b 2 4 x L 2 R h a W x 5 Q W N 0 a X Z p d H l f b W V y Z 2 V k I C g z K S 9 D a G F u Z 2 V k I F R 5 c G U u e 1 N l Z G V u d G F y e U F j d G l 2 Z U R p c 3 R h b m N l L D l 9 J n F 1 b 3 Q 7 L C Z x d W 9 0 O 1 N l Y 3 R p b 2 4 x L 2 R h a W x 5 Q W N 0 a X Z p d H l f b W V y Z 2 V k I C g z K S 9 D a G F u Z 2 V k I F R 5 c G U u e 1 Z l c n l B Y 3 R p d m V N a W 5 1 d G V z L D E w f S Z x d W 9 0 O y w m c X V v d D t T Z W N 0 a W 9 u M S 9 k Y W l s e U F j d G l 2 a X R 5 X 2 1 l c m d l Z C A o M y k v Q 2 h h b m d l Z C B U e X B l L n t G Y W l y b H l B Y 3 R p d m V N a W 5 1 d G V z L D E x f S Z x d W 9 0 O y w m c X V v d D t T Z W N 0 a W 9 u M S 9 k Y W l s e U F j d G l 2 a X R 5 X 2 1 l c m d l Z C A o M y k v Q 2 h h b m d l Z C B U e X B l L n t M a W d o d G x 5 Q W N 0 a X Z l T W l u d X R l c y w x M n 0 m c X V v d D s s J n F 1 b 3 Q 7 U 2 V j d G l v b j E v Z G F p b H l B Y 3 R p d m l 0 e V 9 t Z X J n Z W Q g K D M p L 0 N o Y W 5 n Z W Q g V H l w Z S 5 7 U 2 V k Z W 5 0 Y X J 5 T W l u d X R l c y w x M 3 0 m c X V v d D s s J n F 1 b 3 Q 7 U 2 V j d G l v b j E v Z G F p b H l B Y 3 R p d m l 0 e V 9 t Z X J n Z W Q g K D M p L 0 N o Y W 5 n Z W Q g V H l w Z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A o M y k v Q 2 h h b m d l Z C B U e X B l L n t J Z C w w f S Z x d W 9 0 O y w m c X V v d D t T Z W N 0 a W 9 u M S 9 k Y W l s e U F j d G l 2 a X R 5 X 2 1 l c m d l Z C A o M y k v Q 2 h h b m d l Z C B U e X B l L n t B Y 3 R p d m l 0 e U R h d G U s M X 0 m c X V v d D s s J n F 1 b 3 Q 7 U 2 V j d G l v b j E v Z G F p b H l B Y 3 R p d m l 0 e V 9 t Z X J n Z W Q g K D M p L 0 N o Y W 5 n Z W Q g V H l w Z S 5 7 V G 9 0 Y W x T d G V w c y w y f S Z x d W 9 0 O y w m c X V v d D t T Z W N 0 a W 9 u M S 9 k Y W l s e U F j d G l 2 a X R 5 X 2 1 l c m d l Z C A o M y k v Q 2 h h b m d l Z C B U e X B l L n t U b 3 R h b E R p c 3 R h b m N l L D N 9 J n F 1 b 3 Q 7 L C Z x d W 9 0 O 1 N l Y 3 R p b 2 4 x L 2 R h a W x 5 Q W N 0 a X Z p d H l f b W V y Z 2 V k I C g z K S 9 D a G F u Z 2 V k I F R 5 c G U u e 1 R y Y W N r Z X J E a X N 0 Y W 5 j Z S w 0 f S Z x d W 9 0 O y w m c X V v d D t T Z W N 0 a W 9 u M S 9 k Y W l s e U F j d G l 2 a X R 5 X 2 1 l c m d l Z C A o M y k v Q 2 h h b m d l Z C B U e X B l L n t M b 2 d n Z W R B Y 3 R p d m l 0 a W V z R G l z d G F u Y 2 U s N X 0 m c X V v d D s s J n F 1 b 3 Q 7 U 2 V j d G l v b j E v Z G F p b H l B Y 3 R p d m l 0 e V 9 t Z X J n Z W Q g K D M p L 0 N o Y W 5 n Z W Q g V H l w Z S 5 7 V m V y e U F j d G l 2 Z U R p c 3 R h b m N l L D Z 9 J n F 1 b 3 Q 7 L C Z x d W 9 0 O 1 N l Y 3 R p b 2 4 x L 2 R h a W x 5 Q W N 0 a X Z p d H l f b W V y Z 2 V k I C g z K S 9 D a G F u Z 2 V k I F R 5 c G U u e 0 1 v Z G V y Y X R l b H l B Y 3 R p d m V E a X N 0 Y W 5 j Z S w 3 f S Z x d W 9 0 O y w m c X V v d D t T Z W N 0 a W 9 u M S 9 k Y W l s e U F j d G l 2 a X R 5 X 2 1 l c m d l Z C A o M y k v Q 2 h h b m d l Z C B U e X B l L n t M a W d o d E F j d G l 2 Z U R p c 3 R h b m N l L D h 9 J n F 1 b 3 Q 7 L C Z x d W 9 0 O 1 N l Y 3 R p b 2 4 x L 2 R h a W x 5 Q W N 0 a X Z p d H l f b W V y Z 2 V k I C g z K S 9 D a G F u Z 2 V k I F R 5 c G U u e 1 N l Z G V u d G F y e U F j d G l 2 Z U R p c 3 R h b m N l L D l 9 J n F 1 b 3 Q 7 L C Z x d W 9 0 O 1 N l Y 3 R p b 2 4 x L 2 R h a W x 5 Q W N 0 a X Z p d H l f b W V y Z 2 V k I C g z K S 9 D a G F u Z 2 V k I F R 5 c G U u e 1 Z l c n l B Y 3 R p d m V N a W 5 1 d G V z L D E w f S Z x d W 9 0 O y w m c X V v d D t T Z W N 0 a W 9 u M S 9 k Y W l s e U F j d G l 2 a X R 5 X 2 1 l c m d l Z C A o M y k v Q 2 h h b m d l Z C B U e X B l L n t G Y W l y b H l B Y 3 R p d m V N a W 5 1 d G V z L D E x f S Z x d W 9 0 O y w m c X V v d D t T Z W N 0 a W 9 u M S 9 k Y W l s e U F j d G l 2 a X R 5 X 2 1 l c m d l Z C A o M y k v Q 2 h h b m d l Z C B U e X B l L n t M a W d o d G x 5 Q W N 0 a X Z l T W l u d X R l c y w x M n 0 m c X V v d D s s J n F 1 b 3 Q 7 U 2 V j d G l v b j E v Z G F p b H l B Y 3 R p d m l 0 e V 9 t Z X J n Z W Q g K D M p L 0 N o Y W 5 n Z W Q g V H l w Z S 5 7 U 2 V k Z W 5 0 Y X J 5 T W l u d X R l c y w x M 3 0 m c X V v d D s s J n F 1 b 3 Q 7 U 2 V j d G l v b j E v Z G F p b H l B Y 3 R p d m l 0 e V 9 t Z X J n Z W Q g K D M p L 0 N o Y W 5 n Z W Q g V H l w Z S 5 7 Q 2 F s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d Q m f l U Y b T 7 R n p 6 w N + m 4 L A A A A A A I A A A A A A B B m A A A A A Q A A I A A A A D g i p 7 8 / J 4 U s n o E 3 A 1 0 K W v Y q G T o k 1 6 J L t u 1 B 3 5 e I x w f f A A A A A A 6 A A A A A A g A A I A A A A P x O Y / V Z n i J 5 F y y w 7 v 3 b a 9 V G R I C 5 5 K Q S Z D 0 T Y X c S f p W m U A A A A N P X p M 3 B 1 R D z F h t k U z 4 j N E / 5 T / w f w Y P g c g h t Z 4 z k y G F G m R 3 1 w 5 4 X 1 9 o F z D U b D F 7 t I 2 t N 7 B G 6 D / x 7 + O b X Z s X R C 7 / y G 0 m A Q V / o Y 7 i X b N 0 S K t Q 4 Q A A A A E g N q b 1 E B 4 H a o T F R f Q 9 q E N k R B e A L K G S 6 S + 5 X g M i b c m N r z N 2 Q X 8 u G 8 1 u 7 w U 8 H n D R m 7 9 w Q L P M m O 1 w b p 6 r + S W P A r P Q = < / D a t a M a s h u p > 
</file>

<file path=customXml/itemProps1.xml><?xml version="1.0" encoding="utf-8"?>
<ds:datastoreItem xmlns:ds="http://schemas.openxmlformats.org/officeDocument/2006/customXml" ds:itemID="{00439AC0-484B-4DB3-B98A-ACE027911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 Result Task 1</vt:lpstr>
      <vt:lpstr>Analysis Result Task 2</vt:lpstr>
      <vt:lpstr>AnalysisResultTask3</vt:lpstr>
      <vt:lpstr>AnalysisResultTask4(Q1toQ8,Q10)</vt:lpstr>
      <vt:lpstr>AnalysisResultTask4(Q9)</vt:lpstr>
      <vt:lpstr>weightLogInfo_merged</vt:lpstr>
      <vt:lpstr>heartrate_seconds_merged (3)</vt:lpstr>
      <vt:lpstr>dailyActivity_merged (2)</vt:lpstr>
      <vt:lpstr>dailyActivity_merged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HDD</dc:creator>
  <cp:lastModifiedBy>HP HDD</cp:lastModifiedBy>
  <dcterms:created xsi:type="dcterms:W3CDTF">2024-01-20T13:04:34Z</dcterms:created>
  <dcterms:modified xsi:type="dcterms:W3CDTF">2024-01-22T13:49:15Z</dcterms:modified>
</cp:coreProperties>
</file>