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_Personal\NHL94SNESVault\Docs\"/>
    </mc:Choice>
  </mc:AlternateContent>
  <xr:revisionPtr revIDLastSave="0" documentId="13_ncr:1_{C57DC557-BE0E-404E-A8D0-7F22CAE017F3}" xr6:coauthVersionLast="47" xr6:coauthVersionMax="47" xr10:uidLastSave="{00000000-0000-0000-0000-000000000000}"/>
  <bookViews>
    <workbookView xWindow="1305" yWindow="360" windowWidth="26655" windowHeight="15000" xr2:uid="{00000000-000D-0000-FFFF-FFFF00000000}"/>
  </bookViews>
  <sheets>
    <sheet name="RAM MAP" sheetId="6" r:id="rId1"/>
    <sheet name="ROM MAP" sheetId="8" r:id="rId2"/>
    <sheet name="ROM Pointer Table Offsets" sheetId="1" r:id="rId3"/>
    <sheet name="ROM Palette Locations" sheetId="2" r:id="rId4"/>
    <sheet name="ROM Player Portrait Offsets" sheetId="4" r:id="rId5"/>
    <sheet name="Player Portraits" sheetId="9" r:id="rId6"/>
    <sheet name="Center Ice Logo" sheetId="10" r:id="rId7"/>
    <sheet name="Team Select Logos" sheetId="11" r:id="rId8"/>
    <sheet name="Team Data Example" sheetId="12" r:id="rId9"/>
    <sheet name="Game Setup Example" sheetId="13" r:id="rId10"/>
    <sheet name="Offset&lt;-&gt;Pointer" sheetId="5" r:id="rId11"/>
  </sheets>
  <definedNames>
    <definedName name="_xlnm._FilterDatabase" localSheetId="4" hidden="1">'ROM Player Portrait Offsets'!$A$1:$E$1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1" i="12" l="1"/>
  <c r="M31" i="12" s="1"/>
  <c r="F31" i="12"/>
  <c r="G31" i="12" s="1"/>
  <c r="H31" i="12" s="1"/>
  <c r="I31" i="12" s="1"/>
  <c r="L30" i="12"/>
  <c r="M30" i="12" s="1"/>
  <c r="F30" i="12"/>
  <c r="G30" i="12" s="1"/>
  <c r="H30" i="12" s="1"/>
  <c r="I30" i="12" s="1"/>
  <c r="L29" i="12"/>
  <c r="M29" i="12" s="1"/>
  <c r="F29" i="12"/>
  <c r="G29" i="12" s="1"/>
  <c r="H29" i="12" s="1"/>
  <c r="I29" i="12" s="1"/>
  <c r="L28" i="12"/>
  <c r="M28" i="12" s="1"/>
  <c r="F28" i="12"/>
  <c r="G28" i="12" s="1"/>
  <c r="H28" i="12" s="1"/>
  <c r="I28" i="12" s="1"/>
  <c r="L27" i="12"/>
  <c r="M27" i="12" s="1"/>
  <c r="F27" i="12"/>
  <c r="G27" i="12" s="1"/>
  <c r="H27" i="12" s="1"/>
  <c r="I27" i="12" s="1"/>
  <c r="L26" i="12"/>
  <c r="M26" i="12" s="1"/>
  <c r="F26" i="12"/>
  <c r="G26" i="12" s="1"/>
  <c r="H26" i="12" s="1"/>
  <c r="I26" i="12" s="1"/>
  <c r="L25" i="12"/>
  <c r="M25" i="12" s="1"/>
  <c r="F25" i="12"/>
  <c r="G25" i="12" s="1"/>
  <c r="H25" i="12" s="1"/>
  <c r="I25" i="12" s="1"/>
  <c r="L24" i="12"/>
  <c r="M24" i="12" s="1"/>
  <c r="F24" i="12"/>
  <c r="G24" i="12" s="1"/>
  <c r="H24" i="12" s="1"/>
  <c r="I24" i="12" s="1"/>
  <c r="L23" i="12"/>
  <c r="M23" i="12" s="1"/>
  <c r="F23" i="12"/>
  <c r="G23" i="12" s="1"/>
  <c r="H23" i="12" s="1"/>
  <c r="I23" i="12" s="1"/>
  <c r="L22" i="12"/>
  <c r="M22" i="12" s="1"/>
  <c r="F22" i="12"/>
  <c r="G22" i="12" s="1"/>
  <c r="H22" i="12" s="1"/>
  <c r="I22" i="12" s="1"/>
  <c r="L21" i="12"/>
  <c r="M21" i="12" s="1"/>
  <c r="F21" i="12"/>
  <c r="G21" i="12" s="1"/>
  <c r="H21" i="12" s="1"/>
  <c r="I21" i="12" s="1"/>
  <c r="L20" i="12"/>
  <c r="M20" i="12" s="1"/>
  <c r="F20" i="12"/>
  <c r="G20" i="12" s="1"/>
  <c r="H20" i="12" s="1"/>
  <c r="I20" i="12" s="1"/>
  <c r="L19" i="12"/>
  <c r="M19" i="12" s="1"/>
  <c r="F19" i="12"/>
  <c r="G19" i="12" s="1"/>
  <c r="H19" i="12" s="1"/>
  <c r="I19" i="12" s="1"/>
  <c r="L18" i="12"/>
  <c r="M18" i="12" s="1"/>
  <c r="F18" i="12"/>
  <c r="G18" i="12" s="1"/>
  <c r="H18" i="12" s="1"/>
  <c r="I18" i="12" s="1"/>
  <c r="L17" i="12"/>
  <c r="M17" i="12" s="1"/>
  <c r="F17" i="12"/>
  <c r="G17" i="12" s="1"/>
  <c r="H17" i="12" s="1"/>
  <c r="I17" i="12" s="1"/>
  <c r="L16" i="12"/>
  <c r="M16" i="12" s="1"/>
  <c r="F16" i="12"/>
  <c r="G16" i="12" s="1"/>
  <c r="H16" i="12" s="1"/>
  <c r="I16" i="12" s="1"/>
  <c r="L15" i="12"/>
  <c r="M15" i="12" s="1"/>
  <c r="F15" i="12"/>
  <c r="G15" i="12" s="1"/>
  <c r="H15" i="12" s="1"/>
  <c r="I15" i="12" s="1"/>
  <c r="L14" i="12"/>
  <c r="M14" i="12" s="1"/>
  <c r="F14" i="12"/>
  <c r="G14" i="12" s="1"/>
  <c r="H14" i="12" s="1"/>
  <c r="I14" i="12" s="1"/>
  <c r="L13" i="12"/>
  <c r="M13" i="12" s="1"/>
  <c r="F13" i="12"/>
  <c r="G13" i="12" s="1"/>
  <c r="H13" i="12" s="1"/>
  <c r="I13" i="12" s="1"/>
  <c r="L12" i="12"/>
  <c r="M12" i="12" s="1"/>
  <c r="F12" i="12"/>
  <c r="G12" i="12" s="1"/>
  <c r="H12" i="12" s="1"/>
  <c r="I12" i="12" s="1"/>
  <c r="L11" i="12"/>
  <c r="M11" i="12" s="1"/>
  <c r="F11" i="12"/>
  <c r="G11" i="12" s="1"/>
  <c r="H11" i="12" s="1"/>
  <c r="I11" i="12" s="1"/>
  <c r="L10" i="12"/>
  <c r="M10" i="12" s="1"/>
  <c r="F10" i="12"/>
  <c r="G10" i="12" s="1"/>
  <c r="H10" i="12" s="1"/>
  <c r="I10" i="12" s="1"/>
  <c r="L9" i="12"/>
  <c r="M9" i="12" s="1"/>
  <c r="F9" i="12"/>
  <c r="G9" i="12" s="1"/>
  <c r="H9" i="12" s="1"/>
  <c r="I9" i="12" s="1"/>
  <c r="L8" i="12"/>
  <c r="M8" i="12" s="1"/>
  <c r="F8" i="12"/>
  <c r="G8" i="12" s="1"/>
  <c r="H8" i="12" s="1"/>
  <c r="I8" i="12" s="1"/>
  <c r="L7" i="12"/>
  <c r="M7" i="12" s="1"/>
  <c r="F7" i="12"/>
  <c r="G7" i="12" s="1"/>
  <c r="H7" i="12" s="1"/>
  <c r="I7" i="12" s="1"/>
  <c r="L6" i="12"/>
  <c r="M6" i="12" s="1"/>
  <c r="F6" i="12"/>
  <c r="G6" i="12" s="1"/>
  <c r="H6" i="12" s="1"/>
  <c r="I6" i="12" s="1"/>
  <c r="L5" i="12"/>
  <c r="M5" i="12" s="1"/>
  <c r="F5" i="12"/>
  <c r="G5" i="12" s="1"/>
  <c r="H5" i="12" s="1"/>
  <c r="I5" i="12" s="1"/>
  <c r="L4" i="12"/>
  <c r="M4" i="12" s="1"/>
  <c r="F4" i="12"/>
  <c r="G4" i="12" s="1"/>
  <c r="H4" i="12" s="1"/>
  <c r="I4" i="12" s="1"/>
  <c r="G50" i="11"/>
  <c r="F50" i="11"/>
  <c r="E50" i="11"/>
  <c r="G49" i="11"/>
  <c r="F49" i="11"/>
  <c r="E49" i="11"/>
  <c r="G48" i="11"/>
  <c r="F48" i="11"/>
  <c r="E48" i="11"/>
  <c r="G47" i="11"/>
  <c r="F47" i="11"/>
  <c r="E47" i="11"/>
  <c r="G46" i="11"/>
  <c r="F46" i="11"/>
  <c r="E46" i="11"/>
  <c r="G45" i="11"/>
  <c r="F45" i="11"/>
  <c r="E45" i="11"/>
  <c r="G44" i="11"/>
  <c r="F44" i="11"/>
  <c r="E44" i="11"/>
  <c r="G43" i="11"/>
  <c r="F43" i="11"/>
  <c r="E43" i="11"/>
  <c r="G42" i="11"/>
  <c r="F42" i="11"/>
  <c r="E42" i="11"/>
  <c r="G41" i="11"/>
  <c r="F41" i="11"/>
  <c r="E41" i="11"/>
  <c r="G40" i="11"/>
  <c r="F40" i="11"/>
  <c r="E40" i="11"/>
  <c r="G39" i="11"/>
  <c r="F39" i="11"/>
  <c r="E39" i="11"/>
  <c r="G38" i="11"/>
  <c r="F38" i="11"/>
  <c r="E38" i="11"/>
  <c r="G37" i="11"/>
  <c r="F37" i="11"/>
  <c r="E37" i="11"/>
  <c r="G36" i="11"/>
  <c r="F36" i="11"/>
  <c r="E36" i="11"/>
  <c r="G35" i="11"/>
  <c r="F35" i="11"/>
  <c r="E35" i="11"/>
  <c r="G34" i="11"/>
  <c r="F34" i="11"/>
  <c r="E34" i="11"/>
  <c r="G33" i="11"/>
  <c r="F33" i="11"/>
  <c r="E33" i="11"/>
  <c r="G32" i="11"/>
  <c r="F32" i="11"/>
  <c r="E32" i="11"/>
  <c r="G31" i="11"/>
  <c r="F31" i="11"/>
  <c r="E31" i="11"/>
  <c r="G30" i="11"/>
  <c r="F30" i="11"/>
  <c r="E30" i="11"/>
  <c r="G29" i="11"/>
  <c r="F29" i="11"/>
  <c r="E29" i="11"/>
  <c r="G28" i="11"/>
  <c r="F28" i="11"/>
  <c r="E28" i="11"/>
  <c r="G27" i="11"/>
  <c r="F27" i="11"/>
  <c r="E27" i="11"/>
  <c r="G26" i="11"/>
  <c r="F26" i="11"/>
  <c r="E26" i="11"/>
  <c r="G25" i="11"/>
  <c r="F25" i="11"/>
  <c r="E25" i="11"/>
  <c r="G24" i="11"/>
  <c r="F24" i="11"/>
  <c r="E24" i="11"/>
  <c r="G23" i="11"/>
  <c r="F23" i="11"/>
  <c r="E23" i="11"/>
  <c r="G22" i="11"/>
  <c r="F22" i="11"/>
  <c r="E22" i="11"/>
  <c r="G21" i="11"/>
  <c r="F21" i="11"/>
  <c r="E21" i="11"/>
  <c r="G20" i="11"/>
  <c r="F20" i="11"/>
  <c r="E20" i="11"/>
  <c r="G19" i="11"/>
  <c r="F19" i="11"/>
  <c r="E19" i="11"/>
  <c r="G18" i="11"/>
  <c r="F18" i="11"/>
  <c r="E18" i="11"/>
  <c r="G17" i="11"/>
  <c r="F17" i="11"/>
  <c r="E17" i="11"/>
  <c r="G16" i="11"/>
  <c r="F16" i="11"/>
  <c r="E16" i="11"/>
  <c r="G15" i="11"/>
  <c r="F15" i="11"/>
  <c r="E15" i="11"/>
  <c r="G14" i="11"/>
  <c r="F14" i="11"/>
  <c r="E14" i="11"/>
  <c r="G13" i="11"/>
  <c r="F13" i="11"/>
  <c r="E13" i="11"/>
  <c r="G12" i="11"/>
  <c r="F12" i="11"/>
  <c r="E12" i="11"/>
  <c r="G11" i="11"/>
  <c r="F11" i="11"/>
  <c r="E11" i="11"/>
  <c r="G10" i="11"/>
  <c r="F10" i="11"/>
  <c r="E10" i="11"/>
  <c r="G9" i="11"/>
  <c r="F9" i="11"/>
  <c r="E9" i="11"/>
  <c r="G8" i="11"/>
  <c r="F8" i="11"/>
  <c r="E8" i="11"/>
  <c r="G7" i="11"/>
  <c r="F7" i="11"/>
  <c r="E7" i="11"/>
  <c r="G6" i="11"/>
  <c r="F6" i="11"/>
  <c r="E6" i="11"/>
  <c r="G5" i="11"/>
  <c r="F5" i="11"/>
  <c r="E5" i="11"/>
  <c r="G4" i="11"/>
  <c r="F4" i="11"/>
  <c r="E4" i="11"/>
  <c r="D7" i="10"/>
  <c r="F7" i="10" s="1"/>
  <c r="D6" i="10"/>
  <c r="G6" i="10" s="1"/>
  <c r="G5" i="10"/>
  <c r="F5" i="10"/>
  <c r="E5" i="10"/>
  <c r="AB33" i="9"/>
  <c r="AA33" i="9"/>
  <c r="Z33" i="9"/>
  <c r="AB32" i="9"/>
  <c r="AA32" i="9"/>
  <c r="Z32" i="9"/>
  <c r="F32" i="9"/>
  <c r="E32" i="9"/>
  <c r="D32" i="9"/>
  <c r="AB31" i="9"/>
  <c r="AA31" i="9"/>
  <c r="Z31" i="9"/>
  <c r="F31" i="9"/>
  <c r="E31" i="9"/>
  <c r="D31" i="9"/>
  <c r="AB30" i="9"/>
  <c r="AA30" i="9"/>
  <c r="Z30" i="9"/>
  <c r="F30" i="9"/>
  <c r="E30" i="9"/>
  <c r="D30" i="9"/>
  <c r="AB29" i="9"/>
  <c r="AA29" i="9"/>
  <c r="Z29" i="9"/>
  <c r="F29" i="9"/>
  <c r="E29" i="9"/>
  <c r="D29" i="9"/>
  <c r="AB28" i="9"/>
  <c r="AA28" i="9"/>
  <c r="Z28" i="9"/>
  <c r="F28" i="9"/>
  <c r="E28" i="9"/>
  <c r="D28" i="9"/>
  <c r="AB27" i="9"/>
  <c r="AA27" i="9"/>
  <c r="Z27" i="9"/>
  <c r="F27" i="9"/>
  <c r="E27" i="9"/>
  <c r="D27" i="9"/>
  <c r="AB26" i="9"/>
  <c r="AA26" i="9"/>
  <c r="Z26" i="9"/>
  <c r="F26" i="9"/>
  <c r="E26" i="9"/>
  <c r="D26" i="9"/>
  <c r="AB25" i="9"/>
  <c r="AA25" i="9"/>
  <c r="Z25" i="9"/>
  <c r="F25" i="9"/>
  <c r="E25" i="9"/>
  <c r="D25" i="9"/>
  <c r="AB24" i="9"/>
  <c r="AA24" i="9"/>
  <c r="Z24" i="9"/>
  <c r="F24" i="9"/>
  <c r="E24" i="9"/>
  <c r="D24" i="9"/>
  <c r="AB23" i="9"/>
  <c r="AA23" i="9"/>
  <c r="Z23" i="9"/>
  <c r="F23" i="9"/>
  <c r="E23" i="9"/>
  <c r="D23" i="9"/>
  <c r="AB22" i="9"/>
  <c r="AA22" i="9"/>
  <c r="Z22" i="9"/>
  <c r="F22" i="9"/>
  <c r="E22" i="9"/>
  <c r="D22" i="9"/>
  <c r="AB21" i="9"/>
  <c r="AA21" i="9"/>
  <c r="Z21" i="9"/>
  <c r="F21" i="9"/>
  <c r="E21" i="9"/>
  <c r="D21" i="9"/>
  <c r="AB20" i="9"/>
  <c r="AA20" i="9"/>
  <c r="Z20" i="9"/>
  <c r="F20" i="9"/>
  <c r="E20" i="9"/>
  <c r="D20" i="9"/>
  <c r="AB19" i="9"/>
  <c r="AA19" i="9"/>
  <c r="Z19" i="9"/>
  <c r="F19" i="9"/>
  <c r="E19" i="9"/>
  <c r="D19" i="9"/>
  <c r="AB18" i="9"/>
  <c r="AA18" i="9"/>
  <c r="Z18" i="9"/>
  <c r="F18" i="9"/>
  <c r="E18" i="9"/>
  <c r="D18" i="9"/>
  <c r="AB17" i="9"/>
  <c r="AA17" i="9"/>
  <c r="Z17" i="9"/>
  <c r="F17" i="9"/>
  <c r="E17" i="9"/>
  <c r="D17" i="9"/>
  <c r="AB16" i="9"/>
  <c r="AA16" i="9"/>
  <c r="Z16" i="9"/>
  <c r="F16" i="9"/>
  <c r="E16" i="9"/>
  <c r="D16" i="9"/>
  <c r="AB15" i="9"/>
  <c r="AA15" i="9"/>
  <c r="Z15" i="9"/>
  <c r="F15" i="9"/>
  <c r="E15" i="9"/>
  <c r="D15" i="9"/>
  <c r="AB14" i="9"/>
  <c r="AA14" i="9"/>
  <c r="Z14" i="9"/>
  <c r="F14" i="9"/>
  <c r="E14" i="9"/>
  <c r="D14" i="9"/>
  <c r="AB13" i="9"/>
  <c r="AA13" i="9"/>
  <c r="Z13" i="9"/>
  <c r="F13" i="9"/>
  <c r="E13" i="9"/>
  <c r="D13" i="9"/>
  <c r="AB12" i="9"/>
  <c r="AA12" i="9"/>
  <c r="Z12" i="9"/>
  <c r="F12" i="9"/>
  <c r="E12" i="9"/>
  <c r="D12" i="9"/>
  <c r="AB11" i="9"/>
  <c r="AA11" i="9"/>
  <c r="Z11" i="9"/>
  <c r="F11" i="9"/>
  <c r="E11" i="9"/>
  <c r="D11" i="9"/>
  <c r="AB10" i="9"/>
  <c r="AA10" i="9"/>
  <c r="Z10" i="9"/>
  <c r="F10" i="9"/>
  <c r="E10" i="9"/>
  <c r="D10" i="9"/>
  <c r="AB9" i="9"/>
  <c r="AA9" i="9"/>
  <c r="Z9" i="9"/>
  <c r="F9" i="9"/>
  <c r="E9" i="9"/>
  <c r="D9" i="9"/>
  <c r="AB8" i="9"/>
  <c r="AA8" i="9"/>
  <c r="Z8" i="9"/>
  <c r="F8" i="9"/>
  <c r="E8" i="9"/>
  <c r="D8" i="9"/>
  <c r="AB7" i="9"/>
  <c r="AA7" i="9"/>
  <c r="Z7" i="9"/>
  <c r="F7" i="9"/>
  <c r="E7" i="9"/>
  <c r="D7" i="9"/>
  <c r="AB6" i="9"/>
  <c r="AA6" i="9"/>
  <c r="Z6" i="9"/>
  <c r="F6" i="9"/>
  <c r="E6" i="9"/>
  <c r="D6" i="9"/>
  <c r="F5" i="9"/>
  <c r="E5" i="9"/>
  <c r="D5" i="9"/>
  <c r="C16" i="5"/>
  <c r="C17" i="5" s="1"/>
  <c r="C15" i="5"/>
  <c r="C7" i="5"/>
  <c r="C8" i="5" s="1"/>
  <c r="C9" i="5" s="1"/>
  <c r="C10" i="5" s="1"/>
  <c r="C11" i="5" s="1"/>
  <c r="G7" i="10" l="1"/>
  <c r="D8" i="10"/>
  <c r="E7" i="10"/>
  <c r="E6" i="10"/>
  <c r="F6" i="10"/>
  <c r="G8" i="10" l="1"/>
  <c r="F8" i="10"/>
  <c r="E8" i="10"/>
  <c r="D9" i="10"/>
  <c r="G9" i="10" l="1"/>
  <c r="F9" i="10"/>
  <c r="D10" i="10"/>
  <c r="E9" i="10"/>
  <c r="G10" i="10" l="1"/>
  <c r="F10" i="10"/>
  <c r="E10" i="10"/>
  <c r="D11" i="10"/>
  <c r="G11" i="10" l="1"/>
  <c r="D12" i="10"/>
  <c r="F11" i="10"/>
  <c r="E11" i="10"/>
  <c r="G12" i="10" l="1"/>
  <c r="D13" i="10"/>
  <c r="F12" i="10"/>
  <c r="E12" i="10"/>
  <c r="G13" i="10" l="1"/>
  <c r="D14" i="10"/>
  <c r="F13" i="10"/>
  <c r="E13" i="10"/>
  <c r="G14" i="10" l="1"/>
  <c r="F14" i="10"/>
  <c r="E14" i="10"/>
  <c r="D15" i="10"/>
  <c r="F15" i="10" l="1"/>
  <c r="G15" i="10"/>
  <c r="D16" i="10"/>
  <c r="E15" i="10"/>
  <c r="G16" i="10" l="1"/>
  <c r="F16" i="10"/>
  <c r="D17" i="10"/>
  <c r="E16" i="10"/>
  <c r="D18" i="10" l="1"/>
  <c r="G17" i="10"/>
  <c r="F17" i="10"/>
  <c r="E17" i="10"/>
  <c r="G18" i="10" l="1"/>
  <c r="F18" i="10"/>
  <c r="E18" i="10"/>
  <c r="D19" i="10"/>
  <c r="G19" i="10" l="1"/>
  <c r="F19" i="10"/>
  <c r="D20" i="10"/>
  <c r="E19" i="10"/>
  <c r="G20" i="10" l="1"/>
  <c r="F20" i="10"/>
  <c r="E20" i="10"/>
  <c r="D21" i="10"/>
  <c r="G21" i="10" l="1"/>
  <c r="D22" i="10"/>
  <c r="F21" i="10"/>
  <c r="E21" i="10"/>
  <c r="G22" i="10" l="1"/>
  <c r="F22" i="10"/>
  <c r="E22" i="10"/>
  <c r="D23" i="10"/>
  <c r="G23" i="10" l="1"/>
  <c r="D24" i="10"/>
  <c r="F23" i="10"/>
  <c r="E23" i="10"/>
  <c r="G24" i="10" l="1"/>
  <c r="D25" i="10"/>
  <c r="F24" i="10"/>
  <c r="E24" i="10"/>
  <c r="G25" i="10" l="1"/>
  <c r="F25" i="10"/>
  <c r="D26" i="10"/>
  <c r="E25" i="10"/>
  <c r="G26" i="10" l="1"/>
  <c r="F26" i="10"/>
  <c r="E26" i="10"/>
  <c r="D27" i="10"/>
  <c r="G27" i="10" l="1"/>
  <c r="D28" i="10"/>
  <c r="F27" i="10"/>
  <c r="E27" i="10"/>
  <c r="G28" i="10" l="1"/>
  <c r="F28" i="10"/>
  <c r="E28" i="10"/>
  <c r="D29" i="10"/>
  <c r="F29" i="10" l="1"/>
  <c r="G29" i="10"/>
  <c r="D30" i="10"/>
  <c r="E29" i="10"/>
  <c r="G30" i="10" l="1"/>
  <c r="F30" i="10"/>
  <c r="E30" i="10"/>
  <c r="D31" i="10"/>
  <c r="G31" i="10" l="1"/>
  <c r="D32" i="10"/>
  <c r="F31" i="10"/>
  <c r="E31" i="10"/>
  <c r="G32" i="10" l="1"/>
  <c r="F32" i="10"/>
  <c r="E32" i="10"/>
</calcChain>
</file>

<file path=xl/sharedStrings.xml><?xml version="1.0" encoding="utf-8"?>
<sst xmlns="http://schemas.openxmlformats.org/spreadsheetml/2006/main" count="3057" uniqueCount="1380">
  <si>
    <t>Data</t>
  </si>
  <si>
    <t>Offset Start</t>
  </si>
  <si>
    <t>Offset End</t>
  </si>
  <si>
    <t>Player Portrait Pointers</t>
  </si>
  <si>
    <t>@0ECD53</t>
  </si>
  <si>
    <t>@0ED8B2</t>
  </si>
  <si>
    <t>26 Pointers for Each Team (28)</t>
  </si>
  <si>
    <t>Portrait Palettes</t>
  </si>
  <si>
    <t>@0ED8B3</t>
  </si>
  <si>
    <t>@0ED922</t>
  </si>
  <si>
    <t>Team Data Pointers</t>
  </si>
  <si>
    <t>@0E25E7</t>
  </si>
  <si>
    <t>Center Ice Logos</t>
  </si>
  <si>
    <t>@0E03B7</t>
  </si>
  <si>
    <t>@0E0496</t>
  </si>
  <si>
    <t>Each logo is an 8-byte pointer (2 4-byte pointers)</t>
  </si>
  <si>
    <t>Menu Logo Palettes</t>
  </si>
  <si>
    <t>@0E0497</t>
  </si>
  <si>
    <t>@0E0506</t>
  </si>
  <si>
    <t>@0E0507</t>
  </si>
  <si>
    <t>@0E050E</t>
  </si>
  <si>
    <t>Banner Palettes</t>
  </si>
  <si>
    <t>@0E050F</t>
  </si>
  <si>
    <t>@0E057E</t>
  </si>
  <si>
    <t>Banner Team Text Pointers</t>
  </si>
  <si>
    <t>@0E1649</t>
  </si>
  <si>
    <t>@0E1680</t>
  </si>
  <si>
    <t>Different Pointer style</t>
  </si>
  <si>
    <t>Palette Locations</t>
  </si>
  <si>
    <t>Uniforms--Away</t>
  </si>
  <si>
    <t>Offset Start --Headerless</t>
  </si>
  <si>
    <t>Banners</t>
  </si>
  <si>
    <t>ANA</t>
  </si>
  <si>
    <t>0B4BD0</t>
  </si>
  <si>
    <t>0B49D0</t>
  </si>
  <si>
    <t>0D737C</t>
  </si>
  <si>
    <t>0D717C</t>
  </si>
  <si>
    <t>BOS</t>
  </si>
  <si>
    <t>0B4BF0</t>
  </si>
  <si>
    <t>0B49F0</t>
  </si>
  <si>
    <t>0D6F5C</t>
  </si>
  <si>
    <t>BUF</t>
  </si>
  <si>
    <t>0B4A10</t>
  </si>
  <si>
    <t>0D739C</t>
  </si>
  <si>
    <t>0D719C</t>
  </si>
  <si>
    <t>CGY</t>
  </si>
  <si>
    <t>0B4C30</t>
  </si>
  <si>
    <t>0B4A30</t>
  </si>
  <si>
    <t>0D757C</t>
  </si>
  <si>
    <t>CHI</t>
  </si>
  <si>
    <t>0B4C50</t>
  </si>
  <si>
    <t>0B4A50</t>
  </si>
  <si>
    <t>0D753C</t>
  </si>
  <si>
    <t>DAL</t>
  </si>
  <si>
    <t>0B4C70</t>
  </si>
  <si>
    <t>0B4A70</t>
  </si>
  <si>
    <t>0D74FC</t>
  </si>
  <si>
    <t>DET</t>
  </si>
  <si>
    <t>0B4C90</t>
  </si>
  <si>
    <t>0B4A90</t>
  </si>
  <si>
    <t>0D755C</t>
  </si>
  <si>
    <t>EDM</t>
  </si>
  <si>
    <t>0B4CB0</t>
  </si>
  <si>
    <t>0B4AB0</t>
  </si>
  <si>
    <t>0D74DC</t>
  </si>
  <si>
    <t>FLA</t>
  </si>
  <si>
    <t>0B4CD0</t>
  </si>
  <si>
    <t>0B4AD0</t>
  </si>
  <si>
    <t>0D74BC</t>
  </si>
  <si>
    <t>HFD</t>
  </si>
  <si>
    <t>0B4CF0</t>
  </si>
  <si>
    <t>0B4AF0</t>
  </si>
  <si>
    <t>0D749C</t>
  </si>
  <si>
    <t>LA</t>
  </si>
  <si>
    <t>0B4D10</t>
  </si>
  <si>
    <t>0B4B10</t>
  </si>
  <si>
    <t>0D745C</t>
  </si>
  <si>
    <t>0D7680-0D76A0 = ?</t>
  </si>
  <si>
    <t>MTL</t>
  </si>
  <si>
    <t>0B4D30</t>
  </si>
  <si>
    <t>0B4B30</t>
  </si>
  <si>
    <t>0D743C</t>
  </si>
  <si>
    <t>NJ</t>
  </si>
  <si>
    <t>0B4D50</t>
  </si>
  <si>
    <t>0B4B50</t>
  </si>
  <si>
    <t>0D741C</t>
  </si>
  <si>
    <t>NYI</t>
  </si>
  <si>
    <t>0B4D70</t>
  </si>
  <si>
    <t>0B4B70</t>
  </si>
  <si>
    <t>0D73FC</t>
  </si>
  <si>
    <t>NYR</t>
  </si>
  <si>
    <t>0B4D90</t>
  </si>
  <si>
    <t>0B4B90</t>
  </si>
  <si>
    <t>0D73DC</t>
  </si>
  <si>
    <t>OTW</t>
  </si>
  <si>
    <t>0B4DB0</t>
  </si>
  <si>
    <t>0B4BB0</t>
  </si>
  <si>
    <t>0D73BC</t>
  </si>
  <si>
    <t>PHI</t>
  </si>
  <si>
    <t>0B4DD0</t>
  </si>
  <si>
    <t>PIT</t>
  </si>
  <si>
    <t>0B4DF0</t>
  </si>
  <si>
    <t>QUE</t>
  </si>
  <si>
    <t>0B4E10</t>
  </si>
  <si>
    <t>0D735C</t>
  </si>
  <si>
    <t>SJ</t>
  </si>
  <si>
    <t>0B4E30</t>
  </si>
  <si>
    <t>0D751C</t>
  </si>
  <si>
    <t>0D731C</t>
  </si>
  <si>
    <t>STL</t>
  </si>
  <si>
    <t>0B4E50</t>
  </si>
  <si>
    <t>0D72DC</t>
  </si>
  <si>
    <t>TB</t>
  </si>
  <si>
    <t>0B4E70</t>
  </si>
  <si>
    <t>0D72BC</t>
  </si>
  <si>
    <t>TOR</t>
  </si>
  <si>
    <t>0B4E90</t>
  </si>
  <si>
    <t>0D729C</t>
  </si>
  <si>
    <t>VAN</t>
  </si>
  <si>
    <t>0B4EB0</t>
  </si>
  <si>
    <t>0D725C</t>
  </si>
  <si>
    <t>WSH</t>
  </si>
  <si>
    <t>0B4ED0</t>
  </si>
  <si>
    <t>0D721C</t>
  </si>
  <si>
    <t>WPG</t>
  </si>
  <si>
    <t>0B4EF0</t>
  </si>
  <si>
    <t>0D71FC</t>
  </si>
  <si>
    <t>ASE</t>
  </si>
  <si>
    <t>0B4F10</t>
  </si>
  <si>
    <t>0D723C</t>
  </si>
  <si>
    <t>ASW</t>
  </si>
  <si>
    <t>0B4F30</t>
  </si>
  <si>
    <t>Uniforms--Home</t>
  </si>
  <si>
    <t>Menu Logos</t>
  </si>
  <si>
    <t>0B4F50</t>
  </si>
  <si>
    <t>0D6FBC</t>
  </si>
  <si>
    <t>0D6DBC</t>
  </si>
  <si>
    <t>0B4F70</t>
  </si>
  <si>
    <t>0D6F7C</t>
  </si>
  <si>
    <t>0D6D7C</t>
  </si>
  <si>
    <t>0B4F90</t>
  </si>
  <si>
    <t>0D6F9C</t>
  </si>
  <si>
    <t>0B4FB0</t>
  </si>
  <si>
    <t>0D6FDC</t>
  </si>
  <si>
    <t>0B4FD0</t>
  </si>
  <si>
    <t>0D703C</t>
  </si>
  <si>
    <t>0B4FF0</t>
  </si>
  <si>
    <t>0D6DDC</t>
  </si>
  <si>
    <t>0B5010</t>
  </si>
  <si>
    <t>0D733C</t>
  </si>
  <si>
    <t>0D713C</t>
  </si>
  <si>
    <t>0B5030</t>
  </si>
  <si>
    <t>0D71BC</t>
  </si>
  <si>
    <t>0B5050</t>
  </si>
  <si>
    <t>0D747C</t>
  </si>
  <si>
    <t>0D727C</t>
  </si>
  <si>
    <t>0B5070</t>
  </si>
  <si>
    <t>0D72FC</t>
  </si>
  <si>
    <t>0B5090</t>
  </si>
  <si>
    <t>0B50B0</t>
  </si>
  <si>
    <t>0D6FFC</t>
  </si>
  <si>
    <t>0D6DFC</t>
  </si>
  <si>
    <t>0D709C</t>
  </si>
  <si>
    <t>0D6E9C</t>
  </si>
  <si>
    <t>0D6D9C</t>
  </si>
  <si>
    <t>0D70BC</t>
  </si>
  <si>
    <t>0D6EBC</t>
  </si>
  <si>
    <t>0D70DC</t>
  </si>
  <si>
    <t>0D6EDC</t>
  </si>
  <si>
    <t>0D6F3C</t>
  </si>
  <si>
    <t>0D701C</t>
  </si>
  <si>
    <t>0D705C</t>
  </si>
  <si>
    <t>0D707C</t>
  </si>
  <si>
    <t>0D6F1C</t>
  </si>
  <si>
    <t>0D6EFC</t>
  </si>
  <si>
    <t>Playoffs</t>
  </si>
  <si>
    <t>@0E6D59</t>
  </si>
  <si>
    <t>@0E6F58</t>
  </si>
  <si>
    <t>@0F9B2E</t>
  </si>
  <si>
    <t>@0FC6A2</t>
  </si>
  <si>
    <t>@0FC6A3</t>
  </si>
  <si>
    <t>@0E9CC2</t>
  </si>
  <si>
    <t>Header? (1 for true, 0 for false)</t>
  </si>
  <si>
    <t>Bank Conversion</t>
  </si>
  <si>
    <t>Offset Bank</t>
  </si>
  <si>
    <t>Pointer Bank</t>
  </si>
  <si>
    <t>Offset-&gt;PTR Convert</t>
  </si>
  <si>
    <t>Address (Enter here)</t>
  </si>
  <si>
    <t>B49F0</t>
  </si>
  <si>
    <t>F</t>
  </si>
  <si>
    <t>9D</t>
  </si>
  <si>
    <t>Remove First Letter</t>
  </si>
  <si>
    <t>E</t>
  </si>
  <si>
    <t>9C</t>
  </si>
  <si>
    <t>Adjust for header</t>
  </si>
  <si>
    <t>D</t>
  </si>
  <si>
    <t>9B</t>
  </si>
  <si>
    <t>Change 1st digit</t>
  </si>
  <si>
    <t>C</t>
  </si>
  <si>
    <t>9A</t>
  </si>
  <si>
    <t>Flip Endian</t>
  </si>
  <si>
    <t>B</t>
  </si>
  <si>
    <t>Convert</t>
  </si>
  <si>
    <t>A</t>
  </si>
  <si>
    <t>PTR-&gt;Offset Converter</t>
  </si>
  <si>
    <t>Pointer (Enter here)</t>
  </si>
  <si>
    <t>7BB49A00</t>
  </si>
  <si>
    <t>Flip and Convert</t>
  </si>
  <si>
    <t>Change Pointer Digit</t>
  </si>
  <si>
    <t>Adjust for Header?</t>
  </si>
  <si>
    <t>8F</t>
  </si>
  <si>
    <t>8E</t>
  </si>
  <si>
    <t>ADDRESS</t>
  </si>
  <si>
    <t>Description</t>
  </si>
  <si>
    <t>Valid Values</t>
  </si>
  <si>
    <t>$1C98</t>
  </si>
  <si>
    <t>$1C9A</t>
  </si>
  <si>
    <t>@0EACD1</t>
  </si>
  <si>
    <t>@04D9CD</t>
  </si>
  <si>
    <t>Updated DIZ File</t>
  </si>
  <si>
    <t>Y</t>
  </si>
  <si>
    <t>Default Values for each Game Setup Option</t>
  </si>
  <si>
    <t>Game Setup Menu Defaults</t>
  </si>
  <si>
    <t>Game Setup Menu List Lengths</t>
  </si>
  <si>
    <t>Period Length (OT)</t>
  </si>
  <si>
    <t>Period Length (5m/10m/20m/30s)</t>
  </si>
  <si>
    <t>0EACDD</t>
  </si>
  <si>
    <t>Not sure what this controls in playoffs?</t>
  </si>
  <si>
    <t>Hex in seconds for each period length option</t>
  </si>
  <si>
    <t>Hex in seconds for the OT period</t>
  </si>
  <si>
    <t>Sets the number of items to display for each Game Setup Option</t>
  </si>
  <si>
    <t>Player Stats and Team Roster screens? Not sure what it does</t>
  </si>
  <si>
    <t>Player Stats and Team Roster</t>
  </si>
  <si>
    <t>0055AB</t>
  </si>
  <si>
    <t>Interferance Penalty Length</t>
  </si>
  <si>
    <t>$0776,$0777</t>
  </si>
  <si>
    <t>$0778,$0779</t>
  </si>
  <si>
    <t>Memory Pointer to Home Team Header Data in ROM (Hard Coded 9C Bank)</t>
  </si>
  <si>
    <t>Memory Pointer to Away Team Header Data in ROM (Hard Coded 9C Bank)</t>
  </si>
  <si>
    <t>$1CDC</t>
  </si>
  <si>
    <t>$1CDE</t>
  </si>
  <si>
    <t>$91</t>
  </si>
  <si>
    <t>Memory Pointer to Home Team Index in the ROM ()</t>
  </si>
  <si>
    <t>Memory Pointer to Away Team Index in the ROM ()</t>
  </si>
  <si>
    <t>PC ADDRESS</t>
  </si>
  <si>
    <t>POINTER TABLE OFFSETS (Headerless)</t>
  </si>
  <si>
    <t>@0E2656</t>
  </si>
  <si>
    <t>Index used to display teams in team select. Points to the start of each teams header data</t>
  </si>
  <si>
    <t>TEAM</t>
  </si>
  <si>
    <t>PLAYER</t>
  </si>
  <si>
    <t>NAME</t>
  </si>
  <si>
    <t>OFFSET</t>
  </si>
  <si>
    <t>POINTER</t>
  </si>
  <si>
    <t>Guy Hebert</t>
  </si>
  <si>
    <t>36ac9900</t>
  </si>
  <si>
    <t>Ron Tugnutt</t>
  </si>
  <si>
    <t>4ec69900</t>
  </si>
  <si>
    <t>Steven King</t>
  </si>
  <si>
    <t>e8e19900</t>
  </si>
  <si>
    <t>Troy Loney</t>
  </si>
  <si>
    <t>Stu Grimson</t>
  </si>
  <si>
    <t>3db19a00</t>
  </si>
  <si>
    <t>Terry Yake</t>
  </si>
  <si>
    <t>f3bc9800</t>
  </si>
  <si>
    <t>Bob Corkum</t>
  </si>
  <si>
    <t>74fe8f00</t>
  </si>
  <si>
    <t>Anatoli Semenov</t>
  </si>
  <si>
    <t>9dd19800</t>
  </si>
  <si>
    <t>Lonnie Loach</t>
  </si>
  <si>
    <t>Robin Bawa</t>
  </si>
  <si>
    <t>Tim Sweeney</t>
  </si>
  <si>
    <t>Alexei Kasatonov</t>
  </si>
  <si>
    <t>0acd9800</t>
  </si>
  <si>
    <t>Sean Hill</t>
  </si>
  <si>
    <t>Randy Ladouceur</t>
  </si>
  <si>
    <t>d5bf9900</t>
  </si>
  <si>
    <t>David Williams</t>
  </si>
  <si>
    <t>Bill Houlder</t>
  </si>
  <si>
    <t>Bobby Dollas</t>
  </si>
  <si>
    <t>Dennis Vial</t>
  </si>
  <si>
    <t>Andy Moog</t>
  </si>
  <si>
    <t>8a f2 97 00</t>
  </si>
  <si>
    <t>John Blue</t>
  </si>
  <si>
    <t>4e c6 99 00</t>
  </si>
  <si>
    <t>Adam Oates</t>
  </si>
  <si>
    <t>14 f8 98 00</t>
  </si>
  <si>
    <t>Dave Poulin</t>
  </si>
  <si>
    <t>e8 e1 99 00</t>
  </si>
  <si>
    <t>Vladimir Ruzicka</t>
  </si>
  <si>
    <t>74 fe 8f 00</t>
  </si>
  <si>
    <t>Ted Donato</t>
  </si>
  <si>
    <t>3d b1 9a 00</t>
  </si>
  <si>
    <t>Joe Juneau</t>
  </si>
  <si>
    <t>cd e3 98 00</t>
  </si>
  <si>
    <t>Dmitri Kvartalnov</t>
  </si>
  <si>
    <t>Dave Reid</t>
  </si>
  <si>
    <t>Gregori Pantaleyev</t>
  </si>
  <si>
    <t>Brent Hughes</t>
  </si>
  <si>
    <t>Cam Neely</t>
  </si>
  <si>
    <t>67 98 99 00</t>
  </si>
  <si>
    <t>Stephen Leach</t>
  </si>
  <si>
    <t>Stephen Heinze</t>
  </si>
  <si>
    <t>C.J. Young</t>
  </si>
  <si>
    <t>Darin Kimble</t>
  </si>
  <si>
    <t>Peter Douris</t>
  </si>
  <si>
    <t>Ray Bourque</t>
  </si>
  <si>
    <t>00 80 99 00</t>
  </si>
  <si>
    <t>Don Sweeney</t>
  </si>
  <si>
    <t>02 d1 99 00</t>
  </si>
  <si>
    <t>Glen Wesley</t>
  </si>
  <si>
    <t>David Shaw</t>
  </si>
  <si>
    <t>Gordie Roberts</t>
  </si>
  <si>
    <t>Glen Feathrston</t>
  </si>
  <si>
    <t>Jim Wiemer</t>
  </si>
  <si>
    <t>Grant Fuhr</t>
  </si>
  <si>
    <t>5d 8d 99 00</t>
  </si>
  <si>
    <t>Tom Draper</t>
  </si>
  <si>
    <t>Dominik Hasek</t>
  </si>
  <si>
    <t>Pat LaFontaine</t>
  </si>
  <si>
    <t>c7 b2 99 00</t>
  </si>
  <si>
    <t>Dale Hawerchuk</t>
  </si>
  <si>
    <t>18 9a 98 00</t>
  </si>
  <si>
    <t>Bob Sweeney</t>
  </si>
  <si>
    <t>Dave Hannan</t>
  </si>
  <si>
    <t>Randy Wood</t>
  </si>
  <si>
    <t>Yuri Khmylev</t>
  </si>
  <si>
    <t>Brad May</t>
  </si>
  <si>
    <t>Bob Errey</t>
  </si>
  <si>
    <t>Rob Ray</t>
  </si>
  <si>
    <t>Alexnder Mogilny</t>
  </si>
  <si>
    <t>fe c1 99 00</t>
  </si>
  <si>
    <t>Wayne Presley</t>
  </si>
  <si>
    <t>Donald Audette</t>
  </si>
  <si>
    <t>Colin Patterson</t>
  </si>
  <si>
    <t>Doug Bodger</t>
  </si>
  <si>
    <t>cd a5 98 00</t>
  </si>
  <si>
    <t>Petr Svoboda</t>
  </si>
  <si>
    <t>6a b1 98 00</t>
  </si>
  <si>
    <t>Richard Smehlik</t>
  </si>
  <si>
    <t>Ken Sutton</t>
  </si>
  <si>
    <t>Grant Ledyard</t>
  </si>
  <si>
    <t>Gord Donnelly</t>
  </si>
  <si>
    <t>Randy Moller</t>
  </si>
  <si>
    <t>Keith Carney</t>
  </si>
  <si>
    <t>Mike Vernon</t>
  </si>
  <si>
    <t>0d ba 97 00</t>
  </si>
  <si>
    <t>Jeff Reese</t>
  </si>
  <si>
    <t>Joe Nieuwendyk</t>
  </si>
  <si>
    <t>ba cc 99 00</t>
  </si>
  <si>
    <t>Robert Reichel</t>
  </si>
  <si>
    <t>Joel Otto</t>
  </si>
  <si>
    <t>Gary Roberts</t>
  </si>
  <si>
    <t>05 aa 99 00</t>
  </si>
  <si>
    <t>Paul Ranheim</t>
  </si>
  <si>
    <t>Brent Ashton</t>
  </si>
  <si>
    <t>Chris Lindberg</t>
  </si>
  <si>
    <t>Craig Berube</t>
  </si>
  <si>
    <t>Theoren Fleury</t>
  </si>
  <si>
    <t>52 eb 97 00</t>
  </si>
  <si>
    <t>Sergei Makarov</t>
  </si>
  <si>
    <t>Greg Paslawski</t>
  </si>
  <si>
    <t>Ronnie Stern</t>
  </si>
  <si>
    <t>Gary Suter</t>
  </si>
  <si>
    <t>95 8e 97 00</t>
  </si>
  <si>
    <t>Al MacInnis</t>
  </si>
  <si>
    <t>e8 e8 97 00</t>
  </si>
  <si>
    <t>Roger Johansson</t>
  </si>
  <si>
    <t>Trent Yawney</t>
  </si>
  <si>
    <t>Frank Musil</t>
  </si>
  <si>
    <t>Michel Petit</t>
  </si>
  <si>
    <t>Kevin Dahl</t>
  </si>
  <si>
    <t>Chris Dahlquist</t>
  </si>
  <si>
    <t>Greg Smyth</t>
  </si>
  <si>
    <t>Ed Belfour</t>
  </si>
  <si>
    <t>00 a6 97 00</t>
  </si>
  <si>
    <t>Jim Waite</t>
  </si>
  <si>
    <t>Jeremy Roenick</t>
  </si>
  <si>
    <t>95 ea 98 00</t>
  </si>
  <si>
    <t>Christan Ruuttu</t>
  </si>
  <si>
    <t>Brent Sutter</t>
  </si>
  <si>
    <t>Troy Murray</t>
  </si>
  <si>
    <t>Michel Goulet</t>
  </si>
  <si>
    <t>21 a8 98 00</t>
  </si>
  <si>
    <t>Stephane Matteau</t>
  </si>
  <si>
    <t>Greg Gilbert</t>
  </si>
  <si>
    <t>Jocelyn Lemieux</t>
  </si>
  <si>
    <t>Steve Larmer</t>
  </si>
  <si>
    <t>f3 cd 97 00</t>
  </si>
  <si>
    <t>Dirk Graham</t>
  </si>
  <si>
    <t>Brian Noonan</t>
  </si>
  <si>
    <t>Dave Christian</t>
  </si>
  <si>
    <t>Joe Murphy</t>
  </si>
  <si>
    <t>Rob Brown</t>
  </si>
  <si>
    <t>Chris Chelios</t>
  </si>
  <si>
    <t>f7 b4 99 00</t>
  </si>
  <si>
    <t>Steve Smith</t>
  </si>
  <si>
    <t>25 8b 99 00</t>
  </si>
  <si>
    <t>Bryan Marchment</t>
  </si>
  <si>
    <t>Frantsek Kucera</t>
  </si>
  <si>
    <t>Craig Muni</t>
  </si>
  <si>
    <t>Keith Brown</t>
  </si>
  <si>
    <t>Cam Russell</t>
  </si>
  <si>
    <t>Adam Bennett</t>
  </si>
  <si>
    <t>Jon Casey</t>
  </si>
  <si>
    <t>81 fd 96 00</t>
  </si>
  <si>
    <t>Darcy Wakaluk</t>
  </si>
  <si>
    <t>Mike Modano</t>
  </si>
  <si>
    <t>8b ad 97 00</t>
  </si>
  <si>
    <t>Dave Gagner</t>
  </si>
  <si>
    <t>2c 8c 9a 00</t>
  </si>
  <si>
    <t>Neal Broten</t>
  </si>
  <si>
    <t>Brent Gilchrist</t>
  </si>
  <si>
    <t>Mike McPhee</t>
  </si>
  <si>
    <t>Gaetan Duchesne</t>
  </si>
  <si>
    <t>Brian Propp</t>
  </si>
  <si>
    <t>Russ Courtnall</t>
  </si>
  <si>
    <t>23 f0 97 00</t>
  </si>
  <si>
    <t>Ulf Dahlen</t>
  </si>
  <si>
    <t>Mike Craig</t>
  </si>
  <si>
    <t>Trent Klatt</t>
  </si>
  <si>
    <t>Shane Churla</t>
  </si>
  <si>
    <t>Stewart Gavin</t>
  </si>
  <si>
    <t>Mark Tinordi</t>
  </si>
  <si>
    <t>d6 ec 98 00</t>
  </si>
  <si>
    <t>Tommy Sjodin</t>
  </si>
  <si>
    <t>20 a1 98 00</t>
  </si>
  <si>
    <t>Jim Johnson</t>
  </si>
  <si>
    <t>Derian Hatcher</t>
  </si>
  <si>
    <t>Craig Ludwig</t>
  </si>
  <si>
    <t>Richard Matvichuk</t>
  </si>
  <si>
    <t>Mark Osiecki</t>
  </si>
  <si>
    <t>Brad Berry</t>
  </si>
  <si>
    <t>Enrico Ciccone</t>
  </si>
  <si>
    <t>Tim Cheveldae</t>
  </si>
  <si>
    <t>d7 f5 98 00</t>
  </si>
  <si>
    <t>Vincent Riendeau</t>
  </si>
  <si>
    <t>Steve Yzerman</t>
  </si>
  <si>
    <t>26 c4 99 00</t>
  </si>
  <si>
    <t>Sergei Fedorov</t>
  </si>
  <si>
    <t>e2 fd 90 00</t>
  </si>
  <si>
    <t>Dallas Drake</t>
  </si>
  <si>
    <t>Mike Sillinger</t>
  </si>
  <si>
    <t>Vachslav Kozlov</t>
  </si>
  <si>
    <t>Paul Ysebaert</t>
  </si>
  <si>
    <t>Shawn Burr</t>
  </si>
  <si>
    <t>Keith Primeau</t>
  </si>
  <si>
    <t>Gerard Gallant</t>
  </si>
  <si>
    <t>John Ogrodnick</t>
  </si>
  <si>
    <t>Dino Ciccarelli</t>
  </si>
  <si>
    <t>c5 9b 97 00</t>
  </si>
  <si>
    <t>Ray Sheppard</t>
  </si>
  <si>
    <t>Bob Probert</t>
  </si>
  <si>
    <t>Sheldon Kennedy</t>
  </si>
  <si>
    <t>Jim Hiller</t>
  </si>
  <si>
    <t>Paul Coffey</t>
  </si>
  <si>
    <t>0f 94 9a 00</t>
  </si>
  <si>
    <t>Steve Chiasson</t>
  </si>
  <si>
    <t>b4 fa 99 00</t>
  </si>
  <si>
    <t>Yves Racine</t>
  </si>
  <si>
    <t>Nicklas Lidstrom</t>
  </si>
  <si>
    <t>Mark Howe</t>
  </si>
  <si>
    <t>Vladimir Konstantov</t>
  </si>
  <si>
    <t>Steve Konroyd</t>
  </si>
  <si>
    <t>Brad McCrimmon</t>
  </si>
  <si>
    <t>Bill Ranford</t>
  </si>
  <si>
    <t>fd 93 99 00</t>
  </si>
  <si>
    <t>Doug Weight</t>
  </si>
  <si>
    <t>76 d8 98 00</t>
  </si>
  <si>
    <t>Todd Elik</t>
  </si>
  <si>
    <t>Craig MacTavish</t>
  </si>
  <si>
    <t>Kevin Todd</t>
  </si>
  <si>
    <t>Shjon Podein</t>
  </si>
  <si>
    <t>Mike Hudson</t>
  </si>
  <si>
    <t>Shayne Corson</t>
  </si>
  <si>
    <t>8c bc 97 00</t>
  </si>
  <si>
    <t>Craig Simpson</t>
  </si>
  <si>
    <t>Zdeno Ciger</t>
  </si>
  <si>
    <t>Kelly Buchberger</t>
  </si>
  <si>
    <t>Martin Gelinas</t>
  </si>
  <si>
    <t>Louie DeBrusk</t>
  </si>
  <si>
    <t>Petr Klima</t>
  </si>
  <si>
    <t>82 c6 97 00</t>
  </si>
  <si>
    <t>Steven Rice</t>
  </si>
  <si>
    <t>Dave Manson</t>
  </si>
  <si>
    <t>8f 89 98 00</t>
  </si>
  <si>
    <t>Igor Kravchuk</t>
  </si>
  <si>
    <t>97 b0 99 00</t>
  </si>
  <si>
    <t>Brian Benning</t>
  </si>
  <si>
    <t>Geoff Smith</t>
  </si>
  <si>
    <t>Brian Glynn</t>
  </si>
  <si>
    <t>Luke Richardson</t>
  </si>
  <si>
    <t>Chris Joseph</t>
  </si>
  <si>
    <t>Brad Werenka</t>
  </si>
  <si>
    <t>John Vanbiesbrk</t>
  </si>
  <si>
    <t>88 c1 97 00</t>
  </si>
  <si>
    <t>Mark Fitzpatrik</t>
  </si>
  <si>
    <t>Tom Fitzgerald</t>
  </si>
  <si>
    <t>Scott Mellanby</t>
  </si>
  <si>
    <t>79 84 99 00</t>
  </si>
  <si>
    <t>Brian Skrudland</t>
  </si>
  <si>
    <t>c9 9e 98 00</t>
  </si>
  <si>
    <t>Mike Hough</t>
  </si>
  <si>
    <t>Dave Lowry</t>
  </si>
  <si>
    <t>Andrei Lomakin</t>
  </si>
  <si>
    <t>e8 a0 97 00</t>
  </si>
  <si>
    <t>Randy Gilhen</t>
  </si>
  <si>
    <t>Jesse Belanger</t>
  </si>
  <si>
    <t>Bill Lindsay</t>
  </si>
  <si>
    <t>Joe Cirella</t>
  </si>
  <si>
    <t>bc f9 97 00</t>
  </si>
  <si>
    <t>Alexnder Godynyuk</t>
  </si>
  <si>
    <t>Gord Murphy</t>
  </si>
  <si>
    <t>6c d0 97 00</t>
  </si>
  <si>
    <t>Gord Hynes</t>
  </si>
  <si>
    <t>Milan Tichy</t>
  </si>
  <si>
    <t>Stephane Richer</t>
  </si>
  <si>
    <t>Sean Burke</t>
  </si>
  <si>
    <t>01 dd 98 00</t>
  </si>
  <si>
    <t>Mario Gosselin</t>
  </si>
  <si>
    <t>Frank Pietrngelo</t>
  </si>
  <si>
    <t>Andrew Cassels</t>
  </si>
  <si>
    <t>68 ee 99 00</t>
  </si>
  <si>
    <t>Mikael Nylander</t>
  </si>
  <si>
    <t>Robert Kron</t>
  </si>
  <si>
    <t>Robert Petrovicky</t>
  </si>
  <si>
    <t>Geoff Sanderson</t>
  </si>
  <si>
    <t>c7 ac 98 00</t>
  </si>
  <si>
    <t>Patrick Poulin</t>
  </si>
  <si>
    <t>Yvon Corriveau</t>
  </si>
  <si>
    <t>Jim McKenzie</t>
  </si>
  <si>
    <t>Randy Cunnyworth</t>
  </si>
  <si>
    <t>Pat Verbeek</t>
  </si>
  <si>
    <t>08 b6 98 00</t>
  </si>
  <si>
    <t>Mark Janssens</t>
  </si>
  <si>
    <t>Nick Kypreos</t>
  </si>
  <si>
    <t>Mark Greig</t>
  </si>
  <si>
    <t>Jamie Leach</t>
  </si>
  <si>
    <t>Zarley Zalapski</t>
  </si>
  <si>
    <t>04 9f 99 00</t>
  </si>
  <si>
    <t>Eric Weinrich</t>
  </si>
  <si>
    <t>19 af 98 00</t>
  </si>
  <si>
    <t>Adam Burt</t>
  </si>
  <si>
    <t>Dan Keczmer</t>
  </si>
  <si>
    <t>Doug Houda</t>
  </si>
  <si>
    <t>Allen Pedersen</t>
  </si>
  <si>
    <t>LAK</t>
  </si>
  <si>
    <t>Kelly Hrudey</t>
  </si>
  <si>
    <t>0b e4 97 00</t>
  </si>
  <si>
    <t>Robb Stauber</t>
  </si>
  <si>
    <t>Rick Knickle</t>
  </si>
  <si>
    <t>Wayne Gretzky</t>
  </si>
  <si>
    <t>28 df 97 00</t>
  </si>
  <si>
    <t>Jimmy Carson</t>
  </si>
  <si>
    <t>Corey Millen</t>
  </si>
  <si>
    <t>Gary Shuchuk</t>
  </si>
  <si>
    <t>Luc Robitaille</t>
  </si>
  <si>
    <t>2e d6 98 00</t>
  </si>
  <si>
    <t>Tony Granato</t>
  </si>
  <si>
    <t>Pat Conacher</t>
  </si>
  <si>
    <t>Warren Rychel</t>
  </si>
  <si>
    <t>Tomas Sandstrom</t>
  </si>
  <si>
    <t>cc d7 97 00</t>
  </si>
  <si>
    <t>Jari Kurri</t>
  </si>
  <si>
    <t>Mike Donnelly</t>
  </si>
  <si>
    <t>Dave Taylor</t>
  </si>
  <si>
    <t>Rob Blake</t>
  </si>
  <si>
    <t>87 a8 97 00</t>
  </si>
  <si>
    <t>Marty McSorley</t>
  </si>
  <si>
    <t>fe c8 97 00</t>
  </si>
  <si>
    <t>Alexei Zhitnik</t>
  </si>
  <si>
    <t>Darryl Sydor</t>
  </si>
  <si>
    <t>Charlie Huddy</t>
  </si>
  <si>
    <t>Mark Hardy</t>
  </si>
  <si>
    <t>Brent Thompson</t>
  </si>
  <si>
    <t>Tim Watters</t>
  </si>
  <si>
    <t>Rene Chapdlaine</t>
  </si>
  <si>
    <t>Patrick Roy</t>
  </si>
  <si>
    <t>2e 86 9a 00</t>
  </si>
  <si>
    <t>Andre Racicot</t>
  </si>
  <si>
    <t>Kirk Muller</t>
  </si>
  <si>
    <t>ac f8 99 00</t>
  </si>
  <si>
    <t>Stephan Lebeau</t>
  </si>
  <si>
    <t>Denis Savard</t>
  </si>
  <si>
    <t>Guy Carbonneau</t>
  </si>
  <si>
    <t>Vincent Damphousse</t>
  </si>
  <si>
    <t>57 d5 97 00</t>
  </si>
  <si>
    <t>Gilbert Dionne</t>
  </si>
  <si>
    <t>John Leclair</t>
  </si>
  <si>
    <t>Benoit Brunet</t>
  </si>
  <si>
    <t>Mario Roberge</t>
  </si>
  <si>
    <t>Brian Bellows</t>
  </si>
  <si>
    <t>c0 ca 98 00</t>
  </si>
  <si>
    <t>Mike Keane</t>
  </si>
  <si>
    <t>Gary Leeman</t>
  </si>
  <si>
    <t>Todd Ewen</t>
  </si>
  <si>
    <t>Ed Ronan</t>
  </si>
  <si>
    <t>Eric Desjardins</t>
  </si>
  <si>
    <t>ec 88 99 00</t>
  </si>
  <si>
    <t>Matt Schneider</t>
  </si>
  <si>
    <t>cf df 99 00</t>
  </si>
  <si>
    <t>Patrice Brisebois</t>
  </si>
  <si>
    <t>Kevin Haller</t>
  </si>
  <si>
    <t>Rob Ramage</t>
  </si>
  <si>
    <t>J.J. Daigneault</t>
  </si>
  <si>
    <t>Lyle Odelein</t>
  </si>
  <si>
    <t>Donald Dufresne</t>
  </si>
  <si>
    <t>NJD</t>
  </si>
  <si>
    <t>Chris Terreri</t>
  </si>
  <si>
    <t>29 a3 9a 00</t>
  </si>
  <si>
    <t>Craig Billington</t>
  </si>
  <si>
    <t>Alexnder Semak</t>
  </si>
  <si>
    <t>45 d5 99 00</t>
  </si>
  <si>
    <t>Bernie Nicholls</t>
  </si>
  <si>
    <t>Peter Stastny</t>
  </si>
  <si>
    <t>Janne Ojanen</t>
  </si>
  <si>
    <t>Valeri Zelepukin</t>
  </si>
  <si>
    <t>John MacLean</t>
  </si>
  <si>
    <t>Bobby Holik</t>
  </si>
  <si>
    <t>Tom Chorske</t>
  </si>
  <si>
    <t>Troy Mallette</t>
  </si>
  <si>
    <t>d6 a6 9a 00</t>
  </si>
  <si>
    <t>Claude Lemieux</t>
  </si>
  <si>
    <t>0a ab 97 00</t>
  </si>
  <si>
    <t>Bill Guerin</t>
  </si>
  <si>
    <t>Randy McKay</t>
  </si>
  <si>
    <t>Scott Pellerin</t>
  </si>
  <si>
    <t>Dave Barr</t>
  </si>
  <si>
    <t>Scott Stevens</t>
  </si>
  <si>
    <t>58 f1 98 00</t>
  </si>
  <si>
    <t>Vachslav Fetisov</t>
  </si>
  <si>
    <t>64 82 98 00</t>
  </si>
  <si>
    <t>Bruce Driver</t>
  </si>
  <si>
    <t>Scott Niedrmayer</t>
  </si>
  <si>
    <t>Ken Daneyko</t>
  </si>
  <si>
    <t>Tommy Albelin</t>
  </si>
  <si>
    <t>Myles O'Connor</t>
  </si>
  <si>
    <t>Glenn Healy</t>
  </si>
  <si>
    <t>b3 86 99 00</t>
  </si>
  <si>
    <t>Pierre Turgeon</t>
  </si>
  <si>
    <t>25 82 9a 00</t>
  </si>
  <si>
    <t>Benoit Hogue</t>
  </si>
  <si>
    <t>c8 91 99 00</t>
  </si>
  <si>
    <t>Marty McInnis</t>
  </si>
  <si>
    <t>Travis Green</t>
  </si>
  <si>
    <t>Ray Ferraro</t>
  </si>
  <si>
    <t>Claude Loiselle</t>
  </si>
  <si>
    <t>Steve Thomas</t>
  </si>
  <si>
    <t>77 a3 98 00</t>
  </si>
  <si>
    <t>Derek King</t>
  </si>
  <si>
    <t>Dave Volek</t>
  </si>
  <si>
    <t>Patrick Flatley</t>
  </si>
  <si>
    <t>Brian Mullen</t>
  </si>
  <si>
    <t>Brad Dalgarno</t>
  </si>
  <si>
    <t>Mick Vukota</t>
  </si>
  <si>
    <t>Vladimir Malakhov</t>
  </si>
  <si>
    <t>79 f0 99 00</t>
  </si>
  <si>
    <t>Darius Kasparitis</t>
  </si>
  <si>
    <t>05 c4 97 00</t>
  </si>
  <si>
    <t>Jeff Norton</t>
  </si>
  <si>
    <t>Uwe Krupp</t>
  </si>
  <si>
    <t>Tom Kurvers</t>
  </si>
  <si>
    <t>Scott Lachance</t>
  </si>
  <si>
    <t>Dennis Vaske</t>
  </si>
  <si>
    <t>Richard Pilon</t>
  </si>
  <si>
    <t>Mike Richter</t>
  </si>
  <si>
    <t>26 8e 9a 00</t>
  </si>
  <si>
    <t>Mark Messier</t>
  </si>
  <si>
    <t>41 bf 98 00</t>
  </si>
  <si>
    <t>Sergei Nemchinov</t>
  </si>
  <si>
    <t>Darren Turcotte</t>
  </si>
  <si>
    <t>Ed Olczyk</t>
  </si>
  <si>
    <t>Esa Tikkanen</t>
  </si>
  <si>
    <t>8d b2 97 00</t>
  </si>
  <si>
    <t>Adam Graves</t>
  </si>
  <si>
    <t>Phil Bourque</t>
  </si>
  <si>
    <t>Jan Erixon</t>
  </si>
  <si>
    <t>Mike Gartner</t>
  </si>
  <si>
    <t>54 cf 98 00</t>
  </si>
  <si>
    <t>Tony Amonte</t>
  </si>
  <si>
    <t>Alexei Kovalev</t>
  </si>
  <si>
    <t>Paul Broten</t>
  </si>
  <si>
    <t>Joey Kocur</t>
  </si>
  <si>
    <t>Mike Hartman</t>
  </si>
  <si>
    <t>Brian Leetch</t>
  </si>
  <si>
    <t>06 94 97 00</t>
  </si>
  <si>
    <t>James Patrick</t>
  </si>
  <si>
    <t>c8 84 98 00</t>
  </si>
  <si>
    <t>Sergei Zubov</t>
  </si>
  <si>
    <t>Jeff Beukeboom</t>
  </si>
  <si>
    <t>Kevin Lowe</t>
  </si>
  <si>
    <t>Peter Andersson</t>
  </si>
  <si>
    <t>Jay Wells</t>
  </si>
  <si>
    <t>OTT</t>
  </si>
  <si>
    <t>Peter Sidorkwicz</t>
  </si>
  <si>
    <t>ec fd 8c 00</t>
  </si>
  <si>
    <t>Daniel Berthiaume</t>
  </si>
  <si>
    <t>Jamie Baker</t>
  </si>
  <si>
    <t>19 e6 99 00</t>
  </si>
  <si>
    <t>Mark Lamb</t>
  </si>
  <si>
    <t>Neil Brady</t>
  </si>
  <si>
    <t>Mark Freer</t>
  </si>
  <si>
    <t>Laurie Boschman</t>
  </si>
  <si>
    <t>David Archibald</t>
  </si>
  <si>
    <t>Rob Murphy</t>
  </si>
  <si>
    <t>Sylvain Turgeon</t>
  </si>
  <si>
    <t>67 ae 99 00</t>
  </si>
  <si>
    <t>Mike Peluso</t>
  </si>
  <si>
    <t>Doug Smail</t>
  </si>
  <si>
    <t>Jeff Lazaro</t>
  </si>
  <si>
    <t>Darcy Loewen</t>
  </si>
  <si>
    <t>Bob Kudelski</t>
  </si>
  <si>
    <t>98 f4 99 00</t>
  </si>
  <si>
    <t>Jody Hull</t>
  </si>
  <si>
    <t>Andrew McBain</t>
  </si>
  <si>
    <t>Tomas Jelinek</t>
  </si>
  <si>
    <t>Norm Maciver</t>
  </si>
  <si>
    <t>44 ea 99 00</t>
  </si>
  <si>
    <t>Brad Shaw</t>
  </si>
  <si>
    <t>9b db 99 00</t>
  </si>
  <si>
    <t>Darren Rumble</t>
  </si>
  <si>
    <t>Chris Luongo</t>
  </si>
  <si>
    <t>Ken Hammond</t>
  </si>
  <si>
    <t>Gord Dineen</t>
  </si>
  <si>
    <t>Brad Marsh</t>
  </si>
  <si>
    <t>Tommy Soderstrom</t>
  </si>
  <si>
    <t>50 8e 98 00</t>
  </si>
  <si>
    <t>Dominic Roussel</t>
  </si>
  <si>
    <t>Steph Beauregard</t>
  </si>
  <si>
    <t>Eric Lindros</t>
  </si>
  <si>
    <t>bc da 98 00</t>
  </si>
  <si>
    <t>Rod BrindAmour</t>
  </si>
  <si>
    <t>8e fc 98 00</t>
  </si>
  <si>
    <t>Pelle Eklund</t>
  </si>
  <si>
    <t>Josef Beranek</t>
  </si>
  <si>
    <t>Keith Acton</t>
  </si>
  <si>
    <t>Vachslav Butsayev</t>
  </si>
  <si>
    <t>Brent Fedyk</t>
  </si>
  <si>
    <t>Doug Evans</t>
  </si>
  <si>
    <t>Dave Snuggerud</t>
  </si>
  <si>
    <t>Claude Boivin</t>
  </si>
  <si>
    <t>Mark Recchi</t>
  </si>
  <si>
    <t>bf 97 98 00</t>
  </si>
  <si>
    <t>Kevin Dineen</t>
  </si>
  <si>
    <t>Dave Brown</t>
  </si>
  <si>
    <t>Garry Galley</t>
  </si>
  <si>
    <t>8e c1 98 00</t>
  </si>
  <si>
    <t>Dimitri Yushkevich</t>
  </si>
  <si>
    <t>31 e8 99 00</t>
  </si>
  <si>
    <t>Greg Hawgood</t>
  </si>
  <si>
    <t>Terry Carkner</t>
  </si>
  <si>
    <t>Ric Nattress</t>
  </si>
  <si>
    <t>Ryan McGill</t>
  </si>
  <si>
    <t>Shawn Cronin</t>
  </si>
  <si>
    <t>Tom Barrasso</t>
  </si>
  <si>
    <t>a3 f6 99 00</t>
  </si>
  <si>
    <t>Ken Wregget</t>
  </si>
  <si>
    <t>Mario Lemieux</t>
  </si>
  <si>
    <t>00 a5 9a 00</t>
  </si>
  <si>
    <t>Ron Francis</t>
  </si>
  <si>
    <t>Shawn McEachern</t>
  </si>
  <si>
    <t>Mike Stapleton</t>
  </si>
  <si>
    <t>Kevin Stevens</t>
  </si>
  <si>
    <t>10 e6 98 00</t>
  </si>
  <si>
    <t>Dave Tippett</t>
  </si>
  <si>
    <t>Jeff Daniels</t>
  </si>
  <si>
    <t>Jaromir Jagr</t>
  </si>
  <si>
    <t>70 9f 9a 00</t>
  </si>
  <si>
    <t>Rick Tocchet</t>
  </si>
  <si>
    <t>Joe Mullen</t>
  </si>
  <si>
    <t>Martin Straka</t>
  </si>
  <si>
    <t>Mike Needham</t>
  </si>
  <si>
    <t>Jay Caufield</t>
  </si>
  <si>
    <t>Larry Murphy</t>
  </si>
  <si>
    <t>31 8a 9a 00</t>
  </si>
  <si>
    <t>Ulf Samuelsson</t>
  </si>
  <si>
    <t>66 95 98 00</t>
  </si>
  <si>
    <t>Jim Paek</t>
  </si>
  <si>
    <t>Paul Stanton</t>
  </si>
  <si>
    <t>Peter Taglianeti</t>
  </si>
  <si>
    <t>Mike Ramsey</t>
  </si>
  <si>
    <t>Kjell Samuelsson</t>
  </si>
  <si>
    <t>Grant Jennings</t>
  </si>
  <si>
    <t>Bryan Fogarty</t>
  </si>
  <si>
    <t>Ron Hextall</t>
  </si>
  <si>
    <t>17 ef 98 00</t>
  </si>
  <si>
    <t>Stephane Fiset</t>
  </si>
  <si>
    <t>Joe Sakic</t>
  </si>
  <si>
    <t>a0 a5 99 00</t>
  </si>
  <si>
    <t>Mike Ricci</t>
  </si>
  <si>
    <t>Claude Lapointe</t>
  </si>
  <si>
    <t>Martin Rucinsky</t>
  </si>
  <si>
    <t>Valeri Kamensky</t>
  </si>
  <si>
    <t>Gino Cavallini</t>
  </si>
  <si>
    <t>Scott Pearson</t>
  </si>
  <si>
    <t>Chris Simon</t>
  </si>
  <si>
    <t>Tony Twist</t>
  </si>
  <si>
    <t>Mats Sundin</t>
  </si>
  <si>
    <t>1f 90 9a 00</t>
  </si>
  <si>
    <t>Owen Nolan</t>
  </si>
  <si>
    <t>1f 80 9a 00</t>
  </si>
  <si>
    <t>Andrei Kovalenko</t>
  </si>
  <si>
    <t>Scott Young</t>
  </si>
  <si>
    <t>Steve Duchesne</t>
  </si>
  <si>
    <t>25 d3 99 00</t>
  </si>
  <si>
    <t>Curtis Leschyshyn</t>
  </si>
  <si>
    <t>74 a3 97 00</t>
  </si>
  <si>
    <t>Alexei Gusarov</t>
  </si>
  <si>
    <t>Kerry Huffman</t>
  </si>
  <si>
    <t>Adam Foote</t>
  </si>
  <si>
    <t>Steven Finn</t>
  </si>
  <si>
    <t>Mikhail Tatarinov</t>
  </si>
  <si>
    <t>Craig Wolanin</t>
  </si>
  <si>
    <t>SJS</t>
  </si>
  <si>
    <t>Arturs Irbe</t>
  </si>
  <si>
    <t>74 aa 98 00</t>
  </si>
  <si>
    <t>Jeff Hackett</t>
  </si>
  <si>
    <t>Brian Hayward</t>
  </si>
  <si>
    <t>Kelly Kisio</t>
  </si>
  <si>
    <t>b9 b3 98 00</t>
  </si>
  <si>
    <t>Rob Gaudreau</t>
  </si>
  <si>
    <t>Dean Evason</t>
  </si>
  <si>
    <t>Mike Sullivan</t>
  </si>
  <si>
    <t>Perry Berezan</t>
  </si>
  <si>
    <t>Johan Garpenlov</t>
  </si>
  <si>
    <t>51 fa 98 00</t>
  </si>
  <si>
    <t>Jeff Odgers</t>
  </si>
  <si>
    <t>John Carter</t>
  </si>
  <si>
    <t>David Maley</t>
  </si>
  <si>
    <t>Pat Falloon</t>
  </si>
  <si>
    <t>0c 93 98 00</t>
  </si>
  <si>
    <t>Ed Courtenay</t>
  </si>
  <si>
    <t>Mark Pederson</t>
  </si>
  <si>
    <t>Doug Wilson</t>
  </si>
  <si>
    <t>2c 87 98 00</t>
  </si>
  <si>
    <t>Neil Wilkinson</t>
  </si>
  <si>
    <t>57 f7 97 00</t>
  </si>
  <si>
    <t>Sandis Ozolinsh</t>
  </si>
  <si>
    <t>Tom Pederson</t>
  </si>
  <si>
    <t>Doug Zmolek</t>
  </si>
  <si>
    <t>Jay More</t>
  </si>
  <si>
    <t>Peter Ahola</t>
  </si>
  <si>
    <t>Rob Zettler</t>
  </si>
  <si>
    <t>Curtis Joseph</t>
  </si>
  <si>
    <t>18 92 9a 00</t>
  </si>
  <si>
    <t>Craig Janney</t>
  </si>
  <si>
    <t>c9 99 9a 00</t>
  </si>
  <si>
    <t>Nelson Emerson</t>
  </si>
  <si>
    <t>Ron Sutter</t>
  </si>
  <si>
    <t>Ron Wilson</t>
  </si>
  <si>
    <t>Bob Bassen</t>
  </si>
  <si>
    <t>Philippe Bozon</t>
  </si>
  <si>
    <t>Igor Korolev</t>
  </si>
  <si>
    <t>Basil McRae</t>
  </si>
  <si>
    <t>Brendan Shanahan</t>
  </si>
  <si>
    <t>6c a3 99 00</t>
  </si>
  <si>
    <t>Brett Hull</t>
  </si>
  <si>
    <t>99 f3 98 00</t>
  </si>
  <si>
    <t>Kevin Miller</t>
  </si>
  <si>
    <t>Rich Sutter</t>
  </si>
  <si>
    <t>Kelly Chase</t>
  </si>
  <si>
    <t>Jeff Brown</t>
  </si>
  <si>
    <t>8a e1 98 00</t>
  </si>
  <si>
    <t>Garth Butcher</t>
  </si>
  <si>
    <t>01 e4 99 00</t>
  </si>
  <si>
    <t>Doug Crossman</t>
  </si>
  <si>
    <t>Rick Zombo</t>
  </si>
  <si>
    <t>Stephane Quintal</t>
  </si>
  <si>
    <t>Lee Norwood</t>
  </si>
  <si>
    <t>Bret Hedican</t>
  </si>
  <si>
    <t>Curt Giles</t>
  </si>
  <si>
    <t>Murray Baron</t>
  </si>
  <si>
    <t>TBL</t>
  </si>
  <si>
    <t>Wendell Young</t>
  </si>
  <si>
    <t>bc ed 97 00</t>
  </si>
  <si>
    <t>Pat Jablonski</t>
  </si>
  <si>
    <t>J.C. Bergeron</t>
  </si>
  <si>
    <t>Brian Bradley</t>
  </si>
  <si>
    <t>ac bd 99 00</t>
  </si>
  <si>
    <t>Chris Kontos</t>
  </si>
  <si>
    <t>38 a1 99 00</t>
  </si>
  <si>
    <t>Adam Creighton</t>
  </si>
  <si>
    <t>Marc Bureau</t>
  </si>
  <si>
    <t>Rob DiMaio</t>
  </si>
  <si>
    <t>Steve Kasper</t>
  </si>
  <si>
    <t>Jason Lafreniere</t>
  </si>
  <si>
    <t>Mikael Andersson</t>
  </si>
  <si>
    <t>89 f2 99 00</t>
  </si>
  <si>
    <t>Rob Zamuner</t>
  </si>
  <si>
    <t>Steve Maltais</t>
  </si>
  <si>
    <t>John Tucker</t>
  </si>
  <si>
    <t>Danton Cole</t>
  </si>
  <si>
    <t>Tim Bergland</t>
  </si>
  <si>
    <t>Stan Drulia</t>
  </si>
  <si>
    <t>Bob Beers</t>
  </si>
  <si>
    <t>00 80 98 00</t>
  </si>
  <si>
    <t>Roman Hamrlik</t>
  </si>
  <si>
    <t>32 88 9a 00</t>
  </si>
  <si>
    <t>Shawn Chambers</t>
  </si>
  <si>
    <t>Marc Bergevin</t>
  </si>
  <si>
    <t>Joe Reekie</t>
  </si>
  <si>
    <t>Chris Lipuma</t>
  </si>
  <si>
    <t>Matt Hervey</t>
  </si>
  <si>
    <t>Felix Potvin</t>
  </si>
  <si>
    <t>93 8f 99 00</t>
  </si>
  <si>
    <t>Daren Puppa</t>
  </si>
  <si>
    <t>Doug Gilmour</t>
  </si>
  <si>
    <t>ab a8 9a 00</t>
  </si>
  <si>
    <t>John Cullen</t>
  </si>
  <si>
    <t>Mike Krushelski</t>
  </si>
  <si>
    <t>Peter Zezel</t>
  </si>
  <si>
    <t>Dave McLlwain</t>
  </si>
  <si>
    <t>Dave Andreychuk</t>
  </si>
  <si>
    <t>ba fc 99 00</t>
  </si>
  <si>
    <t>Wendel Clark</t>
  </si>
  <si>
    <t>Mark Osborne</t>
  </si>
  <si>
    <t>Bill Berg</t>
  </si>
  <si>
    <t>Nikolai Borshevsky</t>
  </si>
  <si>
    <t>57 9e 97 00</t>
  </si>
  <si>
    <t>Glenn Anderson</t>
  </si>
  <si>
    <t>Rob Pearson</t>
  </si>
  <si>
    <t>Mike Foligno</t>
  </si>
  <si>
    <t>Ken Baumgartnr</t>
  </si>
  <si>
    <t>Todd Gill</t>
  </si>
  <si>
    <t>e6 d3 98 00</t>
  </si>
  <si>
    <t>Dave Ellett</t>
  </si>
  <si>
    <t>81 d9 99 00</t>
  </si>
  <si>
    <t>Dimitri Mironov</t>
  </si>
  <si>
    <t>Drake Berehowsky</t>
  </si>
  <si>
    <t>Jamie Macoun</t>
  </si>
  <si>
    <t>Bob Rouse</t>
  </si>
  <si>
    <t>Sylvain Lefebvre</t>
  </si>
  <si>
    <t>Bob McGill</t>
  </si>
  <si>
    <t>Kirk McLean</t>
  </si>
  <si>
    <t>db c3 98 00</t>
  </si>
  <si>
    <t>Kay Whitmore</t>
  </si>
  <si>
    <t>Cliff Ronning</t>
  </si>
  <si>
    <t>54 b9 99 00</t>
  </si>
  <si>
    <t>Petr Nedved</t>
  </si>
  <si>
    <t>Tom Fergus</t>
  </si>
  <si>
    <t>Geoff Courtnall</t>
  </si>
  <si>
    <t>a5 ba 98 00</t>
  </si>
  <si>
    <t>Murray Craven</t>
  </si>
  <si>
    <t>Greg Adams</t>
  </si>
  <si>
    <t>Sergio Momesso</t>
  </si>
  <si>
    <t>Gino Odjick</t>
  </si>
  <si>
    <t>Garry Valk</t>
  </si>
  <si>
    <t>Pavel Bure</t>
  </si>
  <si>
    <t>57 b8 98 00</t>
  </si>
  <si>
    <t>Trevor Linden</t>
  </si>
  <si>
    <t>Dixon Ward</t>
  </si>
  <si>
    <t>Jim Sandlak</t>
  </si>
  <si>
    <t>Tim Hunter</t>
  </si>
  <si>
    <t>Jyrki Lumme</t>
  </si>
  <si>
    <t>b5 dd 99 00</t>
  </si>
  <si>
    <t>Doug Lidster</t>
  </si>
  <si>
    <t>0a bf 97 00</t>
  </si>
  <si>
    <t>Adrien Plavsic</t>
  </si>
  <si>
    <t>Jiri Slegr</t>
  </si>
  <si>
    <t>Gerald Diduck</t>
  </si>
  <si>
    <t>Dave Babych</t>
  </si>
  <si>
    <t>Dana Murzyn</t>
  </si>
  <si>
    <t>Robert Dirk</t>
  </si>
  <si>
    <t>Don Beaupre</t>
  </si>
  <si>
    <t>b5 dc 97 00</t>
  </si>
  <si>
    <t>Rick Tabaracci</t>
  </si>
  <si>
    <t>Mike Ridley</t>
  </si>
  <si>
    <t>0c b0 97 00</t>
  </si>
  <si>
    <t>Dimitri Khristich</t>
  </si>
  <si>
    <t>f0 8b 98 00</t>
  </si>
  <si>
    <t>Dale Hunter</t>
  </si>
  <si>
    <t>Michal Pivonka</t>
  </si>
  <si>
    <t>Steve Konowlchuk</t>
  </si>
  <si>
    <t>Reggie Savage</t>
  </si>
  <si>
    <t>Bob Carpenter</t>
  </si>
  <si>
    <t>Todd Krygier</t>
  </si>
  <si>
    <t>Alan May</t>
  </si>
  <si>
    <t>Peter Bondra</t>
  </si>
  <si>
    <t>56 ec 99 00</t>
  </si>
  <si>
    <t>Pat Elynuik</t>
  </si>
  <si>
    <t>Kelly Miller</t>
  </si>
  <si>
    <t>Keith Jones</t>
  </si>
  <si>
    <t>Paul MacDermid</t>
  </si>
  <si>
    <t>Kevin Hatcher</t>
  </si>
  <si>
    <t>53 e8 98 00</t>
  </si>
  <si>
    <t>Al Iafrate</t>
  </si>
  <si>
    <t xml:space="preserve">28 c6 98 00 </t>
  </si>
  <si>
    <t>Sylvain Cote</t>
  </si>
  <si>
    <t>Calle Johansson</t>
  </si>
  <si>
    <t>Paul Cavallini</t>
  </si>
  <si>
    <t>Shawn Anderson</t>
  </si>
  <si>
    <t>Jason Woolley</t>
  </si>
  <si>
    <t>Rod Langway</t>
  </si>
  <si>
    <t>Bob Essensa</t>
  </si>
  <si>
    <t>32 96 99 00</t>
  </si>
  <si>
    <t>Jim Hrivnak</t>
  </si>
  <si>
    <t>Alexei Zhamnov</t>
  </si>
  <si>
    <t>d3 a7 99 00</t>
  </si>
  <si>
    <t>Thomas Steen</t>
  </si>
  <si>
    <t>e2 d2 97 00</t>
  </si>
  <si>
    <t>Luciano Borsato</t>
  </si>
  <si>
    <t>Mike Eagles</t>
  </si>
  <si>
    <t>Stu Barnes</t>
  </si>
  <si>
    <t>Darrin Shannon</t>
  </si>
  <si>
    <t>Keith Tkachuk</t>
  </si>
  <si>
    <t>Kris King</t>
  </si>
  <si>
    <t>Russ Romaniuk</t>
  </si>
  <si>
    <t>Andy Brickley</t>
  </si>
  <si>
    <t>Teemu Selanne</t>
  </si>
  <si>
    <t>2a 84 9a 00</t>
  </si>
  <si>
    <t>Evgeny Davydov</t>
  </si>
  <si>
    <t>John Druce</t>
  </si>
  <si>
    <t>Bryan Erickson</t>
  </si>
  <si>
    <t>Tie Domi</t>
  </si>
  <si>
    <t>Phil Housley</t>
  </si>
  <si>
    <t>91 9d 9a 00</t>
  </si>
  <si>
    <t>Teppo Numminen</t>
  </si>
  <si>
    <t>3d 82 99 00</t>
  </si>
  <si>
    <t>Fredrik Olausson</t>
  </si>
  <si>
    <t>Sergei Bautin</t>
  </si>
  <si>
    <t>Igor Ulanov</t>
  </si>
  <si>
    <t>Mike Lalor</t>
  </si>
  <si>
    <t>Dean Kennedy</t>
  </si>
  <si>
    <t>Randy Carlyle</t>
  </si>
  <si>
    <t>28 c6 98 00</t>
  </si>
  <si>
    <t>PLAYER PORTRAIT CARDS</t>
  </si>
  <si>
    <t>Headerless ROM</t>
  </si>
  <si>
    <t>ROM With Header</t>
  </si>
  <si>
    <t>Team</t>
  </si>
  <si>
    <t>Offset  End</t>
  </si>
  <si>
    <t>EXAMPLE PALLETTE</t>
  </si>
  <si>
    <t>0ECD53</t>
  </si>
  <si>
    <t>0ECDBB</t>
  </si>
  <si>
    <t>0ECE23</t>
  </si>
  <si>
    <t>02FFDF</t>
  </si>
  <si>
    <t>0ECE8B</t>
  </si>
  <si>
    <t>0D6A5C</t>
  </si>
  <si>
    <t>0ECEF3</t>
  </si>
  <si>
    <t>0D6A7C</t>
  </si>
  <si>
    <t>0ECF5B</t>
  </si>
  <si>
    <t>0D6A9C</t>
  </si>
  <si>
    <t>0ECFC3</t>
  </si>
  <si>
    <t>0D6ABC</t>
  </si>
  <si>
    <t>0ED02B</t>
  </si>
  <si>
    <t>0D6ADC</t>
  </si>
  <si>
    <t>0ED093</t>
  </si>
  <si>
    <t>0D6AFC</t>
  </si>
  <si>
    <t>0ED0FB</t>
  </si>
  <si>
    <t>0D6B1C</t>
  </si>
  <si>
    <t>L.A</t>
  </si>
  <si>
    <t>0ED163</t>
  </si>
  <si>
    <t>0D6B5C</t>
  </si>
  <si>
    <t>0ED1CB</t>
  </si>
  <si>
    <t>0D6B7C</t>
  </si>
  <si>
    <t>0ED233</t>
  </si>
  <si>
    <t>0D6B9C</t>
  </si>
  <si>
    <t>0ED29B</t>
  </si>
  <si>
    <t>0D6BBC</t>
  </si>
  <si>
    <t>0ED303</t>
  </si>
  <si>
    <t>0D6BDC</t>
  </si>
  <si>
    <t>0ED36B</t>
  </si>
  <si>
    <t>0D6BFC</t>
  </si>
  <si>
    <t>0ED3D3</t>
  </si>
  <si>
    <t>0D6C1C</t>
  </si>
  <si>
    <t>0ED43B</t>
  </si>
  <si>
    <t>0D6C3C</t>
  </si>
  <si>
    <t>0ED4A3</t>
  </si>
  <si>
    <t>0D6C5C</t>
  </si>
  <si>
    <t>0ED50B</t>
  </si>
  <si>
    <t>0D6C7C</t>
  </si>
  <si>
    <t>0ED573</t>
  </si>
  <si>
    <t>0D6C9C</t>
  </si>
  <si>
    <t>T.B</t>
  </si>
  <si>
    <t>0ED5DB</t>
  </si>
  <si>
    <t>0D6CBC</t>
  </si>
  <si>
    <t>0ED643</t>
  </si>
  <si>
    <t>0D6CDC</t>
  </si>
  <si>
    <t>PALETTE POINTER TABLE</t>
  </si>
  <si>
    <t>0ED6AB</t>
  </si>
  <si>
    <t>0D6CFC</t>
  </si>
  <si>
    <t>0ED713</t>
  </si>
  <si>
    <t>0D6D1C</t>
  </si>
  <si>
    <t>0ED77B</t>
  </si>
  <si>
    <t>0D6D3C</t>
  </si>
  <si>
    <t>0ED7E3</t>
  </si>
  <si>
    <t>0D6D5C</t>
  </si>
  <si>
    <t>0ED84B</t>
  </si>
  <si>
    <t>0D6B3C</t>
  </si>
  <si>
    <t>Center Ice Logo</t>
  </si>
  <si>
    <t>E03B7</t>
  </si>
  <si>
    <t>7B B4 9A 00 3C E5 9A 00</t>
  </si>
  <si>
    <t>A1 BF 9A 00 F8 E7 9A 00</t>
  </si>
  <si>
    <t>96 CA 9A 00 6C E7 9A 00</t>
  </si>
  <si>
    <t>3D FF 8D 00 E0 E6 9A 00</t>
  </si>
  <si>
    <t>2E AC 9A 00 F6 E4 9A 00</t>
  </si>
  <si>
    <t>38 FF 84 00 98 E3 9A 00</t>
  </si>
  <si>
    <t>80 C8 9A 00 F4 E1 9A 00</t>
  </si>
  <si>
    <t>15 C3 9A 00 26 E7 9A 00</t>
  </si>
  <si>
    <t>57 C5 9A 00 54 E6 9A 00</t>
  </si>
  <si>
    <t>A9 FE 82 00 B0 E4 9A 00</t>
  </si>
  <si>
    <t>9C D7 9A 00 C6 E2 9A 00</t>
  </si>
  <si>
    <t>4A DA 9A 00 3E E8 9A 00</t>
  </si>
  <si>
    <t>F5 BB 9A 00 9A E6 9A 00</t>
  </si>
  <si>
    <t>CB FE 98 00 82 E5 9A 00</t>
  </si>
  <si>
    <t>A0 CB 9A 00 C8 E5 9A 00</t>
  </si>
  <si>
    <t>C0 FE 99 00 0E E6 9A 00</t>
  </si>
  <si>
    <t>36 C4 9A 00 B2 E7 9A 00</t>
  </si>
  <si>
    <t>47 FF 83 00 68 E1 9A 00</t>
  </si>
  <si>
    <t>AF D5 9A 00 AE E1 9A 00</t>
  </si>
  <si>
    <t>67 C6 9A 00 3A E2 9A 00</t>
  </si>
  <si>
    <t>74 C7 9A 00 80 E2 9A 00</t>
  </si>
  <si>
    <t>85 FE 97 00 0C E3 9A 00</t>
  </si>
  <si>
    <t>72 D9 9A 00 52 E3 9A 00</t>
  </si>
  <si>
    <t>78 FE 86 00 DE E3 9A 00</t>
  </si>
  <si>
    <t>33 DD 9A 00 24 E4 9A 00</t>
  </si>
  <si>
    <t>73 BE 9A 00 6A E4 9A 00</t>
  </si>
  <si>
    <t>B6 D4 9A 00 C6 FF 88 00</t>
  </si>
  <si>
    <t>Team/Logo</t>
  </si>
  <si>
    <t>D6D7C</t>
  </si>
  <si>
    <t>D6D9C</t>
  </si>
  <si>
    <t>ANH</t>
  </si>
  <si>
    <t>D6DBC</t>
  </si>
  <si>
    <t>D6DDC</t>
  </si>
  <si>
    <t>D6DFC</t>
  </si>
  <si>
    <t>E" in EA Sports logo - intro</t>
  </si>
  <si>
    <t>D6E1C</t>
  </si>
  <si>
    <t>"A" - intro</t>
  </si>
  <si>
    <t>D6E3C</t>
  </si>
  <si>
    <t>"SPORTS" - intro</t>
  </si>
  <si>
    <t>D6E5C</t>
  </si>
  <si>
    <t>"ELECTRONIC ARTS" intro</t>
  </si>
  <si>
    <t>D6E7C</t>
  </si>
  <si>
    <t>D6E9C</t>
  </si>
  <si>
    <t>D6EBC</t>
  </si>
  <si>
    <t>D6EDC</t>
  </si>
  <si>
    <t>D6EFC</t>
  </si>
  <si>
    <t>D6F1C</t>
  </si>
  <si>
    <t>D6F3C</t>
  </si>
  <si>
    <t>banner</t>
  </si>
  <si>
    <t>D6F5C</t>
  </si>
  <si>
    <t>D6F7C</t>
  </si>
  <si>
    <t>D6F9C</t>
  </si>
  <si>
    <t>D6FBC</t>
  </si>
  <si>
    <t>D6FDC</t>
  </si>
  <si>
    <t>D6FFC</t>
  </si>
  <si>
    <t>D701C</t>
  </si>
  <si>
    <t>D703C</t>
  </si>
  <si>
    <t>D705C</t>
  </si>
  <si>
    <t>D707C</t>
  </si>
  <si>
    <t>D709C</t>
  </si>
  <si>
    <t>WsH</t>
  </si>
  <si>
    <t>D70BC</t>
  </si>
  <si>
    <t>WIN</t>
  </si>
  <si>
    <t>D70DC</t>
  </si>
  <si>
    <t>NHL</t>
  </si>
  <si>
    <t>D70FC</t>
  </si>
  <si>
    <t>Each menu logo contains 32 values.</t>
  </si>
  <si>
    <t>NHLPA</t>
  </si>
  <si>
    <t>D711C</t>
  </si>
  <si>
    <t>00 00 FF 7F</t>
  </si>
  <si>
    <t>D713C</t>
  </si>
  <si>
    <t>00 80 FB 02 77 82 7F 03 00 00 E7 1C 29 A5 8C 31</t>
  </si>
  <si>
    <t>D715C</t>
  </si>
  <si>
    <t>CE B9 31 C6 73 4E D6 5A 18 E3 7B 6F</t>
  </si>
  <si>
    <t>D717C</t>
  </si>
  <si>
    <t>Rewriting all of them to 00 makes the whole logo black. So far I have found values 95, 96 and 99 the most accurate to the yellowish brownish background colors. Location with palettes for the menu logos background colors would make editing menu logos much easier, have no idea where these palettes are located though.</t>
  </si>
  <si>
    <t>D719C</t>
  </si>
  <si>
    <t>D71BC</t>
  </si>
  <si>
    <t>Teams/Players</t>
  </si>
  <si>
    <t>D71DC</t>
  </si>
  <si>
    <t>D71FC</t>
  </si>
  <si>
    <t>D721C</t>
  </si>
  <si>
    <t>D723C</t>
  </si>
  <si>
    <t>D725C</t>
  </si>
  <si>
    <t>D727C</t>
  </si>
  <si>
    <t>D729C</t>
  </si>
  <si>
    <t>D72BC</t>
  </si>
  <si>
    <t>D72DC</t>
  </si>
  <si>
    <t>D72FC</t>
  </si>
  <si>
    <t>D731C</t>
  </si>
  <si>
    <t>D733C</t>
  </si>
  <si>
    <t>TEAM DATA</t>
  </si>
  <si>
    <t>Data Order</t>
  </si>
  <si>
    <t>Start</t>
  </si>
  <si>
    <t>End</t>
  </si>
  <si>
    <t>ignore e</t>
  </si>
  <si>
    <t>-200 h</t>
  </si>
  <si>
    <t>if&lt;8000 h, +8000 h</t>
  </si>
  <si>
    <t>Reversed Pointer Value in ROM</t>
  </si>
  <si>
    <t>Team Pointer Offset</t>
  </si>
  <si>
    <t>TEAM BYTES INCLUDING U…......
(Decimal)</t>
  </si>
  <si>
    <t>TEAM Data BYTES
(Decimal)</t>
  </si>
  <si>
    <t>Example Team Data</t>
  </si>
  <si>
    <t>E7D4B</t>
  </si>
  <si>
    <t>E7F54</t>
  </si>
  <si>
    <t>E27E7</t>
  </si>
  <si>
    <t>E2DAC</t>
  </si>
  <si>
    <t>E3031</t>
  </si>
  <si>
    <t>E27EB</t>
  </si>
  <si>
    <t>E3032</t>
  </si>
  <si>
    <t>E32C0</t>
  </si>
  <si>
    <t>E27EF</t>
  </si>
  <si>
    <t xml:space="preserve"> </t>
  </si>
  <si>
    <t>E32C1</t>
  </si>
  <si>
    <t>E353F</t>
  </si>
  <si>
    <t>E27F3</t>
  </si>
  <si>
    <t>E3540</t>
  </si>
  <si>
    <t>E37D6</t>
  </si>
  <si>
    <t>E27F7</t>
  </si>
  <si>
    <t>E424F</t>
  </si>
  <si>
    <t>E44DA</t>
  </si>
  <si>
    <t>E27FB</t>
  </si>
  <si>
    <t>E37D7</t>
  </si>
  <si>
    <t>E3A9C</t>
  </si>
  <si>
    <t>E27FF</t>
  </si>
  <si>
    <t>E3A9D</t>
  </si>
  <si>
    <t>E3D1C</t>
  </si>
  <si>
    <t>E2803</t>
  </si>
  <si>
    <t>E7B46</t>
  </si>
  <si>
    <t>E7D4A</t>
  </si>
  <si>
    <t>E2807</t>
  </si>
  <si>
    <t>E3D1D</t>
  </si>
  <si>
    <t>E3FB1</t>
  </si>
  <si>
    <t>E280B</t>
  </si>
  <si>
    <t>E3FB2</t>
  </si>
  <si>
    <t>E424E</t>
  </si>
  <si>
    <t>E280F</t>
  </si>
  <si>
    <t>E44DB</t>
  </si>
  <si>
    <t>E477D</t>
  </si>
  <si>
    <t>E2813</t>
  </si>
  <si>
    <t>E477E</t>
  </si>
  <si>
    <t>E4A2A</t>
  </si>
  <si>
    <t>E2817</t>
  </si>
  <si>
    <t>E4A2B</t>
  </si>
  <si>
    <t>E4C9B</t>
  </si>
  <si>
    <t>E281B</t>
  </si>
  <si>
    <t>E4C9C</t>
  </si>
  <si>
    <t>E4F05</t>
  </si>
  <si>
    <t>E281F</t>
  </si>
  <si>
    <t>E4F06</t>
  </si>
  <si>
    <t>E51AB</t>
  </si>
  <si>
    <t>E2823</t>
  </si>
  <si>
    <t>E51AC</t>
  </si>
  <si>
    <t>E5436</t>
  </si>
  <si>
    <t>E2827</t>
  </si>
  <si>
    <t>E5437</t>
  </si>
  <si>
    <t>E56D1</t>
  </si>
  <si>
    <t>E282B</t>
  </si>
  <si>
    <t>E56D2</t>
  </si>
  <si>
    <t>E595F</t>
  </si>
  <si>
    <t>E282F</t>
  </si>
  <si>
    <t>E5960</t>
  </si>
  <si>
    <t>E5BD3</t>
  </si>
  <si>
    <t>E2833</t>
  </si>
  <si>
    <t>E5BD4</t>
  </si>
  <si>
    <t>E5E49</t>
  </si>
  <si>
    <t>E2837</t>
  </si>
  <si>
    <t>E5E4A</t>
  </si>
  <si>
    <t>E60DB</t>
  </si>
  <si>
    <t>E283B</t>
  </si>
  <si>
    <t>E60DC</t>
  </si>
  <si>
    <t>E637D</t>
  </si>
  <si>
    <t>E283F</t>
  </si>
  <si>
    <t>E637E</t>
  </si>
  <si>
    <t>E6604</t>
  </si>
  <si>
    <t>E2843</t>
  </si>
  <si>
    <t>E68AD</t>
  </si>
  <si>
    <t>E6B4C</t>
  </si>
  <si>
    <t>E2847</t>
  </si>
  <si>
    <t>E6605</t>
  </si>
  <si>
    <t>E68AC</t>
  </si>
  <si>
    <t>E284B</t>
  </si>
  <si>
    <t>E2857</t>
  </si>
  <si>
    <t>E2B03</t>
  </si>
  <si>
    <t>E284F</t>
  </si>
  <si>
    <t>E2B04</t>
  </si>
  <si>
    <t>E2DAB</t>
  </si>
  <si>
    <t>E2853</t>
  </si>
  <si>
    <t>Legend</t>
  </si>
  <si>
    <t>Team data and team pointer not in same order. These teams are located not back to back with other teams in the ROM</t>
  </si>
  <si>
    <t>TEAM DATA POINTER TABLE</t>
  </si>
  <si>
    <t xml:space="preserve">GAME SETUP SETTINGS </t>
  </si>
  <si>
    <t>XX 00 XX 00 XX 00 XX 00 XX 00 XX 00 XX 00 XX 00</t>
  </si>
  <si>
    <t>01 00 03 00 05 00 07 00 09 00 11 00 13 00 15 00</t>
  </si>
  <si>
    <t>01 00 - GAME MODE ON START</t>
  </si>
  <si>
    <t>03 00 05 00 - TEAM SELECTION ON START</t>
  </si>
  <si>
    <t>07 00 - PERIOD LENGTH ON START</t>
  </si>
  <si>
    <t>TOTAL SELECTABLE TEAMS (XX 00 Home, XX 00 Away)</t>
  </si>
  <si>
    <t>Reg Season</t>
  </si>
  <si>
    <t>00</t>
  </si>
  <si>
    <t>03 00 Home</t>
  </si>
  <si>
    <t>1C = 28</t>
  </si>
  <si>
    <t>E9EC2</t>
  </si>
  <si>
    <t>E9ED1</t>
  </si>
  <si>
    <t>Cont Playoffs</t>
  </si>
  <si>
    <t>01</t>
  </si>
  <si>
    <t>04 00 Away</t>
  </si>
  <si>
    <t>New Playoffs</t>
  </si>
  <si>
    <t>02</t>
  </si>
  <si>
    <t>Team Code</t>
  </si>
  <si>
    <t>5 min</t>
  </si>
  <si>
    <t>Best of Seven</t>
  </si>
  <si>
    <t>03</t>
  </si>
  <si>
    <t>0E</t>
  </si>
  <si>
    <t>10 min</t>
  </si>
  <si>
    <t>EAED3</t>
  </si>
  <si>
    <t>EAED6</t>
  </si>
  <si>
    <t>Shootout</t>
  </si>
  <si>
    <t>04</t>
  </si>
  <si>
    <t>0F</t>
  </si>
  <si>
    <t>20 min</t>
  </si>
  <si>
    <t>10</t>
  </si>
  <si>
    <t>11</t>
  </si>
  <si>
    <t>12</t>
  </si>
  <si>
    <t>09 00 - PENTALTIES ON START</t>
  </si>
  <si>
    <t>05</t>
  </si>
  <si>
    <t>13</t>
  </si>
  <si>
    <t>OFF</t>
  </si>
  <si>
    <t>06</t>
  </si>
  <si>
    <t>14</t>
  </si>
  <si>
    <t>ON</t>
  </si>
  <si>
    <t>07</t>
  </si>
  <si>
    <t>15</t>
  </si>
  <si>
    <t>ON, No Offsides</t>
  </si>
  <si>
    <t>08</t>
  </si>
  <si>
    <t>16</t>
  </si>
  <si>
    <t>09</t>
  </si>
  <si>
    <t>17</t>
  </si>
  <si>
    <t>0A</t>
  </si>
  <si>
    <t>18</t>
  </si>
  <si>
    <t>11 00 - LINE CHANGES ON START</t>
  </si>
  <si>
    <t>0B</t>
  </si>
  <si>
    <t>19</t>
  </si>
  <si>
    <t>Off</t>
  </si>
  <si>
    <t>0C</t>
  </si>
  <si>
    <t>1A</t>
  </si>
  <si>
    <t>On</t>
  </si>
  <si>
    <t>0D</t>
  </si>
  <si>
    <t>1B</t>
  </si>
  <si>
    <t>Automatic</t>
  </si>
  <si>
    <t>13 00 GOALIE CONTROL ON START</t>
  </si>
  <si>
    <t>Auto</t>
  </si>
  <si>
    <t>Manual</t>
  </si>
  <si>
    <t>GAME SETUP SETTINGS TEXT</t>
  </si>
  <si>
    <t>EAEEE</t>
  </si>
  <si>
    <t>EB057</t>
  </si>
  <si>
    <t>$1632</t>
  </si>
  <si>
    <t>Period Timer in hex</t>
  </si>
  <si>
    <t>$15D6</t>
  </si>
  <si>
    <t>$1C82</t>
  </si>
  <si>
    <t>Set to the period length at start of game, stays static. Hex value</t>
  </si>
  <si>
    <t>$17AA,$17AB</t>
  </si>
  <si>
    <t>9ED0BF</t>
  </si>
  <si>
    <t>Gameplay Loop Loads Home and Away Goalie</t>
  </si>
  <si>
    <t>$17AC,$17AD</t>
  </si>
  <si>
    <t>$1C84</t>
  </si>
  <si>
    <t>$1C86</t>
  </si>
  <si>
    <t>$1C94</t>
  </si>
  <si>
    <t>$1C96</t>
  </si>
  <si>
    <t>Def. Control Home Team [off = 00] [on = 01]</t>
  </si>
  <si>
    <t>Def. Control Away Team [off = 00] [on = 01]</t>
  </si>
  <si>
    <t>00,01</t>
  </si>
  <si>
    <t>Used to determine Home or Away in many subroutines [Home = 00 Away = 02]</t>
  </si>
  <si>
    <t>00,02</t>
  </si>
  <si>
    <t>Player 2 Button Press [Word (2 Bytes)]</t>
  </si>
  <si>
    <t>Player 1 Button Press [Word (2 Bytes)]</t>
  </si>
  <si>
    <t>00,01,02</t>
  </si>
  <si>
    <t>Player 1 Side Selection [Home Team = 1 Away = 2 No Team Selected = 0]</t>
  </si>
  <si>
    <t>Player 2 Side Selection [Home Team = 1 Away = 2 No Team Selected = 0]</t>
  </si>
  <si>
    <t>Joypad</t>
  </si>
  <si>
    <t>Team Select</t>
  </si>
  <si>
    <t>Goalie Select</t>
  </si>
  <si>
    <t>Home Goalie Index [no goalie = FFFF ; partial pull until next whistle = 00FF]</t>
  </si>
  <si>
    <t>Area</t>
  </si>
  <si>
    <t>Length</t>
  </si>
  <si>
    <t>Byte</t>
  </si>
  <si>
    <t>Word</t>
  </si>
  <si>
    <t>Away Goalie Index  [no goalie = FFFF ; partial pull until next whistle = 00FF]</t>
  </si>
  <si>
    <t>Clock</t>
  </si>
  <si>
    <t>Gets set to 0000 when play is live. FFFF when play is not live Set to period length before period starts</t>
  </si>
  <si>
    <t>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</si>
</sst>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0"/>
      <color rgb="FF000000"/>
      <name val="Arial"/>
    </font>
    <font>
      <sz val="11"/>
      <color theme="1"/>
      <name val="Calibri"/>
      <family val="2"/>
      <scheme val="minor"/>
    </font>
    <font>
      <sz val="10"/>
      <name val="Arial"/>
    </font>
    <font>
      <u/>
      <sz val="10"/>
      <name val="Arial"/>
    </font>
    <font>
      <b/>
      <u/>
      <sz val="10"/>
      <name val="Arial"/>
    </font>
    <font>
      <b/>
      <u/>
      <sz val="10"/>
      <name val="Arial"/>
    </font>
    <font>
      <b/>
      <u/>
      <sz val="10"/>
      <name val="Arial"/>
    </font>
    <font>
      <b/>
      <u/>
      <sz val="10"/>
      <name val="Arial"/>
    </font>
    <font>
      <b/>
      <sz val="10"/>
      <name val="Arial"/>
    </font>
    <font>
      <i/>
      <u/>
      <sz val="10"/>
      <name val="Arial"/>
    </font>
    <font>
      <i/>
      <u/>
      <sz val="10"/>
      <name val="Arial"/>
    </font>
    <font>
      <sz val="10"/>
      <name val="Arial"/>
      <family val="2"/>
    </font>
    <font>
      <sz val="10"/>
      <color rgb="FF000000"/>
      <name val="Arial"/>
      <family val="2"/>
    </font>
    <font>
      <u/>
      <sz val="10"/>
      <name val="Arial"/>
      <family val="2"/>
    </font>
    <font>
      <b/>
      <sz val="11"/>
      <color theme="1"/>
      <name val="Calibri"/>
      <family val="2"/>
      <scheme val="minor"/>
    </font>
    <font>
      <sz val="10"/>
      <color theme="1"/>
      <name val="Arial"/>
      <family val="2"/>
    </font>
    <font>
      <b/>
      <sz val="9"/>
      <color theme="1"/>
      <name val="Calibri"/>
      <family val="2"/>
    </font>
    <font>
      <sz val="10"/>
      <color theme="1"/>
      <name val="Consolas"/>
      <family val="3"/>
    </font>
    <font>
      <sz val="7"/>
      <color rgb="FF353C41"/>
      <name val="Quattrocento Sans"/>
    </font>
    <font>
      <sz val="11"/>
      <color theme="1"/>
      <name val="Calibri"/>
      <scheme val="minor"/>
    </font>
    <font>
      <b/>
      <sz val="11"/>
      <color theme="1"/>
      <name val="Calibri"/>
      <scheme val="minor"/>
    </font>
    <font>
      <b/>
      <sz val="9"/>
      <color theme="1"/>
      <name val="Calibri"/>
    </font>
    <font>
      <sz val="9"/>
      <color theme="1"/>
      <name val="Calibri"/>
    </font>
    <font>
      <sz val="6"/>
      <color theme="1"/>
      <name val="Calibri"/>
    </font>
    <font>
      <sz val="8"/>
      <color theme="1"/>
      <name val="Calibri"/>
    </font>
    <font>
      <sz val="11"/>
      <color rgb="FF353C41"/>
      <name val="Calibri"/>
    </font>
    <font>
      <b/>
      <sz val="12"/>
      <color rgb="FF353C41"/>
      <name val="Calibri"/>
    </font>
    <font>
      <b/>
      <sz val="8"/>
      <color rgb="FF7F7F7F"/>
      <name val="Calibri"/>
    </font>
    <font>
      <b/>
      <sz val="8"/>
      <color theme="1"/>
      <name val="Calibri"/>
    </font>
    <font>
      <sz val="8"/>
      <color theme="1"/>
      <name val="Calibri"/>
      <scheme val="minor"/>
    </font>
    <font>
      <sz val="10"/>
      <color theme="1"/>
      <name val="Consolas"/>
    </font>
    <font>
      <sz val="9"/>
      <color rgb="FF7F7F7F"/>
      <name val="Consolas"/>
    </font>
    <font>
      <sz val="9"/>
      <color theme="1"/>
      <name val="Consolas"/>
    </font>
    <font>
      <b/>
      <sz val="9"/>
      <color theme="1"/>
      <name val="Consolas"/>
    </font>
    <font>
      <b/>
      <sz val="14"/>
      <color theme="1"/>
      <name val="Calibri"/>
      <scheme val="minor"/>
    </font>
  </fonts>
  <fills count="10">
    <fill>
      <patternFill patternType="none"/>
    </fill>
    <fill>
      <patternFill patternType="gray125"/>
    </fill>
    <fill>
      <patternFill patternType="solid">
        <fgColor rgb="FF00CCFF"/>
        <bgColor rgb="FF00CCFF"/>
      </patternFill>
    </fill>
    <fill>
      <patternFill patternType="solid">
        <fgColor rgb="FFCC99FF"/>
        <bgColor rgb="FFCC99FF"/>
      </patternFill>
    </fill>
    <fill>
      <patternFill patternType="solid">
        <fgColor rgb="FFFFFF00"/>
        <bgColor rgb="FFFFFF00"/>
      </patternFill>
    </fill>
    <fill>
      <patternFill patternType="solid">
        <fgColor theme="0" tint="-0.14999847407452621"/>
        <bgColor indexed="64"/>
      </patternFill>
    </fill>
    <fill>
      <patternFill patternType="solid">
        <fgColor theme="9"/>
        <bgColor indexed="64"/>
      </patternFill>
    </fill>
    <fill>
      <patternFill patternType="solid">
        <fgColor theme="1" tint="0.499984740745262"/>
        <bgColor indexed="64"/>
      </patternFill>
    </fill>
    <fill>
      <patternFill patternType="solid">
        <fgColor theme="9" tint="0.79998168889431442"/>
        <bgColor indexed="64"/>
      </patternFill>
    </fill>
    <fill>
      <patternFill patternType="solid">
        <fgColor theme="7"/>
        <bgColor theme="7"/>
      </patternFill>
    </fill>
  </fills>
  <borders count="1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19" fillId="0" borderId="0"/>
  </cellStyleXfs>
  <cellXfs count="118">
    <xf numFmtId="0" fontId="0" fillId="0" borderId="0" xfId="0" applyAlignment="1">
      <alignment wrapText="1"/>
    </xf>
    <xf numFmtId="0" fontId="2" fillId="0" borderId="0" xfId="0" applyFont="1" applyAlignment="1">
      <alignment wrapText="1"/>
    </xf>
    <xf numFmtId="0" fontId="2" fillId="0" borderId="2" xfId="0" applyFont="1" applyBorder="1" applyAlignment="1">
      <alignment wrapText="1"/>
    </xf>
    <xf numFmtId="0" fontId="2" fillId="0" borderId="3" xfId="0" applyFont="1" applyBorder="1" applyAlignment="1">
      <alignment wrapText="1"/>
    </xf>
    <xf numFmtId="0" fontId="2" fillId="0" borderId="4" xfId="0" applyFont="1" applyBorder="1" applyAlignment="1">
      <alignment wrapText="1"/>
    </xf>
    <xf numFmtId="0" fontId="2" fillId="0" borderId="5" xfId="0" applyFont="1" applyBorder="1" applyAlignment="1">
      <alignment wrapText="1"/>
    </xf>
    <xf numFmtId="0" fontId="2" fillId="0" borderId="6" xfId="0" applyFont="1" applyBorder="1" applyAlignment="1">
      <alignment wrapText="1"/>
    </xf>
    <xf numFmtId="0" fontId="2" fillId="0" borderId="7" xfId="0" applyFont="1" applyBorder="1" applyAlignment="1">
      <alignment wrapText="1"/>
    </xf>
    <xf numFmtId="0" fontId="2" fillId="0" borderId="8" xfId="0" applyFont="1" applyBorder="1" applyAlignment="1">
      <alignment wrapText="1"/>
    </xf>
    <xf numFmtId="0" fontId="2" fillId="0" borderId="9" xfId="0" applyFont="1" applyBorder="1" applyAlignment="1">
      <alignment wrapText="1"/>
    </xf>
    <xf numFmtId="0" fontId="2" fillId="0" borderId="10" xfId="0" applyFont="1" applyBorder="1" applyAlignment="1">
      <alignment wrapText="1"/>
    </xf>
    <xf numFmtId="0" fontId="2" fillId="0" borderId="11" xfId="0" applyFont="1" applyBorder="1" applyAlignment="1">
      <alignment wrapText="1"/>
    </xf>
    <xf numFmtId="0" fontId="4" fillId="0" borderId="0" xfId="0" applyFont="1" applyAlignment="1">
      <alignment wrapText="1"/>
    </xf>
    <xf numFmtId="0" fontId="5" fillId="0" borderId="5" xfId="0" applyFont="1" applyBorder="1" applyAlignment="1">
      <alignment wrapText="1"/>
    </xf>
    <xf numFmtId="0" fontId="2" fillId="0" borderId="12" xfId="0" applyFont="1" applyBorder="1" applyAlignment="1">
      <alignment wrapText="1"/>
    </xf>
    <xf numFmtId="0" fontId="2" fillId="0" borderId="13" xfId="0" applyFont="1" applyBorder="1" applyAlignment="1">
      <alignment wrapText="1"/>
    </xf>
    <xf numFmtId="0" fontId="2" fillId="0" borderId="14" xfId="0" applyFont="1" applyBorder="1" applyAlignment="1">
      <alignment wrapText="1"/>
    </xf>
    <xf numFmtId="0" fontId="2" fillId="0" borderId="15" xfId="0" applyFont="1" applyBorder="1" applyAlignment="1">
      <alignment wrapText="1"/>
    </xf>
    <xf numFmtId="0" fontId="6" fillId="0" borderId="2" xfId="0" applyFont="1" applyBorder="1" applyAlignment="1">
      <alignment wrapText="1"/>
    </xf>
    <xf numFmtId="0" fontId="7" fillId="0" borderId="1" xfId="0" applyFont="1" applyBorder="1" applyAlignment="1">
      <alignment wrapText="1"/>
    </xf>
    <xf numFmtId="0" fontId="8" fillId="0" borderId="0" xfId="0" applyFont="1" applyAlignment="1">
      <alignment wrapText="1"/>
    </xf>
    <xf numFmtId="0" fontId="9" fillId="0" borderId="0" xfId="0" applyFont="1" applyAlignment="1">
      <alignment wrapText="1"/>
    </xf>
    <xf numFmtId="0" fontId="10" fillId="0" borderId="6" xfId="0" applyFont="1" applyBorder="1" applyAlignment="1">
      <alignment wrapText="1"/>
    </xf>
    <xf numFmtId="0" fontId="8" fillId="2" borderId="15" xfId="0" applyFont="1" applyFill="1" applyBorder="1" applyAlignment="1">
      <alignment wrapText="1"/>
    </xf>
    <xf numFmtId="0" fontId="8" fillId="3" borderId="15" xfId="0" applyFont="1" applyFill="1" applyBorder="1" applyAlignment="1">
      <alignment wrapText="1"/>
    </xf>
    <xf numFmtId="0" fontId="8" fillId="4" borderId="15" xfId="0" applyFont="1" applyFill="1" applyBorder="1" applyAlignment="1">
      <alignment wrapText="1"/>
    </xf>
    <xf numFmtId="0" fontId="0" fillId="0" borderId="0" xfId="0" applyAlignment="1">
      <alignment horizontal="center" wrapText="1"/>
    </xf>
    <xf numFmtId="0" fontId="2" fillId="0" borderId="16" xfId="0" applyFont="1" applyBorder="1" applyAlignment="1">
      <alignment wrapText="1"/>
    </xf>
    <xf numFmtId="0" fontId="0" fillId="0" borderId="16" xfId="0" applyBorder="1" applyAlignment="1">
      <alignment horizontal="center" wrapText="1"/>
    </xf>
    <xf numFmtId="0" fontId="2" fillId="6" borderId="16" xfId="0" applyFont="1" applyFill="1" applyBorder="1" applyAlignment="1">
      <alignment wrapText="1"/>
    </xf>
    <xf numFmtId="0" fontId="0" fillId="6" borderId="16" xfId="0" applyFill="1" applyBorder="1" applyAlignment="1">
      <alignment wrapText="1"/>
    </xf>
    <xf numFmtId="0" fontId="0" fillId="6" borderId="16" xfId="0" applyFill="1" applyBorder="1" applyAlignment="1">
      <alignment horizontal="center" wrapText="1"/>
    </xf>
    <xf numFmtId="0" fontId="11" fillId="0" borderId="16" xfId="0" applyFont="1" applyBorder="1" applyAlignment="1">
      <alignment wrapText="1"/>
    </xf>
    <xf numFmtId="0" fontId="11" fillId="6" borderId="16" xfId="0" applyFont="1" applyFill="1" applyBorder="1" applyAlignment="1">
      <alignment wrapText="1"/>
    </xf>
    <xf numFmtId="0" fontId="12" fillId="6" borderId="16" xfId="0" applyFont="1" applyFill="1" applyBorder="1" applyAlignment="1">
      <alignment wrapText="1"/>
    </xf>
    <xf numFmtId="0" fontId="13" fillId="7" borderId="16" xfId="0" applyFont="1" applyFill="1" applyBorder="1" applyAlignment="1">
      <alignment wrapText="1"/>
    </xf>
    <xf numFmtId="0" fontId="3" fillId="7" borderId="16" xfId="0" applyFont="1" applyFill="1" applyBorder="1" applyAlignment="1">
      <alignment wrapText="1"/>
    </xf>
    <xf numFmtId="0" fontId="2" fillId="7" borderId="16" xfId="0" applyFont="1" applyFill="1" applyBorder="1" applyAlignment="1">
      <alignment wrapText="1"/>
    </xf>
    <xf numFmtId="0" fontId="12" fillId="0" borderId="0" xfId="0" applyFont="1" applyAlignment="1">
      <alignment horizontal="center" wrapText="1"/>
    </xf>
    <xf numFmtId="0" fontId="0" fillId="7" borderId="16" xfId="0" applyFill="1" applyBorder="1" applyAlignment="1">
      <alignment horizontal="center" wrapText="1"/>
    </xf>
    <xf numFmtId="0" fontId="12" fillId="6" borderId="16" xfId="0" applyFont="1" applyFill="1" applyBorder="1" applyAlignment="1">
      <alignment horizontal="center" wrapText="1"/>
    </xf>
    <xf numFmtId="0" fontId="11" fillId="8" borderId="16" xfId="0" applyFont="1" applyFill="1" applyBorder="1" applyAlignment="1">
      <alignment wrapText="1"/>
    </xf>
    <xf numFmtId="0" fontId="11" fillId="8" borderId="16" xfId="0" applyFont="1" applyFill="1" applyBorder="1" applyAlignment="1">
      <alignment horizontal="center" wrapText="1"/>
    </xf>
    <xf numFmtId="0" fontId="11" fillId="0" borderId="16" xfId="0" applyFont="1" applyBorder="1" applyAlignment="1">
      <alignment horizontal="left" wrapText="1"/>
    </xf>
    <xf numFmtId="0" fontId="12" fillId="5" borderId="16" xfId="0" applyFont="1" applyFill="1" applyBorder="1" applyAlignment="1">
      <alignment horizontal="left" wrapText="1"/>
    </xf>
    <xf numFmtId="0" fontId="12" fillId="5" borderId="16" xfId="0" applyFont="1" applyFill="1" applyBorder="1" applyAlignment="1">
      <alignment wrapText="1"/>
    </xf>
    <xf numFmtId="49" fontId="0" fillId="5" borderId="16" xfId="0" applyNumberFormat="1" applyFill="1" applyBorder="1" applyAlignment="1">
      <alignment horizontal="left" wrapText="1"/>
    </xf>
    <xf numFmtId="49" fontId="0" fillId="5" borderId="16" xfId="0" applyNumberFormat="1" applyFill="1" applyBorder="1" applyAlignment="1">
      <alignment wrapText="1"/>
    </xf>
    <xf numFmtId="49" fontId="0" fillId="0" borderId="16" xfId="0" applyNumberFormat="1" applyBorder="1" applyAlignment="1">
      <alignment horizontal="left" wrapText="1"/>
    </xf>
    <xf numFmtId="49" fontId="0" fillId="0" borderId="16" xfId="0" applyNumberFormat="1" applyBorder="1" applyAlignment="1">
      <alignment wrapText="1"/>
    </xf>
    <xf numFmtId="49" fontId="12" fillId="0" borderId="16" xfId="0" applyNumberFormat="1" applyFont="1" applyBorder="1" applyAlignment="1">
      <alignment wrapText="1"/>
    </xf>
    <xf numFmtId="49" fontId="0" fillId="0" borderId="0" xfId="0" applyNumberFormat="1" applyAlignment="1">
      <alignment horizontal="left" wrapText="1"/>
    </xf>
    <xf numFmtId="49" fontId="0" fillId="0" borderId="0" xfId="0" applyNumberFormat="1" applyAlignment="1">
      <alignment wrapText="1"/>
    </xf>
    <xf numFmtId="49" fontId="12" fillId="0" borderId="16" xfId="0" applyNumberFormat="1" applyFont="1" applyBorder="1" applyAlignment="1">
      <alignment horizontal="left" wrapText="1"/>
    </xf>
    <xf numFmtId="0" fontId="15" fillId="7" borderId="16" xfId="1" applyFont="1" applyFill="1" applyBorder="1" applyAlignment="1">
      <alignment horizontal="left"/>
    </xf>
    <xf numFmtId="0" fontId="15" fillId="0" borderId="16" xfId="1" applyFont="1" applyBorder="1" applyAlignment="1">
      <alignment horizontal="left"/>
    </xf>
    <xf numFmtId="0" fontId="15" fillId="0" borderId="16" xfId="1" applyFont="1" applyBorder="1" applyAlignment="1">
      <alignment horizontal="left" wrapText="1"/>
    </xf>
    <xf numFmtId="0" fontId="12" fillId="0" borderId="0" xfId="0" applyFont="1" applyAlignment="1">
      <alignment wrapText="1"/>
    </xf>
    <xf numFmtId="0" fontId="12" fillId="0" borderId="0" xfId="0" applyFont="1" applyAlignment="1">
      <alignment horizontal="left" wrapText="1"/>
    </xf>
    <xf numFmtId="49" fontId="15" fillId="7" borderId="16" xfId="1" applyNumberFormat="1" applyFont="1" applyFill="1" applyBorder="1" applyAlignment="1">
      <alignment horizontal="left"/>
    </xf>
    <xf numFmtId="49" fontId="15" fillId="0" borderId="16" xfId="1" applyNumberFormat="1" applyFont="1" applyBorder="1" applyAlignment="1">
      <alignment horizontal="left"/>
    </xf>
    <xf numFmtId="49" fontId="12" fillId="0" borderId="0" xfId="0" applyNumberFormat="1" applyFont="1" applyAlignment="1">
      <alignment horizontal="left" wrapText="1"/>
    </xf>
    <xf numFmtId="0" fontId="0" fillId="0" borderId="0" xfId="0"/>
    <xf numFmtId="0" fontId="14" fillId="0" borderId="0" xfId="0" applyFont="1"/>
    <xf numFmtId="0" fontId="16" fillId="0" borderId="0" xfId="0" applyFont="1" applyAlignment="1">
      <alignment horizontal="center" vertical="center" wrapText="1"/>
    </xf>
    <xf numFmtId="0" fontId="16" fillId="0" borderId="0" xfId="0" applyFont="1"/>
    <xf numFmtId="0" fontId="17" fillId="0" borderId="0" xfId="0" applyFont="1" applyAlignment="1">
      <alignment horizontal="center"/>
    </xf>
    <xf numFmtId="0" fontId="0" fillId="0" borderId="0" xfId="0" applyAlignment="1">
      <alignment horizontal="center"/>
    </xf>
    <xf numFmtId="0" fontId="18" fillId="0" borderId="0" xfId="0" applyFont="1"/>
    <xf numFmtId="0" fontId="18" fillId="0" borderId="0" xfId="0" applyFont="1" applyAlignment="1">
      <alignment vertical="center" wrapText="1"/>
    </xf>
    <xf numFmtId="0" fontId="19" fillId="0" borderId="0" xfId="2"/>
    <xf numFmtId="0" fontId="20" fillId="0" borderId="0" xfId="2" applyFont="1" applyAlignment="1">
      <alignment horizontal="center"/>
    </xf>
    <xf numFmtId="0" fontId="21" fillId="0" borderId="0" xfId="2" applyFont="1" applyAlignment="1">
      <alignment horizontal="center" vertical="center" wrapText="1"/>
    </xf>
    <xf numFmtId="0" fontId="21" fillId="0" borderId="0" xfId="2" applyFont="1"/>
    <xf numFmtId="0" fontId="22" fillId="0" borderId="0" xfId="2" applyFont="1" applyAlignment="1">
      <alignment horizontal="center"/>
    </xf>
    <xf numFmtId="0" fontId="19" fillId="0" borderId="0" xfId="2" applyAlignment="1">
      <alignment horizontal="center"/>
    </xf>
    <xf numFmtId="0" fontId="22" fillId="0" borderId="0" xfId="2" applyFont="1" applyAlignment="1">
      <alignment horizontal="right"/>
    </xf>
    <xf numFmtId="0" fontId="23" fillId="0" borderId="0" xfId="2" applyFont="1" applyAlignment="1">
      <alignment horizontal="right"/>
    </xf>
    <xf numFmtId="0" fontId="24" fillId="0" borderId="0" xfId="2" applyFont="1" applyAlignment="1">
      <alignment horizontal="center"/>
    </xf>
    <xf numFmtId="0" fontId="25" fillId="0" borderId="0" xfId="2" applyFont="1" applyAlignment="1">
      <alignment vertical="center" wrapText="1"/>
    </xf>
    <xf numFmtId="0" fontId="26" fillId="0" borderId="0" xfId="2" applyFont="1" applyAlignment="1">
      <alignment vertical="center" wrapText="1"/>
    </xf>
    <xf numFmtId="0" fontId="18" fillId="0" borderId="0" xfId="2" applyFont="1" applyAlignment="1">
      <alignment vertical="center" wrapText="1"/>
    </xf>
    <xf numFmtId="0" fontId="19" fillId="0" borderId="0" xfId="2" applyAlignment="1">
      <alignment horizontal="right"/>
    </xf>
    <xf numFmtId="0" fontId="19" fillId="0" borderId="0" xfId="2" applyAlignment="1">
      <alignment horizontal="center" vertical="center" wrapText="1"/>
    </xf>
    <xf numFmtId="0" fontId="27" fillId="0" borderId="0" xfId="2" applyFont="1" applyAlignment="1">
      <alignment horizontal="center" vertical="center" wrapText="1"/>
    </xf>
    <xf numFmtId="49" fontId="27" fillId="0" borderId="0" xfId="2" applyNumberFormat="1" applyFont="1" applyAlignment="1">
      <alignment horizontal="center" vertical="center" wrapText="1"/>
    </xf>
    <xf numFmtId="0" fontId="28" fillId="0" borderId="0" xfId="2" applyFont="1" applyAlignment="1">
      <alignment horizontal="center" vertical="center" wrapText="1"/>
    </xf>
    <xf numFmtId="0" fontId="29" fillId="0" borderId="0" xfId="2" applyFont="1" applyAlignment="1">
      <alignment horizontal="center" vertical="center" wrapText="1"/>
    </xf>
    <xf numFmtId="0" fontId="19" fillId="4" borderId="0" xfId="2" applyFill="1"/>
    <xf numFmtId="0" fontId="21" fillId="4" borderId="0" xfId="2" applyFont="1" applyFill="1"/>
    <xf numFmtId="0" fontId="30" fillId="4" borderId="0" xfId="2" applyFont="1" applyFill="1" applyAlignment="1">
      <alignment horizontal="right"/>
    </xf>
    <xf numFmtId="0" fontId="31" fillId="4" borderId="0" xfId="2" applyFont="1" applyFill="1" applyAlignment="1">
      <alignment horizontal="right"/>
    </xf>
    <xf numFmtId="0" fontId="32" fillId="4" borderId="0" xfId="2" applyFont="1" applyFill="1" applyAlignment="1">
      <alignment horizontal="right"/>
    </xf>
    <xf numFmtId="0" fontId="33" fillId="4" borderId="0" xfId="2" applyFont="1" applyFill="1" applyAlignment="1">
      <alignment horizontal="right"/>
    </xf>
    <xf numFmtId="0" fontId="19" fillId="4" borderId="0" xfId="2" applyFill="1" applyAlignment="1">
      <alignment horizontal="right"/>
    </xf>
    <xf numFmtId="0" fontId="30" fillId="0" borderId="0" xfId="2" applyFont="1" applyAlignment="1">
      <alignment horizontal="right"/>
    </xf>
    <xf numFmtId="0" fontId="31" fillId="0" borderId="0" xfId="2" applyFont="1" applyAlignment="1">
      <alignment horizontal="right"/>
    </xf>
    <xf numFmtId="0" fontId="32" fillId="0" borderId="0" xfId="2" applyFont="1" applyAlignment="1">
      <alignment horizontal="right"/>
    </xf>
    <xf numFmtId="0" fontId="33" fillId="0" borderId="0" xfId="2" applyFont="1" applyAlignment="1">
      <alignment horizontal="right"/>
    </xf>
    <xf numFmtId="0" fontId="19" fillId="0" borderId="0" xfId="2" applyAlignment="1">
      <alignment horizontal="left"/>
    </xf>
    <xf numFmtId="14" fontId="19" fillId="0" borderId="0" xfId="2" applyNumberFormat="1" applyAlignment="1">
      <alignment horizontal="center"/>
    </xf>
    <xf numFmtId="0" fontId="20" fillId="0" borderId="0" xfId="2" applyFont="1"/>
    <xf numFmtId="0" fontId="19" fillId="0" borderId="0" xfId="2" quotePrefix="1"/>
    <xf numFmtId="0" fontId="11" fillId="0" borderId="16" xfId="0" applyFont="1" applyBorder="1" applyAlignment="1">
      <alignment vertical="center" wrapText="1"/>
    </xf>
    <xf numFmtId="0" fontId="0" fillId="0" borderId="16" xfId="0" applyBorder="1" applyAlignment="1">
      <alignment wrapText="1"/>
    </xf>
    <xf numFmtId="0" fontId="2" fillId="0" borderId="0" xfId="0" applyFont="1" applyAlignment="1">
      <alignment wrapText="1"/>
    </xf>
    <xf numFmtId="0" fontId="0" fillId="0" borderId="0" xfId="0" applyAlignment="1">
      <alignment wrapText="1"/>
    </xf>
    <xf numFmtId="0" fontId="2" fillId="0" borderId="6" xfId="0" applyFont="1" applyBorder="1" applyAlignment="1">
      <alignment wrapText="1"/>
    </xf>
    <xf numFmtId="0" fontId="14" fillId="0" borderId="0" xfId="0" applyFont="1" applyAlignment="1">
      <alignment horizontal="center"/>
    </xf>
    <xf numFmtId="0" fontId="0" fillId="0" borderId="0" xfId="0"/>
    <xf numFmtId="0" fontId="20" fillId="0" borderId="0" xfId="2" applyFont="1" applyAlignment="1">
      <alignment horizontal="center"/>
    </xf>
    <xf numFmtId="0" fontId="19" fillId="0" borderId="0" xfId="2"/>
    <xf numFmtId="0" fontId="19" fillId="0" borderId="0" xfId="2" applyAlignment="1">
      <alignment horizontal="left" vertical="center" wrapText="1"/>
    </xf>
    <xf numFmtId="0" fontId="20" fillId="0" borderId="0" xfId="2" applyFont="1" applyAlignment="1">
      <alignment horizontal="left" vertical="center" wrapText="1"/>
    </xf>
    <xf numFmtId="0" fontId="34" fillId="9" borderId="0" xfId="2" applyFont="1" applyFill="1" applyAlignment="1">
      <alignment horizontal="center"/>
    </xf>
    <xf numFmtId="0" fontId="2" fillId="0" borderId="0" xfId="0" applyFont="1" applyAlignment="1">
      <alignment horizontal="center" wrapText="1"/>
    </xf>
    <xf numFmtId="49" fontId="0" fillId="5" borderId="16" xfId="0" applyNumberFormat="1" applyFill="1" applyBorder="1" applyAlignment="1">
      <alignment horizontal="center" wrapText="1"/>
    </xf>
    <xf numFmtId="49" fontId="0" fillId="5" borderId="16" xfId="0" applyNumberFormat="1" applyFill="1" applyBorder="1" applyAlignment="1">
      <alignment horizontal="center" vertical="top" wrapText="1"/>
    </xf>
  </cellXfs>
  <cellStyles count="3">
    <cellStyle name="Normal" xfId="0" builtinId="0"/>
    <cellStyle name="Normal 2" xfId="1" xr:uid="{F243F01E-0FBF-446F-9E2C-A5D09BD95FC3}"/>
    <cellStyle name="Normal 3" xfId="2" xr:uid="{57AA94A3-C5FE-45DB-ABCB-C319C59EFF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7</xdr:col>
      <xdr:colOff>95250</xdr:colOff>
      <xdr:row>26</xdr:row>
      <xdr:rowOff>104775</xdr:rowOff>
    </xdr:from>
    <xdr:ext cx="4048125" cy="2057400"/>
    <xdr:pic>
      <xdr:nvPicPr>
        <xdr:cNvPr id="2" name="image13.png" title="Image">
          <a:extLst>
            <a:ext uri="{FF2B5EF4-FFF2-40B4-BE49-F238E27FC236}">
              <a16:creationId xmlns:a16="http://schemas.microsoft.com/office/drawing/2014/main" id="{56868F06-083F-4DAA-9CF7-687C6C5D1A7C}"/>
            </a:ext>
          </a:extLst>
        </xdr:cNvPr>
        <xdr:cNvPicPr preferRelativeResize="0"/>
      </xdr:nvPicPr>
      <xdr:blipFill>
        <a:blip xmlns:r="http://schemas.openxmlformats.org/officeDocument/2006/relationships" r:embed="rId1" cstate="print"/>
        <a:stretch>
          <a:fillRect/>
        </a:stretch>
      </xdr:blipFill>
      <xdr:spPr>
        <a:xfrm>
          <a:off x="5476875" y="4810125"/>
          <a:ext cx="4048125" cy="2057400"/>
        </a:xfrm>
        <a:prstGeom prst="rect">
          <a:avLst/>
        </a:prstGeom>
        <a:noFill/>
      </xdr:spPr>
    </xdr:pic>
    <xdr:clientData fLocksWithSheet="0"/>
  </xdr:oneCellAnchor>
  <xdr:oneCellAnchor>
    <xdr:from>
      <xdr:col>15</xdr:col>
      <xdr:colOff>514350</xdr:colOff>
      <xdr:row>0</xdr:row>
      <xdr:rowOff>152400</xdr:rowOff>
    </xdr:from>
    <xdr:ext cx="2943225" cy="6629400"/>
    <xdr:pic>
      <xdr:nvPicPr>
        <xdr:cNvPr id="3" name="image8.png" title="Image">
          <a:extLst>
            <a:ext uri="{FF2B5EF4-FFF2-40B4-BE49-F238E27FC236}">
              <a16:creationId xmlns:a16="http://schemas.microsoft.com/office/drawing/2014/main" id="{7F8EBF14-0A52-4DB9-B326-981616F9A3F1}"/>
            </a:ext>
          </a:extLst>
        </xdr:cNvPr>
        <xdr:cNvPicPr preferRelativeResize="0"/>
      </xdr:nvPicPr>
      <xdr:blipFill>
        <a:blip xmlns:r="http://schemas.openxmlformats.org/officeDocument/2006/relationships" r:embed="rId2" cstate="print"/>
        <a:stretch>
          <a:fillRect/>
        </a:stretch>
      </xdr:blipFill>
      <xdr:spPr>
        <a:xfrm>
          <a:off x="10544175" y="152400"/>
          <a:ext cx="2943225" cy="6629400"/>
        </a:xfrm>
        <a:prstGeom prst="rect">
          <a:avLst/>
        </a:prstGeom>
        <a:noFill/>
      </xdr:spPr>
    </xdr:pic>
    <xdr:clientData fLocksWithSheet="0"/>
  </xdr:oneCellAnchor>
  <xdr:oneCellAnchor>
    <xdr:from>
      <xdr:col>7</xdr:col>
      <xdr:colOff>95250</xdr:colOff>
      <xdr:row>0</xdr:row>
      <xdr:rowOff>152400</xdr:rowOff>
    </xdr:from>
    <xdr:ext cx="5000625" cy="4733925"/>
    <xdr:pic>
      <xdr:nvPicPr>
        <xdr:cNvPr id="4" name="image2.png" title="Image">
          <a:extLst>
            <a:ext uri="{FF2B5EF4-FFF2-40B4-BE49-F238E27FC236}">
              <a16:creationId xmlns:a16="http://schemas.microsoft.com/office/drawing/2014/main" id="{6FB6B7D4-40A9-42F6-B157-1251F6906743}"/>
            </a:ext>
          </a:extLst>
        </xdr:cNvPr>
        <xdr:cNvPicPr preferRelativeResize="0"/>
      </xdr:nvPicPr>
      <xdr:blipFill>
        <a:blip xmlns:r="http://schemas.openxmlformats.org/officeDocument/2006/relationships" r:embed="rId3" cstate="print"/>
        <a:stretch>
          <a:fillRect/>
        </a:stretch>
      </xdr:blipFill>
      <xdr:spPr>
        <a:xfrm>
          <a:off x="5476875" y="152400"/>
          <a:ext cx="5000625" cy="4733925"/>
        </a:xfrm>
        <a:prstGeom prst="rect">
          <a:avLst/>
        </a:prstGeom>
        <a:noFill/>
      </xdr:spPr>
    </xdr:pic>
    <xdr:clientData fLocksWithSheet="0"/>
  </xdr:oneCellAnchor>
  <xdr:oneCellAnchor>
    <xdr:from>
      <xdr:col>28</xdr:col>
      <xdr:colOff>561975</xdr:colOff>
      <xdr:row>4</xdr:row>
      <xdr:rowOff>152400</xdr:rowOff>
    </xdr:from>
    <xdr:ext cx="6610350" cy="3476625"/>
    <xdr:pic>
      <xdr:nvPicPr>
        <xdr:cNvPr id="5" name="image11.png" title="Image">
          <a:extLst>
            <a:ext uri="{FF2B5EF4-FFF2-40B4-BE49-F238E27FC236}">
              <a16:creationId xmlns:a16="http://schemas.microsoft.com/office/drawing/2014/main" id="{D5A7B6D2-CEEA-4DE4-B995-1BFA01A04043}"/>
            </a:ext>
          </a:extLst>
        </xdr:cNvPr>
        <xdr:cNvPicPr preferRelativeResize="0"/>
      </xdr:nvPicPr>
      <xdr:blipFill>
        <a:blip xmlns:r="http://schemas.openxmlformats.org/officeDocument/2006/relationships" r:embed="rId4" cstate="print"/>
        <a:stretch>
          <a:fillRect/>
        </a:stretch>
      </xdr:blipFill>
      <xdr:spPr>
        <a:xfrm>
          <a:off x="19716750" y="876300"/>
          <a:ext cx="6610350" cy="3476625"/>
        </a:xfrm>
        <a:prstGeom prst="rect">
          <a:avLst/>
        </a:prstGeom>
        <a:noFill/>
      </xdr:spPr>
    </xdr:pic>
    <xdr:clientData fLocksWithSheet="0"/>
  </xdr:oneCellAnchor>
  <xdr:oneCellAnchor>
    <xdr:from>
      <xdr:col>28</xdr:col>
      <xdr:colOff>561975</xdr:colOff>
      <xdr:row>28</xdr:row>
      <xdr:rowOff>19050</xdr:rowOff>
    </xdr:from>
    <xdr:ext cx="6610350" cy="4600575"/>
    <xdr:pic>
      <xdr:nvPicPr>
        <xdr:cNvPr id="6" name="image4.png" title="Image">
          <a:extLst>
            <a:ext uri="{FF2B5EF4-FFF2-40B4-BE49-F238E27FC236}">
              <a16:creationId xmlns:a16="http://schemas.microsoft.com/office/drawing/2014/main" id="{1DDDAEEE-8772-406D-A443-927DF5FF161C}"/>
            </a:ext>
          </a:extLst>
        </xdr:cNvPr>
        <xdr:cNvPicPr preferRelativeResize="0"/>
      </xdr:nvPicPr>
      <xdr:blipFill>
        <a:blip xmlns:r="http://schemas.openxmlformats.org/officeDocument/2006/relationships" r:embed="rId5" cstate="print"/>
        <a:stretch>
          <a:fillRect/>
        </a:stretch>
      </xdr:blipFill>
      <xdr:spPr>
        <a:xfrm>
          <a:off x="19716750" y="5086350"/>
          <a:ext cx="6610350" cy="46005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590550</xdr:colOff>
      <xdr:row>2</xdr:row>
      <xdr:rowOff>76200</xdr:rowOff>
    </xdr:from>
    <xdr:ext cx="9344025" cy="5038725"/>
    <xdr:pic>
      <xdr:nvPicPr>
        <xdr:cNvPr id="2" name="image10.png" title="Image">
          <a:extLst>
            <a:ext uri="{FF2B5EF4-FFF2-40B4-BE49-F238E27FC236}">
              <a16:creationId xmlns:a16="http://schemas.microsoft.com/office/drawing/2014/main" id="{727E359B-559C-4FE3-B102-045D67C20262}"/>
            </a:ext>
          </a:extLst>
        </xdr:cNvPr>
        <xdr:cNvPicPr preferRelativeResize="0"/>
      </xdr:nvPicPr>
      <xdr:blipFill>
        <a:blip xmlns:r="http://schemas.openxmlformats.org/officeDocument/2006/relationships" r:embed="rId1" cstate="print"/>
        <a:stretch>
          <a:fillRect/>
        </a:stretch>
      </xdr:blipFill>
      <xdr:spPr>
        <a:xfrm>
          <a:off x="7791450" y="447675"/>
          <a:ext cx="9344025" cy="50387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561975</xdr:colOff>
      <xdr:row>37</xdr:row>
      <xdr:rowOff>57150</xdr:rowOff>
    </xdr:from>
    <xdr:ext cx="4505325" cy="2695575"/>
    <xdr:pic>
      <xdr:nvPicPr>
        <xdr:cNvPr id="2" name="image15.png" title="Image">
          <a:extLst>
            <a:ext uri="{FF2B5EF4-FFF2-40B4-BE49-F238E27FC236}">
              <a16:creationId xmlns:a16="http://schemas.microsoft.com/office/drawing/2014/main" id="{FF1D612B-BA62-4C92-BB48-0B5B22D0588A}"/>
            </a:ext>
          </a:extLst>
        </xdr:cNvPr>
        <xdr:cNvPicPr preferRelativeResize="0"/>
      </xdr:nvPicPr>
      <xdr:blipFill>
        <a:blip xmlns:r="http://schemas.openxmlformats.org/officeDocument/2006/relationships" r:embed="rId1" cstate="print"/>
        <a:stretch>
          <a:fillRect/>
        </a:stretch>
      </xdr:blipFill>
      <xdr:spPr>
        <a:xfrm>
          <a:off x="561975" y="7000875"/>
          <a:ext cx="4505325" cy="2695575"/>
        </a:xfrm>
        <a:prstGeom prst="rect">
          <a:avLst/>
        </a:prstGeom>
        <a:noFill/>
      </xdr:spPr>
    </xdr:pic>
    <xdr:clientData fLocksWithSheet="0"/>
  </xdr:oneCellAnchor>
  <xdr:oneCellAnchor>
    <xdr:from>
      <xdr:col>13</xdr:col>
      <xdr:colOff>1238250</xdr:colOff>
      <xdr:row>3</xdr:row>
      <xdr:rowOff>9525</xdr:rowOff>
    </xdr:from>
    <xdr:ext cx="5715000" cy="6915150"/>
    <xdr:pic>
      <xdr:nvPicPr>
        <xdr:cNvPr id="3" name="image6.png" title="Image">
          <a:extLst>
            <a:ext uri="{FF2B5EF4-FFF2-40B4-BE49-F238E27FC236}">
              <a16:creationId xmlns:a16="http://schemas.microsoft.com/office/drawing/2014/main" id="{93BE96F1-753C-4810-A0A3-D63D0B3A5758}"/>
            </a:ext>
          </a:extLst>
        </xdr:cNvPr>
        <xdr:cNvPicPr preferRelativeResize="0"/>
      </xdr:nvPicPr>
      <xdr:blipFill>
        <a:blip xmlns:r="http://schemas.openxmlformats.org/officeDocument/2006/relationships" r:embed="rId2" cstate="print"/>
        <a:stretch>
          <a:fillRect/>
        </a:stretch>
      </xdr:blipFill>
      <xdr:spPr>
        <a:xfrm>
          <a:off x="10963275" y="800100"/>
          <a:ext cx="5715000" cy="6915150"/>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17</xdr:col>
      <xdr:colOff>933450</xdr:colOff>
      <xdr:row>12</xdr:row>
      <xdr:rowOff>19050</xdr:rowOff>
    </xdr:from>
    <xdr:ext cx="4219575" cy="4371975"/>
    <xdr:pic>
      <xdr:nvPicPr>
        <xdr:cNvPr id="2" name="image3.png" title="Image">
          <a:extLst>
            <a:ext uri="{FF2B5EF4-FFF2-40B4-BE49-F238E27FC236}">
              <a16:creationId xmlns:a16="http://schemas.microsoft.com/office/drawing/2014/main" id="{9E97D3B2-66BB-4CE8-B279-350CD9A7C668}"/>
            </a:ext>
          </a:extLst>
        </xdr:cNvPr>
        <xdr:cNvPicPr preferRelativeResize="0"/>
      </xdr:nvPicPr>
      <xdr:blipFill>
        <a:blip xmlns:r="http://schemas.openxmlformats.org/officeDocument/2006/relationships" r:embed="rId1" cstate="print"/>
        <a:stretch>
          <a:fillRect/>
        </a:stretch>
      </xdr:blipFill>
      <xdr:spPr>
        <a:xfrm>
          <a:off x="17287875" y="2305050"/>
          <a:ext cx="4219575" cy="4371975"/>
        </a:xfrm>
        <a:prstGeom prst="rect">
          <a:avLst/>
        </a:prstGeom>
        <a:noFill/>
      </xdr:spPr>
    </xdr:pic>
    <xdr:clientData fLocksWithSheet="0"/>
  </xdr:oneCellAnchor>
  <xdr:oneCellAnchor>
    <xdr:from>
      <xdr:col>0</xdr:col>
      <xdr:colOff>942975</xdr:colOff>
      <xdr:row>35</xdr:row>
      <xdr:rowOff>76200</xdr:rowOff>
    </xdr:from>
    <xdr:ext cx="5562600" cy="6553200"/>
    <xdr:pic>
      <xdr:nvPicPr>
        <xdr:cNvPr id="3" name="image1.png" title="Image">
          <a:extLst>
            <a:ext uri="{FF2B5EF4-FFF2-40B4-BE49-F238E27FC236}">
              <a16:creationId xmlns:a16="http://schemas.microsoft.com/office/drawing/2014/main" id="{5A9D1797-FE8B-44C6-BA5C-06A937C992A3}"/>
            </a:ext>
          </a:extLst>
        </xdr:cNvPr>
        <xdr:cNvPicPr preferRelativeResize="0"/>
      </xdr:nvPicPr>
      <xdr:blipFill>
        <a:blip xmlns:r="http://schemas.openxmlformats.org/officeDocument/2006/relationships" r:embed="rId2" cstate="print"/>
        <a:stretch>
          <a:fillRect/>
        </a:stretch>
      </xdr:blipFill>
      <xdr:spPr>
        <a:xfrm>
          <a:off x="942975" y="6743700"/>
          <a:ext cx="5562600" cy="6553200"/>
        </a:xfrm>
        <a:prstGeom prst="rect">
          <a:avLst/>
        </a:prstGeom>
        <a:noFill/>
      </xdr:spPr>
    </xdr:pic>
    <xdr:clientData fLocksWithSheet="0"/>
  </xdr:oneCellAnchor>
  <xdr:oneCellAnchor>
    <xdr:from>
      <xdr:col>0</xdr:col>
      <xdr:colOff>838200</xdr:colOff>
      <xdr:row>10</xdr:row>
      <xdr:rowOff>76200</xdr:rowOff>
    </xdr:from>
    <xdr:ext cx="5772150" cy="3448050"/>
    <xdr:pic>
      <xdr:nvPicPr>
        <xdr:cNvPr id="4" name="image9.png" title="Image">
          <a:extLst>
            <a:ext uri="{FF2B5EF4-FFF2-40B4-BE49-F238E27FC236}">
              <a16:creationId xmlns:a16="http://schemas.microsoft.com/office/drawing/2014/main" id="{4A8C6132-CC6C-49AB-95BE-6FC71FA8668F}"/>
            </a:ext>
          </a:extLst>
        </xdr:cNvPr>
        <xdr:cNvPicPr preferRelativeResize="0"/>
      </xdr:nvPicPr>
      <xdr:blipFill>
        <a:blip xmlns:r="http://schemas.openxmlformats.org/officeDocument/2006/relationships" r:embed="rId3" cstate="print"/>
        <a:stretch>
          <a:fillRect/>
        </a:stretch>
      </xdr:blipFill>
      <xdr:spPr>
        <a:xfrm>
          <a:off x="838200" y="1981200"/>
          <a:ext cx="5772150" cy="344805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7FEA0-CBC9-4D11-BE85-2680A934CDAC}">
  <dimension ref="A1:E36"/>
  <sheetViews>
    <sheetView tabSelected="1" workbookViewId="0">
      <pane ySplit="1" topLeftCell="A2" activePane="bottomLeft" state="frozen"/>
      <selection pane="bottomLeft" activeCell="K24" sqref="K24"/>
    </sheetView>
  </sheetViews>
  <sheetFormatPr defaultRowHeight="12.75" x14ac:dyDescent="0.2"/>
  <cols>
    <col min="1" max="1" width="12.7109375" style="51" bestFit="1" customWidth="1"/>
    <col min="2" max="2" width="12.7109375" style="51" customWidth="1"/>
    <col min="3" max="3" width="11.42578125" style="52" bestFit="1" customWidth="1"/>
    <col min="4" max="4" width="16" style="52" customWidth="1"/>
    <col min="5" max="5" width="97.42578125" style="52" customWidth="1"/>
  </cols>
  <sheetData>
    <row r="1" spans="1:5" x14ac:dyDescent="0.2">
      <c r="A1" s="46" t="s">
        <v>212</v>
      </c>
      <c r="B1" s="46" t="s">
        <v>1373</v>
      </c>
      <c r="C1" s="47" t="s">
        <v>214</v>
      </c>
      <c r="D1" s="117" t="s">
        <v>1372</v>
      </c>
      <c r="E1" s="116" t="s">
        <v>213</v>
      </c>
    </row>
    <row r="2" spans="1:5" x14ac:dyDescent="0.2">
      <c r="A2" s="48"/>
      <c r="B2" s="48"/>
      <c r="C2" s="49"/>
      <c r="D2" s="49"/>
      <c r="E2" s="49"/>
    </row>
    <row r="3" spans="1:5" x14ac:dyDescent="0.2">
      <c r="A3" s="48"/>
      <c r="B3" s="48"/>
      <c r="C3" s="49"/>
      <c r="D3" s="49"/>
      <c r="E3" s="49"/>
    </row>
    <row r="4" spans="1:5" x14ac:dyDescent="0.2">
      <c r="A4" s="48" t="s">
        <v>241</v>
      </c>
      <c r="B4" s="48" t="s">
        <v>1374</v>
      </c>
      <c r="C4" s="49" t="s">
        <v>1362</v>
      </c>
      <c r="D4" s="49"/>
      <c r="E4" s="49" t="s">
        <v>1361</v>
      </c>
    </row>
    <row r="5" spans="1:5" x14ac:dyDescent="0.2">
      <c r="A5" s="48"/>
      <c r="B5" s="48"/>
      <c r="C5" s="49"/>
      <c r="D5" s="49"/>
      <c r="E5" s="49"/>
    </row>
    <row r="6" spans="1:5" x14ac:dyDescent="0.2">
      <c r="A6" s="48"/>
      <c r="B6" s="48"/>
      <c r="C6" s="49"/>
      <c r="D6" s="49"/>
      <c r="E6" s="49"/>
    </row>
    <row r="7" spans="1:5" x14ac:dyDescent="0.2">
      <c r="A7" s="48"/>
      <c r="B7" s="48"/>
      <c r="C7" s="49"/>
      <c r="D7" s="49"/>
      <c r="E7" s="49"/>
    </row>
    <row r="8" spans="1:5" x14ac:dyDescent="0.2">
      <c r="A8" s="48" t="s">
        <v>235</v>
      </c>
      <c r="B8" s="48" t="s">
        <v>1375</v>
      </c>
      <c r="C8" s="49"/>
      <c r="D8" s="49" t="s">
        <v>1368</v>
      </c>
      <c r="E8" s="50" t="s">
        <v>1364</v>
      </c>
    </row>
    <row r="9" spans="1:5" x14ac:dyDescent="0.2">
      <c r="A9" s="53" t="s">
        <v>236</v>
      </c>
      <c r="B9" s="53" t="s">
        <v>1375</v>
      </c>
      <c r="C9" s="49"/>
      <c r="D9" s="49" t="s">
        <v>1368</v>
      </c>
      <c r="E9" s="50" t="s">
        <v>1363</v>
      </c>
    </row>
    <row r="10" spans="1:5" x14ac:dyDescent="0.2">
      <c r="A10" s="48"/>
      <c r="B10" s="48"/>
      <c r="C10" s="49"/>
      <c r="D10" s="49"/>
      <c r="E10" s="49"/>
    </row>
    <row r="11" spans="1:5" x14ac:dyDescent="0.2">
      <c r="A11" s="48"/>
      <c r="B11" s="48"/>
      <c r="C11" s="49"/>
      <c r="D11" s="49"/>
      <c r="E11" s="49"/>
    </row>
    <row r="12" spans="1:5" x14ac:dyDescent="0.2">
      <c r="A12" s="48"/>
      <c r="B12" s="48"/>
      <c r="C12" s="49"/>
      <c r="D12" s="49"/>
      <c r="E12" s="49"/>
    </row>
    <row r="13" spans="1:5" x14ac:dyDescent="0.2">
      <c r="A13" s="48" t="s">
        <v>1354</v>
      </c>
      <c r="B13" s="48" t="s">
        <v>1374</v>
      </c>
      <c r="C13" s="49" t="s">
        <v>1365</v>
      </c>
      <c r="D13" s="49" t="s">
        <v>1369</v>
      </c>
      <c r="E13" s="49" t="s">
        <v>1366</v>
      </c>
    </row>
    <row r="14" spans="1:5" x14ac:dyDescent="0.2">
      <c r="A14" s="48" t="s">
        <v>1355</v>
      </c>
      <c r="B14" s="48"/>
      <c r="C14" s="49" t="s">
        <v>1365</v>
      </c>
      <c r="D14" s="49" t="s">
        <v>1369</v>
      </c>
      <c r="E14" s="49" t="s">
        <v>1367</v>
      </c>
    </row>
    <row r="15" spans="1:5" x14ac:dyDescent="0.2">
      <c r="A15" s="48"/>
      <c r="B15" s="48"/>
      <c r="C15" s="49"/>
      <c r="D15" s="49"/>
      <c r="E15" s="49"/>
    </row>
    <row r="16" spans="1:5" x14ac:dyDescent="0.2">
      <c r="A16" s="48"/>
      <c r="B16" s="48"/>
      <c r="C16" s="49"/>
      <c r="D16" s="49"/>
      <c r="E16" s="49"/>
    </row>
    <row r="17" spans="1:5" x14ac:dyDescent="0.2">
      <c r="A17" s="48"/>
      <c r="B17" s="48"/>
      <c r="C17" s="49"/>
      <c r="D17" s="49"/>
      <c r="E17" s="49"/>
    </row>
    <row r="18" spans="1:5" x14ac:dyDescent="0.2">
      <c r="A18" s="48" t="s">
        <v>1350</v>
      </c>
      <c r="B18" s="48" t="s">
        <v>1375</v>
      </c>
      <c r="C18" s="49"/>
      <c r="D18" s="49" t="s">
        <v>1370</v>
      </c>
      <c r="E18" s="49" t="s">
        <v>1371</v>
      </c>
    </row>
    <row r="19" spans="1:5" x14ac:dyDescent="0.2">
      <c r="A19" s="48" t="s">
        <v>1353</v>
      </c>
      <c r="B19" s="48" t="s">
        <v>1375</v>
      </c>
      <c r="C19" s="49"/>
      <c r="D19" s="49" t="s">
        <v>1370</v>
      </c>
      <c r="E19" s="49" t="s">
        <v>1376</v>
      </c>
    </row>
    <row r="20" spans="1:5" x14ac:dyDescent="0.2">
      <c r="A20" s="48"/>
      <c r="B20" s="48"/>
      <c r="C20" s="49"/>
      <c r="D20" s="49"/>
      <c r="E20" s="49"/>
    </row>
    <row r="21" spans="1:5" x14ac:dyDescent="0.2">
      <c r="A21" s="48"/>
      <c r="B21" s="48"/>
      <c r="C21" s="49"/>
      <c r="D21" s="49"/>
      <c r="E21" s="49"/>
    </row>
    <row r="22" spans="1:5" x14ac:dyDescent="0.2">
      <c r="A22" s="48"/>
      <c r="B22" s="48"/>
      <c r="C22" s="49"/>
      <c r="D22" s="49"/>
      <c r="E22" s="49"/>
    </row>
    <row r="23" spans="1:5" x14ac:dyDescent="0.2">
      <c r="A23" s="48"/>
      <c r="B23" s="48"/>
      <c r="C23" s="49"/>
      <c r="D23" s="49"/>
      <c r="E23" s="49"/>
    </row>
    <row r="24" spans="1:5" x14ac:dyDescent="0.2">
      <c r="A24" s="48" t="s">
        <v>239</v>
      </c>
      <c r="B24" s="48" t="s">
        <v>1374</v>
      </c>
      <c r="C24" s="49"/>
      <c r="D24" s="49"/>
      <c r="E24" s="49" t="s">
        <v>237</v>
      </c>
    </row>
    <row r="25" spans="1:5" x14ac:dyDescent="0.2">
      <c r="A25" s="48" t="s">
        <v>240</v>
      </c>
      <c r="B25" s="48" t="s">
        <v>1374</v>
      </c>
      <c r="C25" s="49"/>
      <c r="D25" s="49"/>
      <c r="E25" s="49" t="s">
        <v>238</v>
      </c>
    </row>
    <row r="26" spans="1:5" x14ac:dyDescent="0.2">
      <c r="A26" s="48" t="s">
        <v>215</v>
      </c>
      <c r="B26" s="48" t="s">
        <v>1374</v>
      </c>
      <c r="C26" s="49"/>
      <c r="D26" s="49"/>
      <c r="E26" s="49" t="s">
        <v>242</v>
      </c>
    </row>
    <row r="27" spans="1:5" x14ac:dyDescent="0.2">
      <c r="A27" s="48" t="s">
        <v>216</v>
      </c>
      <c r="B27" s="48" t="s">
        <v>1374</v>
      </c>
      <c r="C27" s="49"/>
      <c r="D27" s="49"/>
      <c r="E27" s="49" t="s">
        <v>243</v>
      </c>
    </row>
    <row r="28" spans="1:5" x14ac:dyDescent="0.2">
      <c r="A28" s="48" t="s">
        <v>1345</v>
      </c>
      <c r="B28" s="48" t="s">
        <v>1374</v>
      </c>
      <c r="C28" s="49"/>
      <c r="D28" s="49" t="s">
        <v>1377</v>
      </c>
      <c r="E28" s="49" t="s">
        <v>1346</v>
      </c>
    </row>
    <row r="29" spans="1:5" x14ac:dyDescent="0.2">
      <c r="A29" s="48" t="s">
        <v>1347</v>
      </c>
      <c r="B29" s="48" t="s">
        <v>1374</v>
      </c>
      <c r="C29" s="49"/>
      <c r="D29" s="49"/>
      <c r="E29" s="49" t="s">
        <v>1378</v>
      </c>
    </row>
    <row r="30" spans="1:5" x14ac:dyDescent="0.2">
      <c r="A30" s="48" t="s">
        <v>1348</v>
      </c>
      <c r="B30" s="48" t="s">
        <v>1374</v>
      </c>
      <c r="C30" s="49"/>
      <c r="D30" s="49"/>
      <c r="E30" s="49" t="s">
        <v>1349</v>
      </c>
    </row>
    <row r="31" spans="1:5" x14ac:dyDescent="0.2">
      <c r="A31" s="48"/>
      <c r="B31" s="48"/>
      <c r="C31" s="49"/>
      <c r="D31" s="49"/>
      <c r="E31" s="49"/>
    </row>
    <row r="32" spans="1:5" x14ac:dyDescent="0.2">
      <c r="A32" s="48" t="s">
        <v>1356</v>
      </c>
      <c r="B32" s="48" t="s">
        <v>1374</v>
      </c>
      <c r="C32" s="49" t="s">
        <v>1360</v>
      </c>
      <c r="D32" s="49" t="s">
        <v>1379</v>
      </c>
      <c r="E32" s="49" t="s">
        <v>1358</v>
      </c>
    </row>
    <row r="33" spans="1:5" x14ac:dyDescent="0.2">
      <c r="A33" s="48" t="s">
        <v>1357</v>
      </c>
      <c r="B33" s="48" t="s">
        <v>1374</v>
      </c>
      <c r="C33" s="49" t="s">
        <v>1360</v>
      </c>
      <c r="D33" s="49" t="s">
        <v>1379</v>
      </c>
      <c r="E33" s="49" t="s">
        <v>1359</v>
      </c>
    </row>
    <row r="34" spans="1:5" x14ac:dyDescent="0.2">
      <c r="A34" s="48"/>
      <c r="B34" s="48"/>
      <c r="C34" s="49"/>
      <c r="D34" s="49"/>
      <c r="E34" s="49"/>
    </row>
    <row r="35" spans="1:5" x14ac:dyDescent="0.2">
      <c r="A35" s="48"/>
      <c r="B35" s="48"/>
      <c r="C35" s="49"/>
      <c r="D35" s="49"/>
      <c r="E35" s="49"/>
    </row>
    <row r="36" spans="1:5" x14ac:dyDescent="0.2">
      <c r="A36" s="48"/>
      <c r="B36" s="48"/>
      <c r="C36" s="49"/>
      <c r="D36" s="49"/>
      <c r="E36" s="49"/>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E33C3-3B16-462C-BDBB-175A704C2000}">
  <sheetPr>
    <outlinePr summaryBelow="0" summaryRight="0"/>
  </sheetPr>
  <dimension ref="B2:W64"/>
  <sheetViews>
    <sheetView workbookViewId="0"/>
  </sheetViews>
  <sheetFormatPr defaultColWidth="14.42578125" defaultRowHeight="15" customHeight="1" x14ac:dyDescent="0.25"/>
  <cols>
    <col min="1" max="16384" width="14.42578125" style="70"/>
  </cols>
  <sheetData>
    <row r="2" spans="2:23" ht="15" customHeight="1" x14ac:dyDescent="0.3">
      <c r="B2" s="114" t="s">
        <v>1026</v>
      </c>
      <c r="C2" s="111"/>
      <c r="D2" s="111"/>
      <c r="E2" s="111"/>
      <c r="F2" s="111"/>
      <c r="G2" s="111"/>
      <c r="H2" s="111"/>
      <c r="I2" s="111"/>
      <c r="J2" s="111"/>
      <c r="K2" s="111"/>
      <c r="L2" s="111"/>
      <c r="M2" s="111"/>
      <c r="N2" s="111"/>
      <c r="O2" s="111"/>
      <c r="P2" s="111"/>
      <c r="Q2" s="111"/>
      <c r="R2" s="111"/>
      <c r="S2" s="111"/>
      <c r="T2" s="111"/>
      <c r="U2" s="111"/>
      <c r="V2" s="111"/>
      <c r="W2" s="111"/>
    </row>
    <row r="3" spans="2:23" x14ac:dyDescent="0.25">
      <c r="B3" s="101"/>
    </row>
    <row r="4" spans="2:23" x14ac:dyDescent="0.25">
      <c r="B4" s="101" t="s">
        <v>1280</v>
      </c>
    </row>
    <row r="5" spans="2:23" x14ac:dyDescent="0.25">
      <c r="B5" s="101" t="s">
        <v>1281</v>
      </c>
    </row>
    <row r="6" spans="2:23" x14ac:dyDescent="0.25">
      <c r="B6" s="101" t="s">
        <v>1282</v>
      </c>
    </row>
    <row r="7" spans="2:23" x14ac:dyDescent="0.25">
      <c r="H7" s="101" t="s">
        <v>1283</v>
      </c>
      <c r="K7" s="101" t="s">
        <v>1284</v>
      </c>
      <c r="P7" s="101" t="s">
        <v>1285</v>
      </c>
      <c r="S7" s="101" t="s">
        <v>1286</v>
      </c>
    </row>
    <row r="8" spans="2:23" x14ac:dyDescent="0.25">
      <c r="B8" s="72" t="s">
        <v>1</v>
      </c>
      <c r="C8" s="72" t="s">
        <v>1028</v>
      </c>
      <c r="D8" s="71"/>
      <c r="E8" s="71"/>
      <c r="F8" s="71"/>
      <c r="G8" s="71"/>
      <c r="H8" s="70" t="s">
        <v>1287</v>
      </c>
      <c r="I8" s="102" t="s">
        <v>1288</v>
      </c>
      <c r="K8" s="70" t="s">
        <v>1289</v>
      </c>
      <c r="S8" s="101" t="s">
        <v>1290</v>
      </c>
    </row>
    <row r="9" spans="2:23" x14ac:dyDescent="0.25">
      <c r="B9" s="70" t="s">
        <v>1291</v>
      </c>
      <c r="C9" s="70" t="s">
        <v>1292</v>
      </c>
      <c r="H9" s="70" t="s">
        <v>1293</v>
      </c>
      <c r="I9" s="102" t="s">
        <v>1294</v>
      </c>
      <c r="K9" s="70" t="s">
        <v>1295</v>
      </c>
      <c r="W9" s="101"/>
    </row>
    <row r="10" spans="2:23" x14ac:dyDescent="0.25">
      <c r="H10" s="70" t="s">
        <v>1296</v>
      </c>
      <c r="I10" s="102" t="s">
        <v>1297</v>
      </c>
      <c r="L10" s="70" t="s">
        <v>1298</v>
      </c>
      <c r="N10" s="70" t="s">
        <v>1298</v>
      </c>
      <c r="P10" s="70" t="s">
        <v>1299</v>
      </c>
      <c r="Q10" s="102" t="s">
        <v>1288</v>
      </c>
      <c r="S10" s="72" t="s">
        <v>1</v>
      </c>
      <c r="T10" s="72" t="s">
        <v>1028</v>
      </c>
    </row>
    <row r="11" spans="2:23" x14ac:dyDescent="0.25">
      <c r="H11" s="70" t="s">
        <v>1300</v>
      </c>
      <c r="I11" s="102" t="s">
        <v>1301</v>
      </c>
      <c r="K11" s="73" t="s">
        <v>32</v>
      </c>
      <c r="L11" s="102" t="s">
        <v>1288</v>
      </c>
      <c r="M11" s="73" t="s">
        <v>90</v>
      </c>
      <c r="N11" s="70" t="s">
        <v>1302</v>
      </c>
      <c r="P11" s="70" t="s">
        <v>1303</v>
      </c>
      <c r="Q11" s="102" t="s">
        <v>1294</v>
      </c>
      <c r="S11" s="70" t="s">
        <v>1304</v>
      </c>
      <c r="T11" s="70" t="s">
        <v>1305</v>
      </c>
    </row>
    <row r="12" spans="2:23" x14ac:dyDescent="0.25">
      <c r="H12" s="70" t="s">
        <v>1306</v>
      </c>
      <c r="I12" s="102" t="s">
        <v>1307</v>
      </c>
      <c r="K12" s="73" t="s">
        <v>37</v>
      </c>
      <c r="L12" s="102" t="s">
        <v>1294</v>
      </c>
      <c r="M12" s="73" t="s">
        <v>692</v>
      </c>
      <c r="N12" s="70" t="s">
        <v>1308</v>
      </c>
      <c r="P12" s="70" t="s">
        <v>1309</v>
      </c>
      <c r="Q12" s="102" t="s">
        <v>1297</v>
      </c>
    </row>
    <row r="13" spans="2:23" x14ac:dyDescent="0.25">
      <c r="K13" s="73" t="s">
        <v>41</v>
      </c>
      <c r="L13" s="102" t="s">
        <v>1297</v>
      </c>
      <c r="M13" s="73" t="s">
        <v>98</v>
      </c>
      <c r="N13" s="70" t="s">
        <v>1310</v>
      </c>
    </row>
    <row r="14" spans="2:23" x14ac:dyDescent="0.25">
      <c r="K14" s="73" t="s">
        <v>45</v>
      </c>
      <c r="L14" s="102" t="s">
        <v>1301</v>
      </c>
      <c r="M14" s="73" t="s">
        <v>100</v>
      </c>
      <c r="N14" s="70" t="s">
        <v>1311</v>
      </c>
    </row>
    <row r="15" spans="2:23" x14ac:dyDescent="0.25">
      <c r="K15" s="73" t="s">
        <v>49</v>
      </c>
      <c r="L15" s="102" t="s">
        <v>1307</v>
      </c>
      <c r="M15" s="73" t="s">
        <v>102</v>
      </c>
      <c r="N15" s="70" t="s">
        <v>1312</v>
      </c>
      <c r="P15" s="101" t="s">
        <v>1313</v>
      </c>
    </row>
    <row r="16" spans="2:23" x14ac:dyDescent="0.25">
      <c r="K16" s="73" t="s">
        <v>53</v>
      </c>
      <c r="L16" s="102" t="s">
        <v>1314</v>
      </c>
      <c r="M16" s="73" t="s">
        <v>105</v>
      </c>
      <c r="N16" s="70" t="s">
        <v>1315</v>
      </c>
      <c r="P16" s="70" t="s">
        <v>1316</v>
      </c>
      <c r="Q16" s="102" t="s">
        <v>1288</v>
      </c>
    </row>
    <row r="17" spans="2:19" x14ac:dyDescent="0.25">
      <c r="K17" s="73" t="s">
        <v>57</v>
      </c>
      <c r="L17" s="102" t="s">
        <v>1317</v>
      </c>
      <c r="M17" s="73" t="s">
        <v>109</v>
      </c>
      <c r="N17" s="70" t="s">
        <v>1318</v>
      </c>
      <c r="P17" s="70" t="s">
        <v>1319</v>
      </c>
      <c r="Q17" s="102" t="s">
        <v>1294</v>
      </c>
    </row>
    <row r="18" spans="2:19" x14ac:dyDescent="0.25">
      <c r="K18" s="73" t="s">
        <v>61</v>
      </c>
      <c r="L18" s="102" t="s">
        <v>1320</v>
      </c>
      <c r="M18" s="73" t="s">
        <v>1071</v>
      </c>
      <c r="N18" s="70" t="s">
        <v>1321</v>
      </c>
      <c r="P18" s="70" t="s">
        <v>1322</v>
      </c>
      <c r="Q18" s="102" t="s">
        <v>1297</v>
      </c>
    </row>
    <row r="19" spans="2:19" x14ac:dyDescent="0.25">
      <c r="K19" s="73" t="s">
        <v>65</v>
      </c>
      <c r="L19" s="102" t="s">
        <v>1323</v>
      </c>
      <c r="M19" s="73" t="s">
        <v>115</v>
      </c>
      <c r="N19" s="70" t="s">
        <v>1324</v>
      </c>
    </row>
    <row r="20" spans="2:19" x14ac:dyDescent="0.25">
      <c r="K20" s="73" t="s">
        <v>69</v>
      </c>
      <c r="L20" s="102" t="s">
        <v>1325</v>
      </c>
      <c r="M20" s="73" t="s">
        <v>118</v>
      </c>
      <c r="N20" s="70" t="s">
        <v>1326</v>
      </c>
    </row>
    <row r="21" spans="2:19" x14ac:dyDescent="0.25">
      <c r="K21" s="73" t="s">
        <v>1048</v>
      </c>
      <c r="L21" s="70" t="s">
        <v>1327</v>
      </c>
      <c r="M21" s="73" t="s">
        <v>121</v>
      </c>
      <c r="N21" s="70" t="s">
        <v>1328</v>
      </c>
      <c r="P21" s="101" t="s">
        <v>1329</v>
      </c>
      <c r="R21" s="101"/>
      <c r="S21" s="101"/>
    </row>
    <row r="22" spans="2:19" x14ac:dyDescent="0.25">
      <c r="K22" s="73" t="s">
        <v>78</v>
      </c>
      <c r="L22" s="70" t="s">
        <v>1330</v>
      </c>
      <c r="M22" s="73" t="s">
        <v>124</v>
      </c>
      <c r="N22" s="70" t="s">
        <v>1331</v>
      </c>
      <c r="P22" s="70" t="s">
        <v>1332</v>
      </c>
      <c r="Q22" s="102" t="s">
        <v>1288</v>
      </c>
    </row>
    <row r="23" spans="2:19" x14ac:dyDescent="0.25">
      <c r="K23" s="73" t="s">
        <v>82</v>
      </c>
      <c r="L23" s="70" t="s">
        <v>1333</v>
      </c>
      <c r="M23" s="73" t="s">
        <v>127</v>
      </c>
      <c r="N23" s="70" t="s">
        <v>1334</v>
      </c>
      <c r="P23" s="70" t="s">
        <v>1335</v>
      </c>
      <c r="Q23" s="102" t="s">
        <v>1294</v>
      </c>
    </row>
    <row r="24" spans="2:19" x14ac:dyDescent="0.25">
      <c r="K24" s="73" t="s">
        <v>86</v>
      </c>
      <c r="L24" s="70" t="s">
        <v>1336</v>
      </c>
      <c r="M24" s="73" t="s">
        <v>130</v>
      </c>
      <c r="N24" s="70" t="s">
        <v>1337</v>
      </c>
      <c r="P24" s="70" t="s">
        <v>1338</v>
      </c>
      <c r="Q24" s="102" t="s">
        <v>1297</v>
      </c>
    </row>
    <row r="27" spans="2:19" x14ac:dyDescent="0.25">
      <c r="P27" s="101" t="s">
        <v>1339</v>
      </c>
      <c r="Q27" s="101"/>
    </row>
    <row r="28" spans="2:19" x14ac:dyDescent="0.25">
      <c r="P28" s="70" t="s">
        <v>1340</v>
      </c>
      <c r="Q28" s="102" t="s">
        <v>1288</v>
      </c>
    </row>
    <row r="29" spans="2:19" x14ac:dyDescent="0.25">
      <c r="P29" s="70" t="s">
        <v>1341</v>
      </c>
      <c r="Q29" s="102" t="s">
        <v>1294</v>
      </c>
    </row>
    <row r="31" spans="2:19" x14ac:dyDescent="0.25">
      <c r="B31" s="101" t="s">
        <v>1342</v>
      </c>
    </row>
    <row r="33" spans="2:7" x14ac:dyDescent="0.25">
      <c r="B33" s="72" t="s">
        <v>1</v>
      </c>
      <c r="C33" s="72" t="s">
        <v>1028</v>
      </c>
    </row>
    <row r="34" spans="2:7" x14ac:dyDescent="0.25">
      <c r="B34" s="70" t="s">
        <v>1343</v>
      </c>
      <c r="C34" s="70" t="s">
        <v>1344</v>
      </c>
    </row>
    <row r="40" spans="2:7" x14ac:dyDescent="0.25">
      <c r="E40" s="101"/>
      <c r="F40" s="101"/>
      <c r="G40" s="101"/>
    </row>
    <row r="64" spans="6:8" x14ac:dyDescent="0.25">
      <c r="F64" s="101"/>
      <c r="G64" s="101"/>
      <c r="H64" s="101"/>
    </row>
  </sheetData>
  <mergeCells count="1">
    <mergeCell ref="B2:W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4:G21"/>
  <sheetViews>
    <sheetView workbookViewId="0"/>
  </sheetViews>
  <sheetFormatPr defaultColWidth="12.5703125" defaultRowHeight="12.75" customHeight="1" x14ac:dyDescent="0.2"/>
  <cols>
    <col min="1" max="1" width="17" customWidth="1"/>
    <col min="2" max="2" width="23.140625" customWidth="1"/>
    <col min="3" max="5" width="15.140625" customWidth="1"/>
    <col min="6" max="6" width="7.42578125" customWidth="1"/>
    <col min="7" max="7" width="23.42578125" customWidth="1"/>
    <col min="8" max="20" width="15.140625" customWidth="1"/>
  </cols>
  <sheetData>
    <row r="4" spans="1:7" ht="12.75" customHeight="1" x14ac:dyDescent="0.2">
      <c r="B4" s="1" t="s">
        <v>182</v>
      </c>
      <c r="C4" s="1">
        <v>0</v>
      </c>
      <c r="F4" s="115" t="s">
        <v>183</v>
      </c>
      <c r="G4" s="106"/>
    </row>
    <row r="5" spans="1:7" ht="12.75" customHeight="1" x14ac:dyDescent="0.2">
      <c r="B5" s="20"/>
      <c r="F5" s="1" t="s">
        <v>184</v>
      </c>
      <c r="G5" s="1" t="s">
        <v>185</v>
      </c>
    </row>
    <row r="6" spans="1:7" ht="12.75" customHeight="1" x14ac:dyDescent="0.2">
      <c r="A6" s="20" t="s">
        <v>186</v>
      </c>
      <c r="B6" s="21" t="s">
        <v>187</v>
      </c>
      <c r="C6" s="6" t="s">
        <v>188</v>
      </c>
      <c r="D6" s="5"/>
      <c r="F6" s="1" t="s">
        <v>189</v>
      </c>
      <c r="G6" s="1" t="s">
        <v>190</v>
      </c>
    </row>
    <row r="7" spans="1:7" ht="12.75" customHeight="1" x14ac:dyDescent="0.2">
      <c r="B7" s="1" t="s">
        <v>191</v>
      </c>
      <c r="C7" t="str">
        <f>RIGHT(C6,4)</f>
        <v>49F0</v>
      </c>
      <c r="F7" s="1" t="s">
        <v>192</v>
      </c>
      <c r="G7" s="1" t="s">
        <v>193</v>
      </c>
    </row>
    <row r="8" spans="1:7" ht="12.75" customHeight="1" x14ac:dyDescent="0.2">
      <c r="B8" s="1" t="s">
        <v>194</v>
      </c>
      <c r="C8" t="str">
        <f>IF(C4=1, REPLACE(C7,2,1,DEC2HEX(MID(C7,2,1)-2)), C7)</f>
        <v>49F0</v>
      </c>
      <c r="F8" s="1" t="s">
        <v>195</v>
      </c>
      <c r="G8" s="1" t="s">
        <v>196</v>
      </c>
    </row>
    <row r="9" spans="1:7" ht="12.75" customHeight="1" x14ac:dyDescent="0.2">
      <c r="B9" s="1" t="s">
        <v>197</v>
      </c>
      <c r="C9" t="e">
        <f ca="1">IF(GT(MID(C8,1,1),8), REPLACE(C8,1,1,DEC2HEX(MID(C8,1,1)+8)), C7)</f>
        <v>#NAME?</v>
      </c>
      <c r="F9" s="1" t="s">
        <v>198</v>
      </c>
      <c r="G9" s="1" t="s">
        <v>199</v>
      </c>
    </row>
    <row r="10" spans="1:7" ht="12.75" customHeight="1" x14ac:dyDescent="0.2">
      <c r="B10" s="1" t="s">
        <v>200</v>
      </c>
      <c r="C10" s="9" t="e">
        <f ca="1">CONCATENATE(RIGHT(C9,2),LEFT(C9,2))</f>
        <v>#NAME?</v>
      </c>
      <c r="F10" s="1" t="s">
        <v>201</v>
      </c>
      <c r="G10" s="1">
        <v>99</v>
      </c>
    </row>
    <row r="11" spans="1:7" ht="12.75" customHeight="1" x14ac:dyDescent="0.2">
      <c r="B11" s="22" t="s">
        <v>202</v>
      </c>
      <c r="C11" s="23" t="e">
        <f ca="1">CONCATENATE(C10,OFFSET(F5, MATCH(LEFT(C6,1), F6:F18,0),1),0,0)</f>
        <v>#NAME?</v>
      </c>
      <c r="D11" s="5"/>
      <c r="F11" s="1" t="s">
        <v>203</v>
      </c>
      <c r="G11" s="1">
        <v>98</v>
      </c>
    </row>
    <row r="12" spans="1:7" ht="12.75" customHeight="1" x14ac:dyDescent="0.2">
      <c r="C12" s="2"/>
      <c r="F12" s="1">
        <v>9</v>
      </c>
      <c r="G12" s="1">
        <v>97</v>
      </c>
    </row>
    <row r="13" spans="1:7" ht="12.75" customHeight="1" x14ac:dyDescent="0.2">
      <c r="C13" s="9"/>
      <c r="F13" s="1">
        <v>8</v>
      </c>
      <c r="G13" s="1">
        <v>96</v>
      </c>
    </row>
    <row r="14" spans="1:7" ht="12.75" customHeight="1" x14ac:dyDescent="0.2">
      <c r="A14" s="20" t="s">
        <v>204</v>
      </c>
      <c r="B14" s="22" t="s">
        <v>205</v>
      </c>
      <c r="C14" s="24" t="s">
        <v>206</v>
      </c>
      <c r="D14" s="5"/>
      <c r="F14" s="1">
        <v>7</v>
      </c>
      <c r="G14" s="1">
        <v>95</v>
      </c>
    </row>
    <row r="15" spans="1:7" ht="12.75" customHeight="1" x14ac:dyDescent="0.2">
      <c r="B15" s="1" t="s">
        <v>207</v>
      </c>
      <c r="C15" s="2" t="str">
        <f ca="1">CONCATENATE(OFFSET(F5, MATCH(MID(C14,5,2), G6:G18,0),0),MID(C14,3,2),LEFT(C14,2))</f>
        <v>CB47B</v>
      </c>
      <c r="F15" s="1">
        <v>6</v>
      </c>
      <c r="G15" s="1">
        <v>94</v>
      </c>
    </row>
    <row r="16" spans="1:7" ht="12.75" customHeight="1" x14ac:dyDescent="0.2">
      <c r="B16" s="1" t="s">
        <v>208</v>
      </c>
      <c r="C16" s="9" t="str">
        <f ca="1">CONCATENATE(OFFSET(F5, MATCH(MID(C14,5,2), G6:G18,0),0),MID(C14,3,2),LEFT(C14,2))</f>
        <v>CB47B</v>
      </c>
      <c r="F16" s="1">
        <v>5</v>
      </c>
      <c r="G16" s="1">
        <v>93</v>
      </c>
    </row>
    <row r="17" spans="2:7" ht="12.75" customHeight="1" x14ac:dyDescent="0.2">
      <c r="B17" s="22" t="s">
        <v>209</v>
      </c>
      <c r="C17" s="25" t="str">
        <f ca="1">IF(C4=1, REPLACE(C16,3,1,DEC2HEX(MID(C16,3,1)+2)), C16)</f>
        <v>CB47B</v>
      </c>
      <c r="D17" s="5"/>
      <c r="F17" s="1">
        <v>4</v>
      </c>
      <c r="G17" s="1">
        <v>92</v>
      </c>
    </row>
    <row r="18" spans="2:7" ht="12.75" customHeight="1" x14ac:dyDescent="0.2">
      <c r="C18" s="2"/>
      <c r="F18" s="1">
        <v>3</v>
      </c>
      <c r="G18" s="1">
        <v>91</v>
      </c>
    </row>
    <row r="19" spans="2:7" ht="12.75" customHeight="1" x14ac:dyDescent="0.2">
      <c r="F19" s="1">
        <v>2</v>
      </c>
      <c r="G19" s="1">
        <v>90</v>
      </c>
    </row>
    <row r="20" spans="2:7" ht="12.75" customHeight="1" x14ac:dyDescent="0.2">
      <c r="F20" s="1">
        <v>1</v>
      </c>
      <c r="G20" s="1" t="s">
        <v>210</v>
      </c>
    </row>
    <row r="21" spans="2:7" ht="12.75" customHeight="1" x14ac:dyDescent="0.2">
      <c r="F21" s="1">
        <v>0</v>
      </c>
      <c r="G21" s="1" t="s">
        <v>211</v>
      </c>
    </row>
  </sheetData>
  <mergeCells count="1">
    <mergeCell ref="F4:G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470B8-B4B8-4DFD-BCC5-65B90295876E}">
  <dimension ref="A1:C35"/>
  <sheetViews>
    <sheetView workbookViewId="0">
      <selection activeCell="F23" sqref="F23"/>
    </sheetView>
  </sheetViews>
  <sheetFormatPr defaultRowHeight="12.75" x14ac:dyDescent="0.2"/>
  <cols>
    <col min="1" max="1" width="17.7109375" customWidth="1"/>
    <col min="2" max="2" width="22.85546875" customWidth="1"/>
    <col min="3" max="3" width="39.42578125" customWidth="1"/>
  </cols>
  <sheetData>
    <row r="1" spans="1:3" x14ac:dyDescent="0.2">
      <c r="A1" s="44" t="s">
        <v>244</v>
      </c>
      <c r="B1" s="45" t="s">
        <v>214</v>
      </c>
      <c r="C1" s="45" t="s">
        <v>213</v>
      </c>
    </row>
    <row r="2" spans="1:3" x14ac:dyDescent="0.2">
      <c r="A2" s="103" t="s">
        <v>233</v>
      </c>
      <c r="B2" s="32"/>
      <c r="C2" s="32" t="s">
        <v>234</v>
      </c>
    </row>
    <row r="3" spans="1:3" x14ac:dyDescent="0.2">
      <c r="A3" s="43"/>
      <c r="B3" s="32"/>
      <c r="C3" s="32"/>
    </row>
    <row r="4" spans="1:3" x14ac:dyDescent="0.2">
      <c r="A4" s="32"/>
      <c r="B4" s="32"/>
      <c r="C4" s="32"/>
    </row>
    <row r="5" spans="1:3" x14ac:dyDescent="0.2">
      <c r="A5" s="32"/>
      <c r="B5" s="32"/>
      <c r="C5" s="32"/>
    </row>
    <row r="6" spans="1:3" x14ac:dyDescent="0.2">
      <c r="A6" s="32"/>
      <c r="B6" s="32"/>
      <c r="C6" s="32"/>
    </row>
    <row r="7" spans="1:3" x14ac:dyDescent="0.2">
      <c r="A7" s="32"/>
      <c r="B7" s="32"/>
      <c r="C7" s="32"/>
    </row>
    <row r="8" spans="1:3" x14ac:dyDescent="0.2">
      <c r="A8" s="32"/>
      <c r="B8" s="32"/>
      <c r="C8" s="32"/>
    </row>
    <row r="9" spans="1:3" x14ac:dyDescent="0.2">
      <c r="A9" s="32"/>
      <c r="B9" s="32"/>
      <c r="C9" s="32"/>
    </row>
    <row r="10" spans="1:3" x14ac:dyDescent="0.2">
      <c r="A10" s="32"/>
      <c r="B10" s="32"/>
      <c r="C10" s="32"/>
    </row>
    <row r="11" spans="1:3" x14ac:dyDescent="0.2">
      <c r="A11" s="32"/>
      <c r="B11" s="32"/>
      <c r="C11" s="32"/>
    </row>
    <row r="12" spans="1:3" x14ac:dyDescent="0.2">
      <c r="A12" s="32"/>
      <c r="B12" s="32"/>
      <c r="C12" s="32"/>
    </row>
    <row r="13" spans="1:3" x14ac:dyDescent="0.2">
      <c r="A13" s="32"/>
      <c r="B13" s="32"/>
      <c r="C13" s="32"/>
    </row>
    <row r="14" spans="1:3" x14ac:dyDescent="0.2">
      <c r="A14" s="32"/>
      <c r="B14" s="32"/>
      <c r="C14" s="32"/>
    </row>
    <row r="15" spans="1:3" ht="25.5" x14ac:dyDescent="0.2">
      <c r="A15" s="32" t="s">
        <v>1351</v>
      </c>
      <c r="B15" s="32"/>
      <c r="C15" s="32" t="s">
        <v>1352</v>
      </c>
    </row>
    <row r="16" spans="1:3" x14ac:dyDescent="0.2">
      <c r="A16" s="32"/>
      <c r="B16" s="32"/>
      <c r="C16" s="32"/>
    </row>
    <row r="17" spans="1:3" x14ac:dyDescent="0.2">
      <c r="A17" s="32"/>
      <c r="B17" s="32"/>
      <c r="C17" s="32"/>
    </row>
    <row r="18" spans="1:3" x14ac:dyDescent="0.2">
      <c r="A18" s="32"/>
      <c r="B18" s="32"/>
      <c r="C18" s="32"/>
    </row>
    <row r="19" spans="1:3" x14ac:dyDescent="0.2">
      <c r="A19" s="32"/>
      <c r="B19" s="32"/>
      <c r="C19" s="32"/>
    </row>
    <row r="20" spans="1:3" x14ac:dyDescent="0.2">
      <c r="A20" s="32"/>
      <c r="B20" s="32"/>
      <c r="C20" s="32"/>
    </row>
    <row r="21" spans="1:3" x14ac:dyDescent="0.2">
      <c r="A21" s="32"/>
      <c r="B21" s="32"/>
      <c r="C21" s="32"/>
    </row>
    <row r="22" spans="1:3" x14ac:dyDescent="0.2">
      <c r="A22" s="32"/>
      <c r="B22" s="32"/>
      <c r="C22" s="32"/>
    </row>
    <row r="23" spans="1:3" x14ac:dyDescent="0.2">
      <c r="A23" s="32"/>
      <c r="B23" s="32"/>
      <c r="C23" s="32"/>
    </row>
    <row r="24" spans="1:3" x14ac:dyDescent="0.2">
      <c r="A24" s="32"/>
      <c r="B24" s="32"/>
      <c r="C24" s="32"/>
    </row>
    <row r="25" spans="1:3" x14ac:dyDescent="0.2">
      <c r="A25" s="32"/>
      <c r="B25" s="32"/>
      <c r="C25" s="32"/>
    </row>
    <row r="26" spans="1:3" x14ac:dyDescent="0.2">
      <c r="A26" s="32"/>
      <c r="B26" s="32"/>
      <c r="C26" s="32"/>
    </row>
    <row r="27" spans="1:3" x14ac:dyDescent="0.2">
      <c r="A27" s="32"/>
      <c r="B27" s="32"/>
      <c r="C27" s="32"/>
    </row>
    <row r="28" spans="1:3" x14ac:dyDescent="0.2">
      <c r="A28" s="32"/>
      <c r="B28" s="32"/>
      <c r="C28" s="32"/>
    </row>
    <row r="29" spans="1:3" x14ac:dyDescent="0.2">
      <c r="A29" s="32"/>
      <c r="B29" s="32"/>
      <c r="C29" s="32"/>
    </row>
    <row r="30" spans="1:3" x14ac:dyDescent="0.2">
      <c r="A30" s="32"/>
      <c r="B30" s="32"/>
      <c r="C30" s="32"/>
    </row>
    <row r="31" spans="1:3" x14ac:dyDescent="0.2">
      <c r="A31" s="32"/>
      <c r="B31" s="32"/>
      <c r="C31" s="32"/>
    </row>
    <row r="32" spans="1:3" x14ac:dyDescent="0.2">
      <c r="A32" s="32"/>
      <c r="B32" s="32"/>
      <c r="C32" s="32"/>
    </row>
    <row r="33" spans="1:3" x14ac:dyDescent="0.2">
      <c r="A33" s="104"/>
      <c r="B33" s="104"/>
      <c r="C33" s="104"/>
    </row>
    <row r="34" spans="1:3" x14ac:dyDescent="0.2">
      <c r="A34" s="104"/>
      <c r="B34" s="104"/>
      <c r="C34" s="104"/>
    </row>
    <row r="35" spans="1:3" x14ac:dyDescent="0.2">
      <c r="A35" s="104"/>
      <c r="B35" s="104"/>
      <c r="C35" s="10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97"/>
  <sheetViews>
    <sheetView workbookViewId="0">
      <pane ySplit="1" topLeftCell="A2" activePane="bottomLeft" state="frozen"/>
      <selection pane="bottomLeft" activeCell="B7" sqref="B7"/>
    </sheetView>
  </sheetViews>
  <sheetFormatPr defaultColWidth="12.5703125" defaultRowHeight="12.75" customHeight="1" x14ac:dyDescent="0.2"/>
  <cols>
    <col min="1" max="1" width="29.140625" bestFit="1" customWidth="1"/>
    <col min="2" max="2" width="19.28515625" customWidth="1"/>
    <col min="3" max="3" width="18.28515625" customWidth="1"/>
    <col min="4" max="4" width="77.42578125" bestFit="1" customWidth="1"/>
    <col min="5" max="5" width="15.140625" style="26" customWidth="1"/>
    <col min="6" max="20" width="15.140625" customWidth="1"/>
  </cols>
  <sheetData>
    <row r="1" spans="1:5" ht="12.75" customHeight="1" x14ac:dyDescent="0.2">
      <c r="A1" s="1" t="s">
        <v>245</v>
      </c>
      <c r="B1" s="2"/>
      <c r="C1" s="3"/>
      <c r="D1" s="4"/>
      <c r="E1" s="38" t="s">
        <v>219</v>
      </c>
    </row>
    <row r="2" spans="1:5" ht="12.75" customHeight="1" x14ac:dyDescent="0.2">
      <c r="C2" s="6"/>
      <c r="D2" s="7"/>
    </row>
    <row r="3" spans="1:5" ht="12.75" customHeight="1" x14ac:dyDescent="0.2">
      <c r="A3" s="35" t="s">
        <v>0</v>
      </c>
      <c r="B3" s="36" t="s">
        <v>1</v>
      </c>
      <c r="C3" s="36" t="s">
        <v>2</v>
      </c>
      <c r="D3" s="37"/>
      <c r="E3" s="39"/>
    </row>
    <row r="4" spans="1:5" ht="12.75" customHeight="1" x14ac:dyDescent="0.2">
      <c r="A4" s="27" t="s">
        <v>3</v>
      </c>
      <c r="B4" s="27" t="s">
        <v>4</v>
      </c>
      <c r="C4" s="27" t="s">
        <v>5</v>
      </c>
      <c r="D4" s="27" t="s">
        <v>6</v>
      </c>
      <c r="E4" s="28"/>
    </row>
    <row r="5" spans="1:5" ht="12.75" customHeight="1" x14ac:dyDescent="0.2">
      <c r="A5" s="27" t="s">
        <v>7</v>
      </c>
      <c r="B5" s="27" t="s">
        <v>8</v>
      </c>
      <c r="C5" s="27" t="s">
        <v>9</v>
      </c>
      <c r="D5" s="27"/>
      <c r="E5" s="28"/>
    </row>
    <row r="6" spans="1:5" ht="12.75" customHeight="1" x14ac:dyDescent="0.2">
      <c r="A6" s="29" t="s">
        <v>10</v>
      </c>
      <c r="B6" s="29" t="s">
        <v>11</v>
      </c>
      <c r="C6" s="29" t="s">
        <v>246</v>
      </c>
      <c r="D6" s="33" t="s">
        <v>247</v>
      </c>
      <c r="E6" s="40" t="s">
        <v>220</v>
      </c>
    </row>
    <row r="7" spans="1:5" ht="12.75" customHeight="1" x14ac:dyDescent="0.2">
      <c r="A7" s="27" t="s">
        <v>12</v>
      </c>
      <c r="B7" s="27" t="s">
        <v>13</v>
      </c>
      <c r="C7" s="27" t="s">
        <v>14</v>
      </c>
      <c r="D7" s="27" t="s">
        <v>15</v>
      </c>
      <c r="E7" s="28"/>
    </row>
    <row r="8" spans="1:5" ht="12.75" customHeight="1" x14ac:dyDescent="0.2">
      <c r="A8" s="27" t="s">
        <v>16</v>
      </c>
      <c r="B8" s="27" t="s">
        <v>17</v>
      </c>
      <c r="C8" s="27" t="s">
        <v>18</v>
      </c>
      <c r="D8" s="27"/>
      <c r="E8" s="28"/>
    </row>
    <row r="9" spans="1:5" ht="12.75" customHeight="1" x14ac:dyDescent="0.2">
      <c r="A9" s="33" t="s">
        <v>232</v>
      </c>
      <c r="B9" s="29" t="s">
        <v>19</v>
      </c>
      <c r="C9" s="29" t="s">
        <v>20</v>
      </c>
      <c r="D9" s="33" t="s">
        <v>231</v>
      </c>
      <c r="E9" s="40" t="s">
        <v>220</v>
      </c>
    </row>
    <row r="10" spans="1:5" ht="12.75" customHeight="1" x14ac:dyDescent="0.2">
      <c r="A10" s="27" t="s">
        <v>21</v>
      </c>
      <c r="B10" s="27" t="s">
        <v>22</v>
      </c>
      <c r="C10" s="27" t="s">
        <v>23</v>
      </c>
      <c r="D10" s="27"/>
      <c r="E10" s="28"/>
    </row>
    <row r="11" spans="1:5" ht="12.75" customHeight="1" x14ac:dyDescent="0.2">
      <c r="A11" s="29" t="s">
        <v>24</v>
      </c>
      <c r="B11" s="29" t="s">
        <v>25</v>
      </c>
      <c r="C11" s="29" t="s">
        <v>26</v>
      </c>
      <c r="D11" s="29" t="s">
        <v>27</v>
      </c>
      <c r="E11" s="40" t="s">
        <v>220</v>
      </c>
    </row>
    <row r="12" spans="1:5" ht="12.75" customHeight="1" x14ac:dyDescent="0.2">
      <c r="A12" s="41" t="s">
        <v>175</v>
      </c>
      <c r="B12" s="41" t="s">
        <v>176</v>
      </c>
      <c r="C12" s="41" t="s">
        <v>177</v>
      </c>
      <c r="D12" s="41" t="s">
        <v>227</v>
      </c>
      <c r="E12" s="42" t="s">
        <v>220</v>
      </c>
    </row>
    <row r="13" spans="1:5" ht="12.75" customHeight="1" x14ac:dyDescent="0.2">
      <c r="A13" s="29" t="s">
        <v>225</v>
      </c>
      <c r="B13" s="29" t="s">
        <v>178</v>
      </c>
      <c r="C13" s="29" t="s">
        <v>179</v>
      </c>
      <c r="D13" s="34" t="s">
        <v>228</v>
      </c>
      <c r="E13" s="31" t="s">
        <v>220</v>
      </c>
    </row>
    <row r="14" spans="1:5" ht="12.75" customHeight="1" x14ac:dyDescent="0.2">
      <c r="A14" s="29" t="s">
        <v>224</v>
      </c>
      <c r="B14" s="29" t="s">
        <v>179</v>
      </c>
      <c r="C14" s="29" t="s">
        <v>180</v>
      </c>
      <c r="D14" s="34" t="s">
        <v>229</v>
      </c>
      <c r="E14" s="31" t="s">
        <v>220</v>
      </c>
    </row>
    <row r="15" spans="1:5" ht="12.75" customHeight="1" x14ac:dyDescent="0.2">
      <c r="A15" s="29" t="s">
        <v>222</v>
      </c>
      <c r="B15" s="29" t="s">
        <v>181</v>
      </c>
      <c r="C15" s="30" t="s">
        <v>218</v>
      </c>
      <c r="D15" s="30" t="s">
        <v>221</v>
      </c>
      <c r="E15" s="31" t="s">
        <v>220</v>
      </c>
    </row>
    <row r="16" spans="1:5" ht="12.75" customHeight="1" x14ac:dyDescent="0.2">
      <c r="A16" s="30" t="s">
        <v>223</v>
      </c>
      <c r="B16" s="29" t="s">
        <v>217</v>
      </c>
      <c r="C16" s="30" t="s">
        <v>226</v>
      </c>
      <c r="D16" s="34" t="s">
        <v>230</v>
      </c>
      <c r="E16" s="31" t="s">
        <v>220</v>
      </c>
    </row>
    <row r="17" spans="3:4" ht="12.75" customHeight="1" x14ac:dyDescent="0.2">
      <c r="C17" s="6"/>
      <c r="D17" s="7"/>
    </row>
    <row r="18" spans="3:4" ht="12.75" customHeight="1" x14ac:dyDescent="0.2">
      <c r="C18" s="6"/>
      <c r="D18" s="7"/>
    </row>
    <row r="19" spans="3:4" ht="12.75" customHeight="1" x14ac:dyDescent="0.2">
      <c r="C19" s="6"/>
      <c r="D19" s="7"/>
    </row>
    <row r="20" spans="3:4" ht="12.75" customHeight="1" x14ac:dyDescent="0.2">
      <c r="C20" s="6"/>
      <c r="D20" s="7"/>
    </row>
    <row r="21" spans="3:4" ht="12.75" customHeight="1" x14ac:dyDescent="0.2">
      <c r="C21" s="6"/>
      <c r="D21" s="7"/>
    </row>
    <row r="22" spans="3:4" ht="12.75" customHeight="1" x14ac:dyDescent="0.2">
      <c r="C22" s="6"/>
      <c r="D22" s="7"/>
    </row>
    <row r="23" spans="3:4" ht="12.75" customHeight="1" x14ac:dyDescent="0.2">
      <c r="C23" s="6"/>
      <c r="D23" s="7"/>
    </row>
    <row r="24" spans="3:4" ht="12.75" customHeight="1" x14ac:dyDescent="0.2">
      <c r="C24" s="6"/>
      <c r="D24" s="7"/>
    </row>
    <row r="25" spans="3:4" ht="12.75" customHeight="1" x14ac:dyDescent="0.2">
      <c r="C25" s="6"/>
      <c r="D25" s="7"/>
    </row>
    <row r="26" spans="3:4" ht="12.75" customHeight="1" x14ac:dyDescent="0.2">
      <c r="C26" s="6"/>
      <c r="D26" s="7"/>
    </row>
    <row r="27" spans="3:4" ht="12.75" customHeight="1" x14ac:dyDescent="0.2">
      <c r="C27" s="6"/>
      <c r="D27" s="7"/>
    </row>
    <row r="28" spans="3:4" ht="12.75" customHeight="1" x14ac:dyDescent="0.2">
      <c r="C28" s="6"/>
      <c r="D28" s="7"/>
    </row>
    <row r="29" spans="3:4" ht="12.75" customHeight="1" x14ac:dyDescent="0.2">
      <c r="C29" s="6"/>
      <c r="D29" s="7"/>
    </row>
    <row r="30" spans="3:4" ht="12.75" customHeight="1" x14ac:dyDescent="0.2">
      <c r="C30" s="6"/>
      <c r="D30" s="7"/>
    </row>
    <row r="31" spans="3:4" ht="12.75" customHeight="1" x14ac:dyDescent="0.2">
      <c r="C31" s="6"/>
      <c r="D31" s="7"/>
    </row>
    <row r="32" spans="3:4" ht="12.75" customHeight="1" x14ac:dyDescent="0.2">
      <c r="C32" s="6"/>
      <c r="D32" s="7"/>
    </row>
    <row r="33" spans="3:4" ht="12.75" customHeight="1" x14ac:dyDescent="0.2">
      <c r="C33" s="6"/>
      <c r="D33" s="7"/>
    </row>
    <row r="34" spans="3:4" ht="12.75" customHeight="1" x14ac:dyDescent="0.2">
      <c r="C34" s="6"/>
      <c r="D34" s="7"/>
    </row>
    <row r="35" spans="3:4" ht="12.75" customHeight="1" x14ac:dyDescent="0.2">
      <c r="C35" s="6"/>
      <c r="D35" s="7"/>
    </row>
    <row r="36" spans="3:4" x14ac:dyDescent="0.2">
      <c r="C36" s="6"/>
      <c r="D36" s="7"/>
    </row>
    <row r="37" spans="3:4" x14ac:dyDescent="0.2">
      <c r="C37" s="6"/>
      <c r="D37" s="7"/>
    </row>
    <row r="38" spans="3:4" x14ac:dyDescent="0.2">
      <c r="C38" s="6"/>
      <c r="D38" s="7"/>
    </row>
    <row r="39" spans="3:4" x14ac:dyDescent="0.2">
      <c r="C39" s="6"/>
      <c r="D39" s="7"/>
    </row>
    <row r="40" spans="3:4" x14ac:dyDescent="0.2">
      <c r="C40" s="6"/>
      <c r="D40" s="7"/>
    </row>
    <row r="41" spans="3:4" x14ac:dyDescent="0.2">
      <c r="C41" s="6"/>
      <c r="D41" s="7"/>
    </row>
    <row r="42" spans="3:4" x14ac:dyDescent="0.2">
      <c r="C42" s="6"/>
      <c r="D42" s="7"/>
    </row>
    <row r="43" spans="3:4" x14ac:dyDescent="0.2">
      <c r="C43" s="6"/>
      <c r="D43" s="7"/>
    </row>
    <row r="44" spans="3:4" x14ac:dyDescent="0.2">
      <c r="C44" s="6"/>
      <c r="D44" s="7"/>
    </row>
    <row r="45" spans="3:4" x14ac:dyDescent="0.2">
      <c r="C45" s="6"/>
      <c r="D45" s="7"/>
    </row>
    <row r="46" spans="3:4" x14ac:dyDescent="0.2">
      <c r="C46" s="6"/>
      <c r="D46" s="7"/>
    </row>
    <row r="47" spans="3:4" x14ac:dyDescent="0.2">
      <c r="C47" s="6"/>
      <c r="D47" s="7"/>
    </row>
    <row r="48" spans="3:4" x14ac:dyDescent="0.2">
      <c r="C48" s="6"/>
      <c r="D48" s="7"/>
    </row>
    <row r="49" spans="3:4" x14ac:dyDescent="0.2">
      <c r="C49" s="6"/>
      <c r="D49" s="7"/>
    </row>
    <row r="50" spans="3:4" x14ac:dyDescent="0.2">
      <c r="C50" s="6"/>
      <c r="D50" s="7"/>
    </row>
    <row r="51" spans="3:4" x14ac:dyDescent="0.2">
      <c r="C51" s="6"/>
      <c r="D51" s="7"/>
    </row>
    <row r="52" spans="3:4" x14ac:dyDescent="0.2">
      <c r="C52" s="6"/>
      <c r="D52" s="7"/>
    </row>
    <row r="53" spans="3:4" x14ac:dyDescent="0.2">
      <c r="C53" s="6"/>
      <c r="D53" s="7"/>
    </row>
    <row r="54" spans="3:4" x14ac:dyDescent="0.2">
      <c r="C54" s="6"/>
      <c r="D54" s="7"/>
    </row>
    <row r="55" spans="3:4" x14ac:dyDescent="0.2">
      <c r="C55" s="6"/>
      <c r="D55" s="7"/>
    </row>
    <row r="56" spans="3:4" x14ac:dyDescent="0.2">
      <c r="C56" s="6"/>
      <c r="D56" s="7"/>
    </row>
    <row r="57" spans="3:4" x14ac:dyDescent="0.2">
      <c r="C57" s="6"/>
      <c r="D57" s="7"/>
    </row>
    <row r="58" spans="3:4" x14ac:dyDescent="0.2">
      <c r="C58" s="6"/>
      <c r="D58" s="7"/>
    </row>
    <row r="59" spans="3:4" x14ac:dyDescent="0.2">
      <c r="C59" s="6"/>
      <c r="D59" s="7"/>
    </row>
    <row r="60" spans="3:4" x14ac:dyDescent="0.2">
      <c r="C60" s="6"/>
      <c r="D60" s="7"/>
    </row>
    <row r="61" spans="3:4" x14ac:dyDescent="0.2">
      <c r="C61" s="6"/>
      <c r="D61" s="7"/>
    </row>
    <row r="62" spans="3:4" x14ac:dyDescent="0.2">
      <c r="C62" s="6"/>
      <c r="D62" s="7"/>
    </row>
    <row r="63" spans="3:4" x14ac:dyDescent="0.2">
      <c r="C63" s="6"/>
      <c r="D63" s="7"/>
    </row>
    <row r="64" spans="3:4" x14ac:dyDescent="0.2">
      <c r="C64" s="6"/>
      <c r="D64" s="7"/>
    </row>
    <row r="65" spans="3:4" x14ac:dyDescent="0.2">
      <c r="C65" s="6"/>
      <c r="D65" s="7"/>
    </row>
    <row r="66" spans="3:4" x14ac:dyDescent="0.2">
      <c r="C66" s="6"/>
      <c r="D66" s="7"/>
    </row>
    <row r="67" spans="3:4" x14ac:dyDescent="0.2">
      <c r="C67" s="6"/>
      <c r="D67" s="7"/>
    </row>
    <row r="68" spans="3:4" x14ac:dyDescent="0.2">
      <c r="C68" s="6"/>
      <c r="D68" s="7"/>
    </row>
    <row r="69" spans="3:4" x14ac:dyDescent="0.2">
      <c r="C69" s="6"/>
      <c r="D69" s="7"/>
    </row>
    <row r="70" spans="3:4" x14ac:dyDescent="0.2">
      <c r="C70" s="6"/>
      <c r="D70" s="7"/>
    </row>
    <row r="71" spans="3:4" x14ac:dyDescent="0.2">
      <c r="C71" s="6"/>
      <c r="D71" s="7"/>
    </row>
    <row r="72" spans="3:4" x14ac:dyDescent="0.2">
      <c r="C72" s="6"/>
      <c r="D72" s="7"/>
    </row>
    <row r="73" spans="3:4" x14ac:dyDescent="0.2">
      <c r="C73" s="6"/>
      <c r="D73" s="7"/>
    </row>
    <row r="74" spans="3:4" x14ac:dyDescent="0.2">
      <c r="C74" s="6"/>
      <c r="D74" s="7"/>
    </row>
    <row r="75" spans="3:4" x14ac:dyDescent="0.2">
      <c r="C75" s="6"/>
      <c r="D75" s="7"/>
    </row>
    <row r="76" spans="3:4" x14ac:dyDescent="0.2">
      <c r="C76" s="6"/>
      <c r="D76" s="7"/>
    </row>
    <row r="77" spans="3:4" x14ac:dyDescent="0.2">
      <c r="C77" s="6"/>
      <c r="D77" s="7"/>
    </row>
    <row r="78" spans="3:4" x14ac:dyDescent="0.2">
      <c r="C78" s="6"/>
      <c r="D78" s="7"/>
    </row>
    <row r="79" spans="3:4" x14ac:dyDescent="0.2">
      <c r="C79" s="6"/>
      <c r="D79" s="7"/>
    </row>
    <row r="80" spans="3:4" x14ac:dyDescent="0.2">
      <c r="C80" s="6"/>
      <c r="D80" s="7"/>
    </row>
    <row r="81" spans="3:4" x14ac:dyDescent="0.2">
      <c r="C81" s="6"/>
      <c r="D81" s="7"/>
    </row>
    <row r="82" spans="3:4" x14ac:dyDescent="0.2">
      <c r="C82" s="6"/>
      <c r="D82" s="7"/>
    </row>
    <row r="83" spans="3:4" x14ac:dyDescent="0.2">
      <c r="C83" s="6"/>
      <c r="D83" s="7"/>
    </row>
    <row r="84" spans="3:4" x14ac:dyDescent="0.2">
      <c r="C84" s="6"/>
      <c r="D84" s="7"/>
    </row>
    <row r="85" spans="3:4" x14ac:dyDescent="0.2">
      <c r="C85" s="6"/>
      <c r="D85" s="7"/>
    </row>
    <row r="86" spans="3:4" x14ac:dyDescent="0.2">
      <c r="C86" s="6"/>
      <c r="D86" s="7"/>
    </row>
    <row r="87" spans="3:4" x14ac:dyDescent="0.2">
      <c r="C87" s="6"/>
      <c r="D87" s="7"/>
    </row>
    <row r="88" spans="3:4" x14ac:dyDescent="0.2">
      <c r="C88" s="6"/>
      <c r="D88" s="7"/>
    </row>
    <row r="89" spans="3:4" x14ac:dyDescent="0.2">
      <c r="C89" s="6"/>
      <c r="D89" s="7"/>
    </row>
    <row r="90" spans="3:4" x14ac:dyDescent="0.2">
      <c r="C90" s="6"/>
      <c r="D90" s="7"/>
    </row>
    <row r="91" spans="3:4" x14ac:dyDescent="0.2">
      <c r="C91" s="6"/>
      <c r="D91" s="7"/>
    </row>
    <row r="92" spans="3:4" x14ac:dyDescent="0.2">
      <c r="C92" s="6"/>
      <c r="D92" s="7"/>
    </row>
    <row r="93" spans="3:4" x14ac:dyDescent="0.2">
      <c r="C93" s="6"/>
      <c r="D93" s="7"/>
    </row>
    <row r="94" spans="3:4" x14ac:dyDescent="0.2">
      <c r="C94" s="6"/>
      <c r="D94" s="7"/>
    </row>
    <row r="95" spans="3:4" x14ac:dyDescent="0.2">
      <c r="C95" s="6"/>
      <c r="D95" s="7"/>
    </row>
    <row r="96" spans="3:4" x14ac:dyDescent="0.2">
      <c r="C96" s="6"/>
      <c r="D96" s="7"/>
    </row>
    <row r="97" spans="2:4" x14ac:dyDescent="0.2">
      <c r="B97" s="9"/>
      <c r="C97" s="10"/>
      <c r="D97"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3"/>
  <sheetViews>
    <sheetView workbookViewId="0">
      <pane ySplit="1" topLeftCell="A29" activePane="bottomLeft" state="frozen"/>
      <selection pane="bottomLeft" activeCell="D13" sqref="D13"/>
    </sheetView>
  </sheetViews>
  <sheetFormatPr defaultColWidth="12.5703125" defaultRowHeight="12.75" customHeight="1" x14ac:dyDescent="0.2"/>
  <cols>
    <col min="1" max="1" width="17.140625" customWidth="1"/>
    <col min="2" max="2" width="21.85546875" bestFit="1" customWidth="1"/>
    <col min="3" max="3" width="8.85546875" customWidth="1"/>
    <col min="4" max="4" width="15.140625" customWidth="1"/>
    <col min="5" max="5" width="21.85546875" bestFit="1" customWidth="1"/>
    <col min="6" max="6" width="17.7109375" customWidth="1"/>
    <col min="7" max="20" width="15.140625" customWidth="1"/>
  </cols>
  <sheetData>
    <row r="1" spans="1:6" ht="12.75" customHeight="1" x14ac:dyDescent="0.2">
      <c r="A1" s="105" t="s">
        <v>28</v>
      </c>
      <c r="B1" s="106"/>
      <c r="C1" s="107"/>
      <c r="D1" s="5"/>
    </row>
    <row r="2" spans="1:6" ht="12.75" customHeight="1" x14ac:dyDescent="0.2">
      <c r="A2" s="12" t="s">
        <v>29</v>
      </c>
      <c r="B2" s="6" t="s">
        <v>30</v>
      </c>
      <c r="C2" s="7"/>
      <c r="D2" s="13" t="s">
        <v>31</v>
      </c>
      <c r="E2" s="6" t="s">
        <v>30</v>
      </c>
      <c r="F2" s="5"/>
    </row>
    <row r="3" spans="1:6" ht="12.75" customHeight="1" x14ac:dyDescent="0.2">
      <c r="A3" s="1" t="s">
        <v>32</v>
      </c>
      <c r="B3" s="6" t="s">
        <v>34</v>
      </c>
      <c r="C3" s="7"/>
      <c r="D3" s="5" t="s">
        <v>32</v>
      </c>
      <c r="E3" s="1" t="s">
        <v>36</v>
      </c>
    </row>
    <row r="4" spans="1:6" ht="12.75" customHeight="1" x14ac:dyDescent="0.2">
      <c r="A4" s="1" t="s">
        <v>37</v>
      </c>
      <c r="B4" s="6" t="s">
        <v>39</v>
      </c>
      <c r="C4" s="7"/>
      <c r="D4" s="5" t="s">
        <v>37</v>
      </c>
      <c r="E4" s="1" t="s">
        <v>40</v>
      </c>
    </row>
    <row r="5" spans="1:6" ht="12.75" customHeight="1" x14ac:dyDescent="0.2">
      <c r="A5" s="1" t="s">
        <v>41</v>
      </c>
      <c r="B5" s="6" t="s">
        <v>42</v>
      </c>
      <c r="C5" s="7"/>
      <c r="D5" s="5" t="s">
        <v>41</v>
      </c>
      <c r="E5" s="1" t="s">
        <v>44</v>
      </c>
    </row>
    <row r="6" spans="1:6" ht="12.75" customHeight="1" x14ac:dyDescent="0.2">
      <c r="A6" s="1" t="s">
        <v>45</v>
      </c>
      <c r="B6" s="6" t="s">
        <v>47</v>
      </c>
      <c r="C6" s="7"/>
      <c r="D6" s="5" t="s">
        <v>45</v>
      </c>
      <c r="E6" s="1" t="s">
        <v>48</v>
      </c>
    </row>
    <row r="7" spans="1:6" ht="12.75" customHeight="1" x14ac:dyDescent="0.2">
      <c r="A7" s="1" t="s">
        <v>49</v>
      </c>
      <c r="B7" s="6" t="s">
        <v>51</v>
      </c>
      <c r="C7" s="7"/>
      <c r="D7" s="5" t="s">
        <v>49</v>
      </c>
      <c r="E7" s="1" t="s">
        <v>52</v>
      </c>
    </row>
    <row r="8" spans="1:6" ht="12.75" customHeight="1" x14ac:dyDescent="0.2">
      <c r="A8" s="1" t="s">
        <v>53</v>
      </c>
      <c r="B8" s="6" t="s">
        <v>55</v>
      </c>
      <c r="C8" s="7"/>
      <c r="D8" s="5" t="s">
        <v>53</v>
      </c>
      <c r="E8" s="1" t="s">
        <v>56</v>
      </c>
    </row>
    <row r="9" spans="1:6" ht="12.75" customHeight="1" x14ac:dyDescent="0.2">
      <c r="A9" s="1" t="s">
        <v>57</v>
      </c>
      <c r="B9" s="6" t="s">
        <v>59</v>
      </c>
      <c r="C9" s="7"/>
      <c r="D9" s="5" t="s">
        <v>57</v>
      </c>
      <c r="E9" s="1" t="s">
        <v>60</v>
      </c>
    </row>
    <row r="10" spans="1:6" ht="12.75" customHeight="1" x14ac:dyDescent="0.2">
      <c r="A10" s="1" t="s">
        <v>61</v>
      </c>
      <c r="B10" s="6" t="s">
        <v>63</v>
      </c>
      <c r="C10" s="7"/>
      <c r="D10" s="5" t="s">
        <v>61</v>
      </c>
      <c r="E10" s="1" t="s">
        <v>64</v>
      </c>
    </row>
    <row r="11" spans="1:6" ht="12.75" customHeight="1" x14ac:dyDescent="0.2">
      <c r="A11" s="1" t="s">
        <v>65</v>
      </c>
      <c r="B11" s="6" t="s">
        <v>67</v>
      </c>
      <c r="C11" s="7"/>
      <c r="D11" s="5" t="s">
        <v>65</v>
      </c>
      <c r="E11" s="1" t="s">
        <v>68</v>
      </c>
    </row>
    <row r="12" spans="1:6" ht="12.75" customHeight="1" x14ac:dyDescent="0.2">
      <c r="A12" s="1" t="s">
        <v>69</v>
      </c>
      <c r="B12" s="6" t="s">
        <v>71</v>
      </c>
      <c r="C12" s="7"/>
      <c r="D12" s="5" t="s">
        <v>69</v>
      </c>
      <c r="E12" s="1" t="s">
        <v>72</v>
      </c>
    </row>
    <row r="13" spans="1:6" ht="12.75" customHeight="1" x14ac:dyDescent="0.2">
      <c r="A13" s="1" t="s">
        <v>73</v>
      </c>
      <c r="B13" s="6" t="s">
        <v>75</v>
      </c>
      <c r="C13" s="7"/>
      <c r="D13" s="5" t="s">
        <v>73</v>
      </c>
      <c r="E13" s="1" t="s">
        <v>76</v>
      </c>
      <c r="F13" s="1" t="s">
        <v>77</v>
      </c>
    </row>
    <row r="14" spans="1:6" ht="12.75" customHeight="1" x14ac:dyDescent="0.2">
      <c r="A14" s="1" t="s">
        <v>78</v>
      </c>
      <c r="B14" s="6" t="s">
        <v>80</v>
      </c>
      <c r="C14" s="7"/>
      <c r="D14" s="5" t="s">
        <v>78</v>
      </c>
      <c r="E14" s="1" t="s">
        <v>81</v>
      </c>
    </row>
    <row r="15" spans="1:6" ht="12.75" customHeight="1" x14ac:dyDescent="0.2">
      <c r="A15" s="1" t="s">
        <v>82</v>
      </c>
      <c r="B15" s="6" t="s">
        <v>84</v>
      </c>
      <c r="C15" s="7"/>
      <c r="D15" s="5" t="s">
        <v>82</v>
      </c>
      <c r="E15" s="1" t="s">
        <v>85</v>
      </c>
    </row>
    <row r="16" spans="1:6" ht="12.75" customHeight="1" x14ac:dyDescent="0.2">
      <c r="A16" s="1" t="s">
        <v>86</v>
      </c>
      <c r="B16" s="6" t="s">
        <v>88</v>
      </c>
      <c r="C16" s="7"/>
      <c r="D16" s="5" t="s">
        <v>86</v>
      </c>
      <c r="E16" s="1" t="s">
        <v>89</v>
      </c>
    </row>
    <row r="17" spans="1:20" ht="12.75" customHeight="1" x14ac:dyDescent="0.2">
      <c r="A17" s="1" t="s">
        <v>90</v>
      </c>
      <c r="B17" s="6" t="s">
        <v>92</v>
      </c>
      <c r="C17" s="7"/>
      <c r="D17" s="5" t="s">
        <v>90</v>
      </c>
      <c r="E17" s="1" t="s">
        <v>93</v>
      </c>
    </row>
    <row r="18" spans="1:20" ht="12.75" customHeight="1" x14ac:dyDescent="0.2">
      <c r="A18" s="1" t="s">
        <v>94</v>
      </c>
      <c r="B18" s="6" t="s">
        <v>96</v>
      </c>
      <c r="C18" s="7"/>
      <c r="D18" s="5" t="s">
        <v>94</v>
      </c>
      <c r="E18" s="1" t="s">
        <v>97</v>
      </c>
    </row>
    <row r="19" spans="1:20" ht="12.75" customHeight="1" x14ac:dyDescent="0.2">
      <c r="A19" s="1" t="s">
        <v>98</v>
      </c>
      <c r="B19" s="6" t="s">
        <v>33</v>
      </c>
      <c r="C19" s="7"/>
      <c r="D19" s="5" t="s">
        <v>98</v>
      </c>
      <c r="E19" s="1" t="s">
        <v>43</v>
      </c>
    </row>
    <row r="20" spans="1:20" ht="12.75" customHeight="1" x14ac:dyDescent="0.2">
      <c r="A20" s="1" t="s">
        <v>100</v>
      </c>
      <c r="B20" s="6" t="s">
        <v>38</v>
      </c>
      <c r="C20" s="7"/>
      <c r="D20" s="5" t="s">
        <v>100</v>
      </c>
      <c r="E20" s="1" t="s">
        <v>35</v>
      </c>
    </row>
    <row r="21" spans="1:20" ht="12.75" customHeight="1" x14ac:dyDescent="0.2">
      <c r="A21" s="1" t="s">
        <v>102</v>
      </c>
      <c r="B21" s="6" t="s">
        <v>75</v>
      </c>
      <c r="C21" s="7"/>
      <c r="D21" s="5" t="s">
        <v>102</v>
      </c>
      <c r="E21" s="1" t="s">
        <v>104</v>
      </c>
    </row>
    <row r="22" spans="1:20" ht="12.75" customHeight="1" x14ac:dyDescent="0.2">
      <c r="A22" s="1" t="s">
        <v>105</v>
      </c>
      <c r="B22" s="6" t="s">
        <v>46</v>
      </c>
      <c r="C22" s="7"/>
      <c r="D22" s="5" t="s">
        <v>105</v>
      </c>
      <c r="E22" s="1" t="s">
        <v>108</v>
      </c>
    </row>
    <row r="23" spans="1:20" ht="12.75" customHeight="1" x14ac:dyDescent="0.2">
      <c r="A23" s="1" t="s">
        <v>109</v>
      </c>
      <c r="B23" s="6" t="s">
        <v>50</v>
      </c>
      <c r="C23" s="7"/>
      <c r="D23" s="5" t="s">
        <v>109</v>
      </c>
      <c r="E23" s="1" t="s">
        <v>111</v>
      </c>
    </row>
    <row r="24" spans="1:20" ht="12.75" customHeight="1" x14ac:dyDescent="0.2">
      <c r="A24" s="1" t="s">
        <v>112</v>
      </c>
      <c r="B24" s="6" t="s">
        <v>54</v>
      </c>
      <c r="C24" s="7"/>
      <c r="D24" s="5" t="s">
        <v>112</v>
      </c>
      <c r="E24" s="1" t="s">
        <v>114</v>
      </c>
    </row>
    <row r="25" spans="1:20" ht="12.75" customHeight="1" x14ac:dyDescent="0.2">
      <c r="A25" s="1" t="s">
        <v>115</v>
      </c>
      <c r="B25" s="6" t="s">
        <v>58</v>
      </c>
      <c r="C25" s="7"/>
      <c r="D25" s="5" t="s">
        <v>115</v>
      </c>
      <c r="E25" s="1" t="s">
        <v>117</v>
      </c>
    </row>
    <row r="26" spans="1:20" ht="12.75" customHeight="1" x14ac:dyDescent="0.2">
      <c r="A26" s="1" t="s">
        <v>118</v>
      </c>
      <c r="B26" s="6" t="s">
        <v>62</v>
      </c>
      <c r="C26" s="7"/>
      <c r="D26" s="5" t="s">
        <v>118</v>
      </c>
      <c r="E26" s="1" t="s">
        <v>120</v>
      </c>
    </row>
    <row r="27" spans="1:20" ht="12.75" customHeight="1" x14ac:dyDescent="0.2">
      <c r="A27" s="1" t="s">
        <v>121</v>
      </c>
      <c r="B27" s="6" t="s">
        <v>66</v>
      </c>
      <c r="C27" s="7"/>
      <c r="D27" s="5" t="s">
        <v>121</v>
      </c>
      <c r="E27" s="1" t="s">
        <v>123</v>
      </c>
    </row>
    <row r="28" spans="1:20" ht="12.75" customHeight="1" x14ac:dyDescent="0.2">
      <c r="A28" s="1" t="s">
        <v>124</v>
      </c>
      <c r="B28" s="6" t="s">
        <v>70</v>
      </c>
      <c r="C28" s="7"/>
      <c r="D28" s="5" t="s">
        <v>124</v>
      </c>
      <c r="E28" s="1" t="s">
        <v>126</v>
      </c>
    </row>
    <row r="29" spans="1:20" ht="12.75" customHeight="1" x14ac:dyDescent="0.2">
      <c r="A29" s="1" t="s">
        <v>127</v>
      </c>
      <c r="B29" s="6" t="s">
        <v>74</v>
      </c>
      <c r="C29" s="7"/>
      <c r="D29" s="5" t="s">
        <v>127</v>
      </c>
      <c r="E29" s="1" t="s">
        <v>129</v>
      </c>
    </row>
    <row r="30" spans="1:20" ht="12.75" customHeight="1" x14ac:dyDescent="0.2">
      <c r="A30" s="9" t="s">
        <v>130</v>
      </c>
      <c r="B30" s="10" t="s">
        <v>79</v>
      </c>
      <c r="C30" s="11"/>
      <c r="D30" s="8" t="s">
        <v>130</v>
      </c>
      <c r="E30" s="9" t="s">
        <v>107</v>
      </c>
      <c r="F30" s="9"/>
      <c r="G30" s="9"/>
      <c r="H30" s="9"/>
      <c r="I30" s="9"/>
      <c r="J30" s="9"/>
      <c r="K30" s="9"/>
      <c r="L30" s="9"/>
      <c r="M30" s="9"/>
      <c r="N30" s="9"/>
      <c r="O30" s="9"/>
      <c r="P30" s="9"/>
      <c r="Q30" s="9"/>
      <c r="R30" s="9"/>
      <c r="S30" s="9"/>
      <c r="T30" s="9"/>
    </row>
    <row r="31" spans="1:20" ht="12.75" customHeight="1" x14ac:dyDescent="0.2">
      <c r="A31" s="14"/>
      <c r="B31" s="16"/>
      <c r="C31" s="17"/>
      <c r="D31" s="14"/>
      <c r="E31" s="15"/>
      <c r="F31" s="15"/>
      <c r="G31" s="15"/>
      <c r="H31" s="15"/>
      <c r="I31" s="15"/>
      <c r="J31" s="15"/>
      <c r="K31" s="15"/>
      <c r="L31" s="15"/>
      <c r="M31" s="15"/>
      <c r="N31" s="15"/>
      <c r="O31" s="15"/>
      <c r="P31" s="15"/>
      <c r="Q31" s="15"/>
      <c r="R31" s="15"/>
      <c r="S31" s="15"/>
      <c r="T31" s="16"/>
    </row>
    <row r="32" spans="1:20" ht="12.75" customHeight="1" x14ac:dyDescent="0.2">
      <c r="A32" s="18" t="s">
        <v>132</v>
      </c>
      <c r="B32" s="3" t="s">
        <v>30</v>
      </c>
      <c r="C32" s="4"/>
      <c r="D32" s="19" t="s">
        <v>133</v>
      </c>
      <c r="E32" s="2"/>
      <c r="F32" s="2"/>
      <c r="G32" s="2"/>
      <c r="H32" s="2"/>
      <c r="I32" s="2"/>
      <c r="J32" s="2"/>
      <c r="K32" s="2"/>
      <c r="L32" s="2"/>
      <c r="M32" s="2"/>
      <c r="N32" s="2"/>
      <c r="O32" s="2"/>
      <c r="P32" s="2"/>
      <c r="Q32" s="2"/>
      <c r="R32" s="2"/>
      <c r="S32" s="2"/>
      <c r="T32" s="2"/>
    </row>
    <row r="33" spans="1:5" ht="12.75" customHeight="1" x14ac:dyDescent="0.2">
      <c r="A33" s="1" t="s">
        <v>32</v>
      </c>
      <c r="B33" s="6" t="s">
        <v>83</v>
      </c>
      <c r="C33" s="7"/>
      <c r="D33" s="5" t="s">
        <v>32</v>
      </c>
      <c r="E33" s="1" t="s">
        <v>136</v>
      </c>
    </row>
    <row r="34" spans="1:5" ht="12.75" customHeight="1" x14ac:dyDescent="0.2">
      <c r="A34" s="1" t="s">
        <v>37</v>
      </c>
      <c r="B34" s="6" t="s">
        <v>87</v>
      </c>
      <c r="C34" s="7"/>
      <c r="D34" s="5" t="s">
        <v>37</v>
      </c>
      <c r="E34" s="1" t="s">
        <v>139</v>
      </c>
    </row>
    <row r="35" spans="1:5" ht="12.75" customHeight="1" x14ac:dyDescent="0.2">
      <c r="A35" s="1" t="s">
        <v>41</v>
      </c>
      <c r="B35" s="6" t="s">
        <v>91</v>
      </c>
      <c r="C35" s="7"/>
      <c r="D35" s="5" t="s">
        <v>41</v>
      </c>
      <c r="E35" s="1" t="s">
        <v>141</v>
      </c>
    </row>
    <row r="36" spans="1:5" ht="12.75" customHeight="1" x14ac:dyDescent="0.2">
      <c r="A36" s="1" t="s">
        <v>45</v>
      </c>
      <c r="B36" s="6" t="s">
        <v>95</v>
      </c>
      <c r="C36" s="7"/>
      <c r="D36" s="5" t="s">
        <v>45</v>
      </c>
      <c r="E36" s="1" t="s">
        <v>143</v>
      </c>
    </row>
    <row r="37" spans="1:5" ht="12.75" customHeight="1" x14ac:dyDescent="0.2">
      <c r="A37" s="1" t="s">
        <v>49</v>
      </c>
      <c r="B37" s="6" t="s">
        <v>99</v>
      </c>
      <c r="C37" s="7"/>
      <c r="D37" s="5" t="s">
        <v>49</v>
      </c>
      <c r="E37" s="1" t="s">
        <v>145</v>
      </c>
    </row>
    <row r="38" spans="1:5" ht="12.75" customHeight="1" x14ac:dyDescent="0.2">
      <c r="A38" s="1" t="s">
        <v>53</v>
      </c>
      <c r="B38" s="6" t="s">
        <v>101</v>
      </c>
      <c r="C38" s="7"/>
      <c r="D38" s="5" t="s">
        <v>53</v>
      </c>
      <c r="E38" s="1" t="s">
        <v>147</v>
      </c>
    </row>
    <row r="39" spans="1:5" x14ac:dyDescent="0.2">
      <c r="A39" s="1" t="s">
        <v>57</v>
      </c>
      <c r="B39" s="6" t="s">
        <v>103</v>
      </c>
      <c r="C39" s="7"/>
      <c r="D39" s="5" t="s">
        <v>57</v>
      </c>
      <c r="E39" s="1" t="s">
        <v>150</v>
      </c>
    </row>
    <row r="40" spans="1:5" x14ac:dyDescent="0.2">
      <c r="A40" s="1" t="s">
        <v>61</v>
      </c>
      <c r="B40" s="6" t="s">
        <v>106</v>
      </c>
      <c r="C40" s="7"/>
      <c r="D40" s="5" t="s">
        <v>61</v>
      </c>
      <c r="E40" s="1" t="s">
        <v>152</v>
      </c>
    </row>
    <row r="41" spans="1:5" x14ac:dyDescent="0.2">
      <c r="A41" s="1" t="s">
        <v>65</v>
      </c>
      <c r="B41" s="6" t="s">
        <v>110</v>
      </c>
      <c r="C41" s="7"/>
      <c r="D41" s="5" t="s">
        <v>65</v>
      </c>
      <c r="E41" s="1" t="s">
        <v>155</v>
      </c>
    </row>
    <row r="42" spans="1:5" x14ac:dyDescent="0.2">
      <c r="A42" s="1" t="s">
        <v>69</v>
      </c>
      <c r="B42" s="6" t="s">
        <v>113</v>
      </c>
      <c r="C42" s="7"/>
      <c r="D42" s="5" t="s">
        <v>69</v>
      </c>
      <c r="E42" s="1" t="s">
        <v>157</v>
      </c>
    </row>
    <row r="43" spans="1:5" x14ac:dyDescent="0.2">
      <c r="A43" s="1" t="s">
        <v>73</v>
      </c>
      <c r="B43" s="6" t="s">
        <v>116</v>
      </c>
      <c r="C43" s="7"/>
      <c r="D43" s="5" t="s">
        <v>73</v>
      </c>
      <c r="E43" s="1" t="s">
        <v>149</v>
      </c>
    </row>
    <row r="44" spans="1:5" x14ac:dyDescent="0.2">
      <c r="A44" s="1" t="s">
        <v>78</v>
      </c>
      <c r="B44" s="6" t="s">
        <v>119</v>
      </c>
      <c r="C44" s="7"/>
      <c r="D44" s="5" t="s">
        <v>78</v>
      </c>
      <c r="E44" s="1" t="s">
        <v>161</v>
      </c>
    </row>
    <row r="45" spans="1:5" x14ac:dyDescent="0.2">
      <c r="A45" s="1" t="s">
        <v>82</v>
      </c>
      <c r="B45" s="6" t="s">
        <v>122</v>
      </c>
      <c r="C45" s="7"/>
      <c r="D45" s="5" t="s">
        <v>82</v>
      </c>
      <c r="E45" s="1" t="s">
        <v>163</v>
      </c>
    </row>
    <row r="46" spans="1:5" x14ac:dyDescent="0.2">
      <c r="A46" s="1" t="s">
        <v>86</v>
      </c>
      <c r="B46" s="6" t="s">
        <v>125</v>
      </c>
      <c r="C46" s="7"/>
      <c r="D46" s="5" t="s">
        <v>86</v>
      </c>
      <c r="E46" s="1" t="s">
        <v>164</v>
      </c>
    </row>
    <row r="47" spans="1:5" x14ac:dyDescent="0.2">
      <c r="A47" s="1" t="s">
        <v>90</v>
      </c>
      <c r="B47" s="6" t="s">
        <v>128</v>
      </c>
      <c r="C47" s="7"/>
      <c r="D47" s="5" t="s">
        <v>90</v>
      </c>
      <c r="E47" s="1" t="s">
        <v>166</v>
      </c>
    </row>
    <row r="48" spans="1:5" x14ac:dyDescent="0.2">
      <c r="A48" s="1" t="s">
        <v>94</v>
      </c>
      <c r="B48" s="6" t="s">
        <v>131</v>
      </c>
      <c r="C48" s="7"/>
      <c r="D48" s="5" t="s">
        <v>94</v>
      </c>
      <c r="E48" s="1" t="s">
        <v>168</v>
      </c>
    </row>
    <row r="49" spans="1:5" x14ac:dyDescent="0.2">
      <c r="A49" s="1" t="s">
        <v>98</v>
      </c>
      <c r="B49" s="6" t="s">
        <v>134</v>
      </c>
      <c r="C49" s="7"/>
      <c r="D49" s="5" t="s">
        <v>98</v>
      </c>
      <c r="E49" s="1" t="s">
        <v>169</v>
      </c>
    </row>
    <row r="50" spans="1:5" x14ac:dyDescent="0.2">
      <c r="A50" s="1" t="s">
        <v>100</v>
      </c>
      <c r="B50" s="6" t="s">
        <v>137</v>
      </c>
      <c r="C50" s="7"/>
      <c r="D50" s="5" t="s">
        <v>100</v>
      </c>
      <c r="E50" s="1" t="s">
        <v>138</v>
      </c>
    </row>
    <row r="51" spans="1:5" x14ac:dyDescent="0.2">
      <c r="A51" s="1" t="s">
        <v>102</v>
      </c>
      <c r="B51" s="6" t="s">
        <v>140</v>
      </c>
      <c r="C51" s="7"/>
      <c r="D51" s="5" t="s">
        <v>102</v>
      </c>
      <c r="E51" s="1" t="s">
        <v>135</v>
      </c>
    </row>
    <row r="52" spans="1:5" x14ac:dyDescent="0.2">
      <c r="A52" s="1" t="s">
        <v>105</v>
      </c>
      <c r="B52" s="6" t="s">
        <v>142</v>
      </c>
      <c r="C52" s="7"/>
      <c r="D52" s="5" t="s">
        <v>105</v>
      </c>
      <c r="E52" s="1" t="s">
        <v>160</v>
      </c>
    </row>
    <row r="53" spans="1:5" x14ac:dyDescent="0.2">
      <c r="A53" s="1" t="s">
        <v>109</v>
      </c>
      <c r="B53" s="6" t="s">
        <v>144</v>
      </c>
      <c r="C53" s="7"/>
      <c r="D53" s="5" t="s">
        <v>109</v>
      </c>
      <c r="E53" s="1" t="s">
        <v>170</v>
      </c>
    </row>
    <row r="54" spans="1:5" x14ac:dyDescent="0.2">
      <c r="A54" s="1" t="s">
        <v>112</v>
      </c>
      <c r="B54" s="6" t="s">
        <v>146</v>
      </c>
      <c r="C54" s="7"/>
      <c r="D54" s="5" t="s">
        <v>112</v>
      </c>
      <c r="E54" s="1" t="s">
        <v>171</v>
      </c>
    </row>
    <row r="55" spans="1:5" x14ac:dyDescent="0.2">
      <c r="A55" s="1" t="s">
        <v>115</v>
      </c>
      <c r="B55" s="6" t="s">
        <v>148</v>
      </c>
      <c r="C55" s="7"/>
      <c r="D55" s="5" t="s">
        <v>115</v>
      </c>
      <c r="E55" s="1" t="s">
        <v>172</v>
      </c>
    </row>
    <row r="56" spans="1:5" x14ac:dyDescent="0.2">
      <c r="A56" s="1" t="s">
        <v>118</v>
      </c>
      <c r="B56" s="6" t="s">
        <v>151</v>
      </c>
      <c r="C56" s="7"/>
      <c r="D56" s="5" t="s">
        <v>118</v>
      </c>
      <c r="E56" s="1" t="s">
        <v>162</v>
      </c>
    </row>
    <row r="57" spans="1:5" x14ac:dyDescent="0.2">
      <c r="A57" s="1" t="s">
        <v>121</v>
      </c>
      <c r="B57" s="6" t="s">
        <v>153</v>
      </c>
      <c r="C57" s="7"/>
      <c r="D57" s="5" t="s">
        <v>121</v>
      </c>
      <c r="E57" s="1" t="s">
        <v>165</v>
      </c>
    </row>
    <row r="58" spans="1:5" x14ac:dyDescent="0.2">
      <c r="A58" s="1" t="s">
        <v>124</v>
      </c>
      <c r="B58" s="6" t="s">
        <v>156</v>
      </c>
      <c r="C58" s="7"/>
      <c r="D58" s="5" t="s">
        <v>124</v>
      </c>
      <c r="E58" s="1" t="s">
        <v>167</v>
      </c>
    </row>
    <row r="59" spans="1:5" x14ac:dyDescent="0.2">
      <c r="A59" s="1" t="s">
        <v>127</v>
      </c>
      <c r="B59" s="6" t="s">
        <v>158</v>
      </c>
      <c r="C59" s="7"/>
      <c r="D59" s="5" t="s">
        <v>127</v>
      </c>
      <c r="E59" s="1" t="s">
        <v>173</v>
      </c>
    </row>
    <row r="60" spans="1:5" x14ac:dyDescent="0.2">
      <c r="A60" s="1" t="s">
        <v>130</v>
      </c>
      <c r="B60" s="6" t="s">
        <v>159</v>
      </c>
      <c r="C60" s="7"/>
      <c r="D60" s="5" t="s">
        <v>130</v>
      </c>
      <c r="E60" s="1" t="s">
        <v>174</v>
      </c>
    </row>
    <row r="61" spans="1:5" x14ac:dyDescent="0.2">
      <c r="B61" s="6"/>
      <c r="C61" s="7"/>
      <c r="D61" s="5"/>
    </row>
    <row r="62" spans="1:5" x14ac:dyDescent="0.2">
      <c r="B62" s="6"/>
      <c r="C62" s="7"/>
      <c r="D62" s="5"/>
    </row>
    <row r="63" spans="1:5" x14ac:dyDescent="0.2">
      <c r="B63" s="6"/>
      <c r="C63" s="7"/>
      <c r="D63" s="5"/>
    </row>
    <row r="64" spans="1:5" x14ac:dyDescent="0.2">
      <c r="B64" s="6"/>
      <c r="C64" s="7"/>
      <c r="D64" s="5"/>
    </row>
    <row r="65" spans="2:4" x14ac:dyDescent="0.2">
      <c r="B65" s="6"/>
      <c r="C65" s="7"/>
      <c r="D65" s="5"/>
    </row>
    <row r="66" spans="2:4" x14ac:dyDescent="0.2">
      <c r="B66" s="6"/>
      <c r="C66" s="7"/>
      <c r="D66" s="5"/>
    </row>
    <row r="67" spans="2:4" x14ac:dyDescent="0.2">
      <c r="B67" s="6"/>
      <c r="C67" s="7"/>
      <c r="D67" s="5"/>
    </row>
    <row r="68" spans="2:4" x14ac:dyDescent="0.2">
      <c r="B68" s="6"/>
      <c r="C68" s="7"/>
      <c r="D68" s="5"/>
    </row>
    <row r="69" spans="2:4" x14ac:dyDescent="0.2">
      <c r="B69" s="6"/>
      <c r="C69" s="7"/>
      <c r="D69" s="5"/>
    </row>
    <row r="70" spans="2:4" x14ac:dyDescent="0.2">
      <c r="B70" s="6"/>
      <c r="C70" s="7"/>
      <c r="D70" s="5"/>
    </row>
    <row r="71" spans="2:4" x14ac:dyDescent="0.2">
      <c r="B71" s="6"/>
      <c r="C71" s="7"/>
      <c r="D71" s="5"/>
    </row>
    <row r="72" spans="2:4" x14ac:dyDescent="0.2">
      <c r="B72" s="6"/>
      <c r="C72" s="7"/>
      <c r="D72" s="5"/>
    </row>
    <row r="73" spans="2:4" x14ac:dyDescent="0.2">
      <c r="B73" s="6"/>
      <c r="C73" s="7"/>
      <c r="D73" s="5"/>
    </row>
    <row r="74" spans="2:4" x14ac:dyDescent="0.2">
      <c r="B74" s="6"/>
      <c r="C74" s="7"/>
      <c r="D74" s="5"/>
    </row>
    <row r="75" spans="2:4" x14ac:dyDescent="0.2">
      <c r="B75" s="6"/>
      <c r="C75" s="7"/>
      <c r="D75" s="5"/>
    </row>
    <row r="76" spans="2:4" x14ac:dyDescent="0.2">
      <c r="B76" s="6"/>
      <c r="C76" s="7"/>
      <c r="D76" s="5"/>
    </row>
    <row r="77" spans="2:4" x14ac:dyDescent="0.2">
      <c r="B77" s="6"/>
      <c r="C77" s="7"/>
      <c r="D77" s="5"/>
    </row>
    <row r="78" spans="2:4" x14ac:dyDescent="0.2">
      <c r="B78" s="6"/>
      <c r="C78" s="7"/>
      <c r="D78" s="5"/>
    </row>
    <row r="79" spans="2:4" x14ac:dyDescent="0.2">
      <c r="B79" s="6"/>
      <c r="C79" s="7"/>
      <c r="D79" s="5"/>
    </row>
    <row r="80" spans="2:4" x14ac:dyDescent="0.2">
      <c r="B80" s="6"/>
      <c r="C80" s="7"/>
      <c r="D80" s="5"/>
    </row>
    <row r="81" spans="2:4" x14ac:dyDescent="0.2">
      <c r="B81" s="6"/>
      <c r="C81" s="7"/>
      <c r="D81" s="5"/>
    </row>
    <row r="82" spans="2:4" x14ac:dyDescent="0.2">
      <c r="B82" s="6"/>
      <c r="C82" s="7"/>
      <c r="D82" s="5"/>
    </row>
    <row r="83" spans="2:4" x14ac:dyDescent="0.2">
      <c r="B83" s="6"/>
      <c r="C83" s="7"/>
      <c r="D83" s="5"/>
    </row>
    <row r="84" spans="2:4" x14ac:dyDescent="0.2">
      <c r="B84" s="6"/>
      <c r="C84" s="7"/>
      <c r="D84" s="5"/>
    </row>
    <row r="85" spans="2:4" x14ac:dyDescent="0.2">
      <c r="B85" s="6"/>
      <c r="C85" s="7"/>
      <c r="D85" s="5"/>
    </row>
    <row r="86" spans="2:4" x14ac:dyDescent="0.2">
      <c r="B86" s="6"/>
      <c r="C86" s="7"/>
      <c r="D86" s="5"/>
    </row>
    <row r="87" spans="2:4" x14ac:dyDescent="0.2">
      <c r="B87" s="6"/>
      <c r="C87" s="7"/>
      <c r="D87" s="5"/>
    </row>
    <row r="88" spans="2:4" x14ac:dyDescent="0.2">
      <c r="B88" s="6"/>
      <c r="C88" s="7"/>
      <c r="D88" s="5"/>
    </row>
    <row r="89" spans="2:4" x14ac:dyDescent="0.2">
      <c r="B89" s="6"/>
      <c r="C89" s="7"/>
      <c r="D89" s="5"/>
    </row>
    <row r="90" spans="2:4" x14ac:dyDescent="0.2">
      <c r="B90" s="6"/>
      <c r="C90" s="7"/>
      <c r="D90" s="5"/>
    </row>
    <row r="91" spans="2:4" x14ac:dyDescent="0.2">
      <c r="B91" s="6"/>
      <c r="C91" s="7"/>
      <c r="D91" s="5"/>
    </row>
    <row r="92" spans="2:4" x14ac:dyDescent="0.2">
      <c r="B92" s="6"/>
      <c r="C92" s="7"/>
      <c r="D92" s="5"/>
    </row>
    <row r="93" spans="2:4" x14ac:dyDescent="0.2">
      <c r="B93" s="6"/>
      <c r="C93" s="7"/>
      <c r="D93" s="5"/>
    </row>
    <row r="94" spans="2:4" x14ac:dyDescent="0.2">
      <c r="B94" s="6"/>
      <c r="C94" s="7"/>
      <c r="D94" s="5"/>
    </row>
    <row r="95" spans="2:4" x14ac:dyDescent="0.2">
      <c r="B95" s="6"/>
      <c r="C95" s="7"/>
      <c r="D95" s="5"/>
    </row>
    <row r="96" spans="2:4" x14ac:dyDescent="0.2">
      <c r="B96" s="6"/>
      <c r="C96" s="7"/>
      <c r="D96" s="5"/>
    </row>
    <row r="97" spans="2:4" x14ac:dyDescent="0.2">
      <c r="B97" s="6"/>
      <c r="C97" s="7"/>
      <c r="D97" s="5"/>
    </row>
    <row r="98" spans="2:4" x14ac:dyDescent="0.2">
      <c r="B98" s="6"/>
      <c r="C98" s="7"/>
      <c r="D98" s="5"/>
    </row>
    <row r="99" spans="2:4" x14ac:dyDescent="0.2">
      <c r="B99" s="6"/>
      <c r="C99" s="7"/>
      <c r="D99" s="5"/>
    </row>
    <row r="100" spans="2:4" x14ac:dyDescent="0.2">
      <c r="B100" s="6"/>
      <c r="C100" s="7"/>
      <c r="D100" s="5"/>
    </row>
    <row r="101" spans="2:4" x14ac:dyDescent="0.2">
      <c r="B101" s="6"/>
      <c r="C101" s="7"/>
      <c r="D101" s="5"/>
    </row>
    <row r="102" spans="2:4" x14ac:dyDescent="0.2">
      <c r="B102" s="6"/>
      <c r="C102" s="7"/>
      <c r="D102" s="5"/>
    </row>
    <row r="103" spans="2:4" x14ac:dyDescent="0.2">
      <c r="B103" s="6"/>
      <c r="C103" s="11"/>
      <c r="D103" s="5"/>
    </row>
  </sheetData>
  <mergeCells count="1">
    <mergeCell ref="A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729"/>
  <sheetViews>
    <sheetView workbookViewId="0">
      <pane ySplit="1" topLeftCell="A2" activePane="bottomLeft" state="frozen"/>
      <selection pane="bottomLeft" activeCell="D2" sqref="D2"/>
    </sheetView>
  </sheetViews>
  <sheetFormatPr defaultColWidth="12.5703125" defaultRowHeight="12.75" customHeight="1" x14ac:dyDescent="0.2"/>
  <cols>
    <col min="1" max="3" width="15.140625" style="58" customWidth="1"/>
    <col min="4" max="5" width="15.140625" style="61" customWidth="1"/>
    <col min="6" max="20" width="15.140625" style="57" customWidth="1"/>
    <col min="21" max="16384" width="12.5703125" style="57"/>
  </cols>
  <sheetData>
    <row r="1" spans="1:5" ht="12.75" customHeight="1" x14ac:dyDescent="0.2">
      <c r="A1" s="54" t="s">
        <v>248</v>
      </c>
      <c r="B1" s="54" t="s">
        <v>249</v>
      </c>
      <c r="C1" s="54" t="s">
        <v>250</v>
      </c>
      <c r="D1" s="59" t="s">
        <v>251</v>
      </c>
      <c r="E1" s="59" t="s">
        <v>252</v>
      </c>
    </row>
    <row r="2" spans="1:5" ht="12.75" customHeight="1" x14ac:dyDescent="0.2">
      <c r="A2" s="55" t="s">
        <v>32</v>
      </c>
      <c r="B2" s="55">
        <v>1</v>
      </c>
      <c r="C2" s="56" t="s">
        <v>253</v>
      </c>
      <c r="D2" s="60">
        <v>970067</v>
      </c>
      <c r="E2" s="60" t="s">
        <v>254</v>
      </c>
    </row>
    <row r="3" spans="1:5" ht="12.75" customHeight="1" x14ac:dyDescent="0.2">
      <c r="A3" s="55" t="s">
        <v>32</v>
      </c>
      <c r="B3" s="55">
        <v>2</v>
      </c>
      <c r="C3" s="56" t="s">
        <v>255</v>
      </c>
      <c r="D3" s="60">
        <v>970071</v>
      </c>
      <c r="E3" s="60" t="s">
        <v>256</v>
      </c>
    </row>
    <row r="4" spans="1:5" ht="12.75" customHeight="1" x14ac:dyDescent="0.2">
      <c r="A4" s="55" t="s">
        <v>32</v>
      </c>
      <c r="B4" s="55">
        <v>3</v>
      </c>
      <c r="C4" s="56" t="s">
        <v>257</v>
      </c>
      <c r="D4" s="60">
        <v>970075</v>
      </c>
      <c r="E4" s="60" t="s">
        <v>258</v>
      </c>
    </row>
    <row r="5" spans="1:5" ht="12.75" customHeight="1" x14ac:dyDescent="0.2">
      <c r="A5" s="55" t="s">
        <v>32</v>
      </c>
      <c r="B5" s="55">
        <v>4</v>
      </c>
      <c r="C5" s="56" t="s">
        <v>259</v>
      </c>
      <c r="D5" s="60">
        <v>970079</v>
      </c>
      <c r="E5" s="60">
        <v>31999700</v>
      </c>
    </row>
    <row r="6" spans="1:5" ht="12.75" customHeight="1" x14ac:dyDescent="0.2">
      <c r="A6" s="55" t="s">
        <v>32</v>
      </c>
      <c r="B6" s="55">
        <v>5</v>
      </c>
      <c r="C6" s="56" t="s">
        <v>260</v>
      </c>
      <c r="D6" s="60">
        <v>970083</v>
      </c>
      <c r="E6" s="60" t="s">
        <v>261</v>
      </c>
    </row>
    <row r="7" spans="1:5" ht="12.75" customHeight="1" x14ac:dyDescent="0.2">
      <c r="A7" s="55" t="s">
        <v>32</v>
      </c>
      <c r="B7" s="55">
        <v>6</v>
      </c>
      <c r="C7" s="56" t="s">
        <v>262</v>
      </c>
      <c r="D7" s="60">
        <v>970087</v>
      </c>
      <c r="E7" s="60" t="s">
        <v>263</v>
      </c>
    </row>
    <row r="8" spans="1:5" ht="12.75" customHeight="1" x14ac:dyDescent="0.2">
      <c r="A8" s="55" t="s">
        <v>32</v>
      </c>
      <c r="B8" s="55">
        <v>7</v>
      </c>
      <c r="C8" s="56" t="s">
        <v>264</v>
      </c>
      <c r="D8" s="60">
        <v>970091</v>
      </c>
      <c r="E8" s="60" t="s">
        <v>265</v>
      </c>
    </row>
    <row r="9" spans="1:5" ht="12.75" customHeight="1" x14ac:dyDescent="0.2">
      <c r="A9" s="55" t="s">
        <v>32</v>
      </c>
      <c r="B9" s="55">
        <v>8</v>
      </c>
      <c r="C9" s="56" t="s">
        <v>266</v>
      </c>
      <c r="D9" s="60">
        <v>970095</v>
      </c>
      <c r="E9" s="60" t="s">
        <v>267</v>
      </c>
    </row>
    <row r="10" spans="1:5" ht="12.75" customHeight="1" x14ac:dyDescent="0.2">
      <c r="A10" s="55" t="s">
        <v>32</v>
      </c>
      <c r="B10" s="55">
        <v>9</v>
      </c>
      <c r="C10" s="56" t="s">
        <v>268</v>
      </c>
      <c r="D10" s="60">
        <v>970099</v>
      </c>
      <c r="E10" s="60" t="s">
        <v>258</v>
      </c>
    </row>
    <row r="11" spans="1:5" ht="12.75" customHeight="1" x14ac:dyDescent="0.2">
      <c r="A11" s="55" t="s">
        <v>32</v>
      </c>
      <c r="B11" s="55">
        <v>10</v>
      </c>
      <c r="C11" s="56" t="s">
        <v>269</v>
      </c>
      <c r="D11" s="60">
        <v>970103</v>
      </c>
      <c r="E11" s="60" t="s">
        <v>265</v>
      </c>
    </row>
    <row r="12" spans="1:5" ht="12.75" customHeight="1" x14ac:dyDescent="0.2">
      <c r="A12" s="55" t="s">
        <v>32</v>
      </c>
      <c r="B12" s="55">
        <v>11</v>
      </c>
      <c r="C12" s="56" t="s">
        <v>270</v>
      </c>
      <c r="D12" s="60">
        <v>970107</v>
      </c>
      <c r="E12" s="60" t="s">
        <v>261</v>
      </c>
    </row>
    <row r="13" spans="1:5" ht="12.75" customHeight="1" x14ac:dyDescent="0.2">
      <c r="A13" s="55" t="s">
        <v>32</v>
      </c>
      <c r="B13" s="55">
        <v>12</v>
      </c>
      <c r="C13" s="56" t="s">
        <v>271</v>
      </c>
      <c r="D13" s="60">
        <v>970111</v>
      </c>
      <c r="E13" s="60" t="s">
        <v>272</v>
      </c>
    </row>
    <row r="14" spans="1:5" ht="12.75" customHeight="1" x14ac:dyDescent="0.2">
      <c r="A14" s="55" t="s">
        <v>32</v>
      </c>
      <c r="B14" s="55">
        <v>13</v>
      </c>
      <c r="C14" s="56" t="s">
        <v>273</v>
      </c>
      <c r="D14" s="60">
        <v>970115</v>
      </c>
      <c r="E14" s="60" t="s">
        <v>265</v>
      </c>
    </row>
    <row r="15" spans="1:5" ht="12.75" customHeight="1" x14ac:dyDescent="0.2">
      <c r="A15" s="55" t="s">
        <v>32</v>
      </c>
      <c r="B15" s="55">
        <v>14</v>
      </c>
      <c r="C15" s="56" t="s">
        <v>274</v>
      </c>
      <c r="D15" s="60">
        <v>970119</v>
      </c>
      <c r="E15" s="60" t="s">
        <v>275</v>
      </c>
    </row>
    <row r="16" spans="1:5" ht="12.75" customHeight="1" x14ac:dyDescent="0.2">
      <c r="A16" s="55" t="s">
        <v>32</v>
      </c>
      <c r="B16" s="55">
        <v>15</v>
      </c>
      <c r="C16" s="56" t="s">
        <v>276</v>
      </c>
      <c r="D16" s="60">
        <v>970123</v>
      </c>
      <c r="E16" s="60" t="s">
        <v>258</v>
      </c>
    </row>
    <row r="17" spans="1:5" ht="12.75" customHeight="1" x14ac:dyDescent="0.2">
      <c r="A17" s="55" t="s">
        <v>32</v>
      </c>
      <c r="B17" s="55">
        <v>16</v>
      </c>
      <c r="C17" s="56" t="s">
        <v>277</v>
      </c>
      <c r="D17" s="60">
        <v>970127</v>
      </c>
      <c r="E17" s="60" t="s">
        <v>265</v>
      </c>
    </row>
    <row r="18" spans="1:5" ht="12.75" customHeight="1" x14ac:dyDescent="0.2">
      <c r="A18" s="55" t="s">
        <v>32</v>
      </c>
      <c r="B18" s="55">
        <v>17</v>
      </c>
      <c r="C18" s="56" t="s">
        <v>278</v>
      </c>
      <c r="D18" s="60">
        <v>970131</v>
      </c>
      <c r="E18" s="60" t="s">
        <v>261</v>
      </c>
    </row>
    <row r="19" spans="1:5" ht="12.75" customHeight="1" x14ac:dyDescent="0.2">
      <c r="A19" s="55" t="s">
        <v>32</v>
      </c>
      <c r="B19" s="55">
        <v>18</v>
      </c>
      <c r="C19" s="56" t="s">
        <v>279</v>
      </c>
      <c r="D19" s="60">
        <v>970135</v>
      </c>
      <c r="E19" s="60" t="s">
        <v>258</v>
      </c>
    </row>
    <row r="20" spans="1:5" ht="12.75" customHeight="1" x14ac:dyDescent="0.2">
      <c r="A20" s="55" t="s">
        <v>32</v>
      </c>
      <c r="B20" s="55">
        <v>19</v>
      </c>
      <c r="C20" s="56"/>
      <c r="D20" s="60">
        <v>970139</v>
      </c>
      <c r="E20" s="60" t="s">
        <v>265</v>
      </c>
    </row>
    <row r="21" spans="1:5" ht="12.75" customHeight="1" x14ac:dyDescent="0.2">
      <c r="A21" s="55" t="s">
        <v>32</v>
      </c>
      <c r="B21" s="55">
        <v>20</v>
      </c>
      <c r="C21" s="56"/>
      <c r="D21" s="60">
        <v>970143</v>
      </c>
      <c r="E21" s="60" t="s">
        <v>261</v>
      </c>
    </row>
    <row r="22" spans="1:5" ht="12.75" customHeight="1" x14ac:dyDescent="0.2">
      <c r="A22" s="55" t="s">
        <v>32</v>
      </c>
      <c r="B22" s="55">
        <v>21</v>
      </c>
      <c r="C22" s="56"/>
      <c r="D22" s="60">
        <v>970147</v>
      </c>
      <c r="E22" s="60" t="s">
        <v>258</v>
      </c>
    </row>
    <row r="23" spans="1:5" ht="12.75" customHeight="1" x14ac:dyDescent="0.2">
      <c r="A23" s="55" t="s">
        <v>32</v>
      </c>
      <c r="B23" s="55">
        <v>22</v>
      </c>
      <c r="C23" s="56"/>
      <c r="D23" s="60">
        <v>970151</v>
      </c>
      <c r="E23" s="60" t="s">
        <v>265</v>
      </c>
    </row>
    <row r="24" spans="1:5" ht="12.75" customHeight="1" x14ac:dyDescent="0.2">
      <c r="A24" s="55" t="s">
        <v>32</v>
      </c>
      <c r="B24" s="55">
        <v>23</v>
      </c>
      <c r="C24" s="56"/>
      <c r="D24" s="60">
        <v>970155</v>
      </c>
      <c r="E24" s="60" t="s">
        <v>261</v>
      </c>
    </row>
    <row r="25" spans="1:5" ht="12.75" customHeight="1" x14ac:dyDescent="0.2">
      <c r="A25" s="55" t="s">
        <v>32</v>
      </c>
      <c r="B25" s="55">
        <v>24</v>
      </c>
      <c r="C25" s="56"/>
      <c r="D25" s="60">
        <v>970159</v>
      </c>
      <c r="E25" s="60" t="s">
        <v>258</v>
      </c>
    </row>
    <row r="26" spans="1:5" ht="12.75" customHeight="1" x14ac:dyDescent="0.2">
      <c r="A26" s="55" t="s">
        <v>32</v>
      </c>
      <c r="B26" s="55">
        <v>25</v>
      </c>
      <c r="C26" s="56"/>
      <c r="D26" s="60">
        <v>970163</v>
      </c>
      <c r="E26" s="60" t="s">
        <v>265</v>
      </c>
    </row>
    <row r="27" spans="1:5" ht="12.75" customHeight="1" x14ac:dyDescent="0.2">
      <c r="A27" s="55" t="s">
        <v>32</v>
      </c>
      <c r="B27" s="55">
        <v>26</v>
      </c>
      <c r="C27" s="56"/>
      <c r="D27" s="60">
        <v>970167</v>
      </c>
      <c r="E27" s="60" t="s">
        <v>261</v>
      </c>
    </row>
    <row r="28" spans="1:5" ht="12.75" customHeight="1" x14ac:dyDescent="0.2">
      <c r="A28" s="55" t="s">
        <v>37</v>
      </c>
      <c r="B28" s="55">
        <v>1</v>
      </c>
      <c r="C28" s="56" t="s">
        <v>280</v>
      </c>
      <c r="D28" s="60">
        <v>970171</v>
      </c>
      <c r="E28" s="60" t="s">
        <v>281</v>
      </c>
    </row>
    <row r="29" spans="1:5" ht="12.75" customHeight="1" x14ac:dyDescent="0.2">
      <c r="A29" s="55" t="s">
        <v>37</v>
      </c>
      <c r="B29" s="55">
        <v>2</v>
      </c>
      <c r="C29" s="56" t="s">
        <v>282</v>
      </c>
      <c r="D29" s="60">
        <v>970175</v>
      </c>
      <c r="E29" s="60" t="s">
        <v>283</v>
      </c>
    </row>
    <row r="30" spans="1:5" ht="12.75" customHeight="1" x14ac:dyDescent="0.2">
      <c r="A30" s="55" t="s">
        <v>37</v>
      </c>
      <c r="B30" s="55">
        <v>3</v>
      </c>
      <c r="C30" s="56" t="s">
        <v>284</v>
      </c>
      <c r="D30" s="60">
        <v>970179</v>
      </c>
      <c r="E30" s="60" t="s">
        <v>285</v>
      </c>
    </row>
    <row r="31" spans="1:5" ht="12.75" customHeight="1" x14ac:dyDescent="0.2">
      <c r="A31" s="55" t="s">
        <v>37</v>
      </c>
      <c r="B31" s="55">
        <v>4</v>
      </c>
      <c r="C31" s="56" t="s">
        <v>286</v>
      </c>
      <c r="D31" s="60">
        <v>970183</v>
      </c>
      <c r="E31" s="60" t="s">
        <v>287</v>
      </c>
    </row>
    <row r="32" spans="1:5" ht="12.75" customHeight="1" x14ac:dyDescent="0.2">
      <c r="A32" s="55" t="s">
        <v>37</v>
      </c>
      <c r="B32" s="55">
        <v>5</v>
      </c>
      <c r="C32" s="56" t="s">
        <v>288</v>
      </c>
      <c r="D32" s="60">
        <v>970187</v>
      </c>
      <c r="E32" s="60" t="s">
        <v>289</v>
      </c>
    </row>
    <row r="33" spans="1:5" ht="12.75" customHeight="1" x14ac:dyDescent="0.2">
      <c r="A33" s="55" t="s">
        <v>37</v>
      </c>
      <c r="B33" s="55">
        <v>6</v>
      </c>
      <c r="C33" s="56" t="s">
        <v>290</v>
      </c>
      <c r="D33" s="60">
        <v>970191</v>
      </c>
      <c r="E33" s="60" t="s">
        <v>291</v>
      </c>
    </row>
    <row r="34" spans="1:5" ht="12.75" customHeight="1" x14ac:dyDescent="0.2">
      <c r="A34" s="55" t="s">
        <v>37</v>
      </c>
      <c r="B34" s="55">
        <v>7</v>
      </c>
      <c r="C34" s="56" t="s">
        <v>292</v>
      </c>
      <c r="D34" s="60">
        <v>970195</v>
      </c>
      <c r="E34" s="60" t="s">
        <v>293</v>
      </c>
    </row>
    <row r="35" spans="1:5" ht="12.75" customHeight="1" x14ac:dyDescent="0.2">
      <c r="A35" s="55" t="s">
        <v>37</v>
      </c>
      <c r="B35" s="55">
        <v>8</v>
      </c>
      <c r="C35" s="56" t="s">
        <v>294</v>
      </c>
      <c r="D35" s="60">
        <v>970199</v>
      </c>
      <c r="E35" s="60" t="s">
        <v>287</v>
      </c>
    </row>
    <row r="36" spans="1:5" ht="12.75" customHeight="1" x14ac:dyDescent="0.2">
      <c r="A36" s="55" t="s">
        <v>37</v>
      </c>
      <c r="B36" s="55">
        <v>9</v>
      </c>
      <c r="C36" s="56" t="s">
        <v>295</v>
      </c>
      <c r="D36" s="60">
        <v>970203</v>
      </c>
      <c r="E36" s="60" t="s">
        <v>289</v>
      </c>
    </row>
    <row r="37" spans="1:5" ht="12.75" customHeight="1" x14ac:dyDescent="0.2">
      <c r="A37" s="55" t="s">
        <v>37</v>
      </c>
      <c r="B37" s="55">
        <v>10</v>
      </c>
      <c r="C37" s="56" t="s">
        <v>296</v>
      </c>
      <c r="D37" s="60">
        <v>970207</v>
      </c>
      <c r="E37" s="60" t="s">
        <v>291</v>
      </c>
    </row>
    <row r="38" spans="1:5" ht="12.75" customHeight="1" x14ac:dyDescent="0.2">
      <c r="A38" s="55" t="s">
        <v>37</v>
      </c>
      <c r="B38" s="55">
        <v>11</v>
      </c>
      <c r="C38" s="56" t="s">
        <v>297</v>
      </c>
      <c r="D38" s="60">
        <v>970211</v>
      </c>
      <c r="E38" s="60" t="s">
        <v>287</v>
      </c>
    </row>
    <row r="39" spans="1:5" ht="12.75" customHeight="1" x14ac:dyDescent="0.2">
      <c r="A39" s="55" t="s">
        <v>37</v>
      </c>
      <c r="B39" s="55">
        <v>12</v>
      </c>
      <c r="C39" s="56" t="s">
        <v>298</v>
      </c>
      <c r="D39" s="60">
        <v>970215</v>
      </c>
      <c r="E39" s="60" t="s">
        <v>299</v>
      </c>
    </row>
    <row r="40" spans="1:5" ht="12.75" customHeight="1" x14ac:dyDescent="0.2">
      <c r="A40" s="55" t="s">
        <v>37</v>
      </c>
      <c r="B40" s="55">
        <v>13</v>
      </c>
      <c r="C40" s="56" t="s">
        <v>300</v>
      </c>
      <c r="D40" s="60">
        <v>970219</v>
      </c>
      <c r="E40" s="60" t="s">
        <v>289</v>
      </c>
    </row>
    <row r="41" spans="1:5" ht="12.75" customHeight="1" x14ac:dyDescent="0.2">
      <c r="A41" s="55" t="s">
        <v>37</v>
      </c>
      <c r="B41" s="55">
        <v>14</v>
      </c>
      <c r="C41" s="56" t="s">
        <v>301</v>
      </c>
      <c r="D41" s="60">
        <v>970223</v>
      </c>
      <c r="E41" s="60" t="s">
        <v>291</v>
      </c>
    </row>
    <row r="42" spans="1:5" ht="12.75" customHeight="1" x14ac:dyDescent="0.2">
      <c r="A42" s="55" t="s">
        <v>37</v>
      </c>
      <c r="B42" s="55">
        <v>15</v>
      </c>
      <c r="C42" s="56" t="s">
        <v>302</v>
      </c>
      <c r="D42" s="60">
        <v>970227</v>
      </c>
      <c r="E42" s="60" t="s">
        <v>287</v>
      </c>
    </row>
    <row r="43" spans="1:5" ht="12.75" customHeight="1" x14ac:dyDescent="0.2">
      <c r="A43" s="55" t="s">
        <v>37</v>
      </c>
      <c r="B43" s="55">
        <v>16</v>
      </c>
      <c r="C43" s="56" t="s">
        <v>303</v>
      </c>
      <c r="D43" s="60">
        <v>970231</v>
      </c>
      <c r="E43" s="60" t="s">
        <v>289</v>
      </c>
    </row>
    <row r="44" spans="1:5" ht="12.75" customHeight="1" x14ac:dyDescent="0.2">
      <c r="A44" s="55" t="s">
        <v>37</v>
      </c>
      <c r="B44" s="55">
        <v>17</v>
      </c>
      <c r="C44" s="56" t="s">
        <v>304</v>
      </c>
      <c r="D44" s="60">
        <v>970235</v>
      </c>
      <c r="E44" s="60" t="s">
        <v>291</v>
      </c>
    </row>
    <row r="45" spans="1:5" ht="12.75" customHeight="1" x14ac:dyDescent="0.2">
      <c r="A45" s="55" t="s">
        <v>37</v>
      </c>
      <c r="B45" s="55">
        <v>18</v>
      </c>
      <c r="C45" s="56" t="s">
        <v>305</v>
      </c>
      <c r="D45" s="60">
        <v>970239</v>
      </c>
      <c r="E45" s="60" t="s">
        <v>306</v>
      </c>
    </row>
    <row r="46" spans="1:5" ht="12.75" customHeight="1" x14ac:dyDescent="0.2">
      <c r="A46" s="55" t="s">
        <v>37</v>
      </c>
      <c r="B46" s="55">
        <v>19</v>
      </c>
      <c r="C46" s="56" t="s">
        <v>307</v>
      </c>
      <c r="D46" s="60">
        <v>970243</v>
      </c>
      <c r="E46" s="60" t="s">
        <v>308</v>
      </c>
    </row>
    <row r="47" spans="1:5" ht="12.75" customHeight="1" x14ac:dyDescent="0.2">
      <c r="A47" s="55" t="s">
        <v>37</v>
      </c>
      <c r="B47" s="55">
        <v>20</v>
      </c>
      <c r="C47" s="56" t="s">
        <v>309</v>
      </c>
      <c r="D47" s="60">
        <v>970247</v>
      </c>
      <c r="E47" s="60" t="s">
        <v>289</v>
      </c>
    </row>
    <row r="48" spans="1:5" ht="12.75" customHeight="1" x14ac:dyDescent="0.2">
      <c r="A48" s="55" t="s">
        <v>37</v>
      </c>
      <c r="B48" s="55">
        <v>21</v>
      </c>
      <c r="C48" s="56" t="s">
        <v>310</v>
      </c>
      <c r="D48" s="60">
        <v>970251</v>
      </c>
      <c r="E48" s="60" t="s">
        <v>291</v>
      </c>
    </row>
    <row r="49" spans="1:5" ht="12.75" customHeight="1" x14ac:dyDescent="0.2">
      <c r="A49" s="55" t="s">
        <v>37</v>
      </c>
      <c r="B49" s="55">
        <v>22</v>
      </c>
      <c r="C49" s="56" t="s">
        <v>311</v>
      </c>
      <c r="D49" s="60">
        <v>970255</v>
      </c>
      <c r="E49" s="60" t="s">
        <v>287</v>
      </c>
    </row>
    <row r="50" spans="1:5" ht="12.75" customHeight="1" x14ac:dyDescent="0.2">
      <c r="A50" s="55" t="s">
        <v>37</v>
      </c>
      <c r="B50" s="55">
        <v>23</v>
      </c>
      <c r="C50" s="56" t="s">
        <v>312</v>
      </c>
      <c r="D50" s="60">
        <v>970259</v>
      </c>
      <c r="E50" s="60" t="s">
        <v>289</v>
      </c>
    </row>
    <row r="51" spans="1:5" ht="12.75" customHeight="1" x14ac:dyDescent="0.2">
      <c r="A51" s="55" t="s">
        <v>37</v>
      </c>
      <c r="B51" s="55">
        <v>24</v>
      </c>
      <c r="C51" s="56" t="s">
        <v>313</v>
      </c>
      <c r="D51" s="60">
        <v>970263</v>
      </c>
      <c r="E51" s="60" t="s">
        <v>291</v>
      </c>
    </row>
    <row r="52" spans="1:5" ht="12.75" customHeight="1" x14ac:dyDescent="0.2">
      <c r="A52" s="55" t="s">
        <v>37</v>
      </c>
      <c r="B52" s="55">
        <v>25</v>
      </c>
      <c r="C52" s="56"/>
      <c r="D52" s="60">
        <v>970267</v>
      </c>
      <c r="E52" s="60" t="s">
        <v>287</v>
      </c>
    </row>
    <row r="53" spans="1:5" ht="12.75" customHeight="1" x14ac:dyDescent="0.2">
      <c r="A53" s="55" t="s">
        <v>37</v>
      </c>
      <c r="B53" s="55">
        <v>26</v>
      </c>
      <c r="C53" s="56"/>
      <c r="D53" s="60">
        <v>970271</v>
      </c>
      <c r="E53" s="60" t="s">
        <v>289</v>
      </c>
    </row>
    <row r="54" spans="1:5" ht="12.75" customHeight="1" x14ac:dyDescent="0.2">
      <c r="A54" s="55" t="s">
        <v>41</v>
      </c>
      <c r="B54" s="55">
        <v>1</v>
      </c>
      <c r="C54" s="56" t="s">
        <v>314</v>
      </c>
      <c r="D54" s="60">
        <v>970275</v>
      </c>
      <c r="E54" s="60" t="s">
        <v>315</v>
      </c>
    </row>
    <row r="55" spans="1:5" ht="12.75" customHeight="1" x14ac:dyDescent="0.2">
      <c r="A55" s="55" t="s">
        <v>41</v>
      </c>
      <c r="B55" s="55">
        <v>2</v>
      </c>
      <c r="C55" s="56" t="s">
        <v>316</v>
      </c>
      <c r="D55" s="60">
        <v>970279</v>
      </c>
      <c r="E55" s="60" t="s">
        <v>283</v>
      </c>
    </row>
    <row r="56" spans="1:5" ht="12.75" customHeight="1" x14ac:dyDescent="0.2">
      <c r="A56" s="55" t="s">
        <v>41</v>
      </c>
      <c r="B56" s="55">
        <v>3</v>
      </c>
      <c r="C56" s="56" t="s">
        <v>317</v>
      </c>
      <c r="D56" s="60">
        <v>970283</v>
      </c>
      <c r="E56" s="60" t="s">
        <v>283</v>
      </c>
    </row>
    <row r="57" spans="1:5" ht="12.75" customHeight="1" x14ac:dyDescent="0.2">
      <c r="A57" s="55" t="s">
        <v>41</v>
      </c>
      <c r="B57" s="55">
        <v>4</v>
      </c>
      <c r="C57" s="56" t="s">
        <v>318</v>
      </c>
      <c r="D57" s="60">
        <v>970287</v>
      </c>
      <c r="E57" s="60" t="s">
        <v>319</v>
      </c>
    </row>
    <row r="58" spans="1:5" ht="12.75" customHeight="1" x14ac:dyDescent="0.2">
      <c r="A58" s="55" t="s">
        <v>41</v>
      </c>
      <c r="B58" s="55">
        <v>5</v>
      </c>
      <c r="C58" s="56" t="s">
        <v>320</v>
      </c>
      <c r="D58" s="60">
        <v>970291</v>
      </c>
      <c r="E58" s="60" t="s">
        <v>321</v>
      </c>
    </row>
    <row r="59" spans="1:5" ht="12.75" customHeight="1" x14ac:dyDescent="0.2">
      <c r="A59" s="55" t="s">
        <v>41</v>
      </c>
      <c r="B59" s="55">
        <v>6</v>
      </c>
      <c r="C59" s="56" t="s">
        <v>322</v>
      </c>
      <c r="D59" s="60">
        <v>970295</v>
      </c>
      <c r="E59" s="60" t="s">
        <v>287</v>
      </c>
    </row>
    <row r="60" spans="1:5" ht="12.75" customHeight="1" x14ac:dyDescent="0.2">
      <c r="A60" s="55" t="s">
        <v>41</v>
      </c>
      <c r="B60" s="55">
        <v>7</v>
      </c>
      <c r="C60" s="56" t="s">
        <v>323</v>
      </c>
      <c r="D60" s="60">
        <v>970299</v>
      </c>
      <c r="E60" s="60" t="s">
        <v>289</v>
      </c>
    </row>
    <row r="61" spans="1:5" ht="12.75" customHeight="1" x14ac:dyDescent="0.2">
      <c r="A61" s="55" t="s">
        <v>41</v>
      </c>
      <c r="B61" s="55">
        <v>8</v>
      </c>
      <c r="C61" s="56" t="s">
        <v>324</v>
      </c>
      <c r="D61" s="60">
        <v>970303</v>
      </c>
      <c r="E61" s="60" t="s">
        <v>291</v>
      </c>
    </row>
    <row r="62" spans="1:5" ht="12.75" customHeight="1" x14ac:dyDescent="0.2">
      <c r="A62" s="55" t="s">
        <v>41</v>
      </c>
      <c r="B62" s="55">
        <v>9</v>
      </c>
      <c r="C62" s="56" t="s">
        <v>325</v>
      </c>
      <c r="D62" s="60">
        <v>970307</v>
      </c>
      <c r="E62" s="60" t="s">
        <v>287</v>
      </c>
    </row>
    <row r="63" spans="1:5" ht="12.75" customHeight="1" x14ac:dyDescent="0.2">
      <c r="A63" s="55" t="s">
        <v>41</v>
      </c>
      <c r="B63" s="55">
        <v>10</v>
      </c>
      <c r="C63" s="56" t="s">
        <v>326</v>
      </c>
      <c r="D63" s="60">
        <v>970311</v>
      </c>
      <c r="E63" s="60" t="s">
        <v>289</v>
      </c>
    </row>
    <row r="64" spans="1:5" ht="12.75" customHeight="1" x14ac:dyDescent="0.2">
      <c r="A64" s="55" t="s">
        <v>41</v>
      </c>
      <c r="B64" s="55">
        <v>11</v>
      </c>
      <c r="C64" s="56" t="s">
        <v>327</v>
      </c>
      <c r="D64" s="60">
        <v>970315</v>
      </c>
      <c r="E64" s="60" t="s">
        <v>291</v>
      </c>
    </row>
    <row r="65" spans="1:5" ht="12.75" customHeight="1" x14ac:dyDescent="0.2">
      <c r="A65" s="55" t="s">
        <v>41</v>
      </c>
      <c r="B65" s="55">
        <v>12</v>
      </c>
      <c r="C65" s="56" t="s">
        <v>328</v>
      </c>
      <c r="D65" s="60">
        <v>970319</v>
      </c>
      <c r="E65" s="60" t="s">
        <v>287</v>
      </c>
    </row>
    <row r="66" spans="1:5" ht="12.75" customHeight="1" x14ac:dyDescent="0.2">
      <c r="A66" s="55" t="s">
        <v>41</v>
      </c>
      <c r="B66" s="55">
        <v>13</v>
      </c>
      <c r="C66" s="56" t="s">
        <v>329</v>
      </c>
      <c r="D66" s="60">
        <v>970323</v>
      </c>
      <c r="E66" s="60" t="s">
        <v>330</v>
      </c>
    </row>
    <row r="67" spans="1:5" ht="12.75" customHeight="1" x14ac:dyDescent="0.2">
      <c r="A67" s="55" t="s">
        <v>41</v>
      </c>
      <c r="B67" s="55">
        <v>14</v>
      </c>
      <c r="C67" s="56" t="s">
        <v>331</v>
      </c>
      <c r="D67" s="60">
        <v>970327</v>
      </c>
      <c r="E67" s="60" t="s">
        <v>289</v>
      </c>
    </row>
    <row r="68" spans="1:5" ht="12.75" customHeight="1" x14ac:dyDescent="0.2">
      <c r="A68" s="55" t="s">
        <v>41</v>
      </c>
      <c r="B68" s="55">
        <v>15</v>
      </c>
      <c r="C68" s="56" t="s">
        <v>332</v>
      </c>
      <c r="D68" s="60">
        <v>970331</v>
      </c>
      <c r="E68" s="60" t="s">
        <v>291</v>
      </c>
    </row>
    <row r="69" spans="1:5" ht="12.75" customHeight="1" x14ac:dyDescent="0.2">
      <c r="A69" s="55" t="s">
        <v>41</v>
      </c>
      <c r="B69" s="55">
        <v>16</v>
      </c>
      <c r="C69" s="56" t="s">
        <v>333</v>
      </c>
      <c r="D69" s="60">
        <v>970335</v>
      </c>
      <c r="E69" s="60" t="s">
        <v>287</v>
      </c>
    </row>
    <row r="70" spans="1:5" ht="12.75" customHeight="1" x14ac:dyDescent="0.2">
      <c r="A70" s="55" t="s">
        <v>41</v>
      </c>
      <c r="B70" s="55">
        <v>17</v>
      </c>
      <c r="C70" s="56" t="s">
        <v>334</v>
      </c>
      <c r="D70" s="60">
        <v>970339</v>
      </c>
      <c r="E70" s="60" t="s">
        <v>335</v>
      </c>
    </row>
    <row r="71" spans="1:5" ht="12.75" customHeight="1" x14ac:dyDescent="0.2">
      <c r="A71" s="55" t="s">
        <v>41</v>
      </c>
      <c r="B71" s="55">
        <v>18</v>
      </c>
      <c r="C71" s="56" t="s">
        <v>336</v>
      </c>
      <c r="D71" s="60">
        <v>970343</v>
      </c>
      <c r="E71" s="60" t="s">
        <v>337</v>
      </c>
    </row>
    <row r="72" spans="1:5" ht="12.75" customHeight="1" x14ac:dyDescent="0.2">
      <c r="A72" s="55" t="s">
        <v>41</v>
      </c>
      <c r="B72" s="55">
        <v>19</v>
      </c>
      <c r="C72" s="56" t="s">
        <v>338</v>
      </c>
      <c r="D72" s="60">
        <v>970347</v>
      </c>
      <c r="E72" s="60" t="s">
        <v>289</v>
      </c>
    </row>
    <row r="73" spans="1:5" ht="12.75" customHeight="1" x14ac:dyDescent="0.2">
      <c r="A73" s="55" t="s">
        <v>41</v>
      </c>
      <c r="B73" s="55">
        <v>20</v>
      </c>
      <c r="C73" s="56" t="s">
        <v>339</v>
      </c>
      <c r="D73" s="60">
        <v>970351</v>
      </c>
      <c r="E73" s="60" t="s">
        <v>291</v>
      </c>
    </row>
    <row r="74" spans="1:5" ht="12.75" customHeight="1" x14ac:dyDescent="0.2">
      <c r="A74" s="55" t="s">
        <v>41</v>
      </c>
      <c r="B74" s="55">
        <v>21</v>
      </c>
      <c r="C74" s="56" t="s">
        <v>340</v>
      </c>
      <c r="D74" s="60">
        <v>970355</v>
      </c>
      <c r="E74" s="60" t="s">
        <v>287</v>
      </c>
    </row>
    <row r="75" spans="1:5" ht="12.75" customHeight="1" x14ac:dyDescent="0.2">
      <c r="A75" s="55" t="s">
        <v>41</v>
      </c>
      <c r="B75" s="55">
        <v>22</v>
      </c>
      <c r="C75" s="56" t="s">
        <v>341</v>
      </c>
      <c r="D75" s="60">
        <v>970359</v>
      </c>
      <c r="E75" s="60" t="s">
        <v>289</v>
      </c>
    </row>
    <row r="76" spans="1:5" ht="12.75" customHeight="1" x14ac:dyDescent="0.2">
      <c r="A76" s="55" t="s">
        <v>41</v>
      </c>
      <c r="B76" s="55">
        <v>23</v>
      </c>
      <c r="C76" s="56" t="s">
        <v>342</v>
      </c>
      <c r="D76" s="60">
        <v>970363</v>
      </c>
      <c r="E76" s="60" t="s">
        <v>291</v>
      </c>
    </row>
    <row r="77" spans="1:5" ht="12.75" customHeight="1" x14ac:dyDescent="0.2">
      <c r="A77" s="55" t="s">
        <v>41</v>
      </c>
      <c r="B77" s="55">
        <v>24</v>
      </c>
      <c r="C77" s="56" t="s">
        <v>343</v>
      </c>
      <c r="D77" s="60">
        <v>970367</v>
      </c>
      <c r="E77" s="60" t="s">
        <v>287</v>
      </c>
    </row>
    <row r="78" spans="1:5" ht="12.75" customHeight="1" x14ac:dyDescent="0.2">
      <c r="A78" s="55" t="s">
        <v>41</v>
      </c>
      <c r="B78" s="55">
        <v>25</v>
      </c>
      <c r="C78" s="56"/>
      <c r="D78" s="60">
        <v>970371</v>
      </c>
      <c r="E78" s="60" t="s">
        <v>289</v>
      </c>
    </row>
    <row r="79" spans="1:5" ht="12.75" customHeight="1" x14ac:dyDescent="0.2">
      <c r="A79" s="55" t="s">
        <v>41</v>
      </c>
      <c r="B79" s="55">
        <v>26</v>
      </c>
      <c r="C79" s="56"/>
      <c r="D79" s="60">
        <v>970375</v>
      </c>
      <c r="E79" s="60" t="s">
        <v>291</v>
      </c>
    </row>
    <row r="80" spans="1:5" ht="12.75" customHeight="1" x14ac:dyDescent="0.2">
      <c r="A80" s="55" t="s">
        <v>45</v>
      </c>
      <c r="B80" s="55">
        <v>1</v>
      </c>
      <c r="C80" s="56" t="s">
        <v>344</v>
      </c>
      <c r="D80" s="60">
        <v>970379</v>
      </c>
      <c r="E80" s="60" t="s">
        <v>345</v>
      </c>
    </row>
    <row r="81" spans="1:5" ht="12.75" customHeight="1" x14ac:dyDescent="0.2">
      <c r="A81" s="55" t="s">
        <v>45</v>
      </c>
      <c r="B81" s="55">
        <v>2</v>
      </c>
      <c r="C81" s="56" t="s">
        <v>346</v>
      </c>
      <c r="D81" s="60">
        <v>970383</v>
      </c>
      <c r="E81" s="60" t="s">
        <v>283</v>
      </c>
    </row>
    <row r="82" spans="1:5" ht="12.75" customHeight="1" x14ac:dyDescent="0.2">
      <c r="A82" s="55" t="s">
        <v>45</v>
      </c>
      <c r="B82" s="55">
        <v>3</v>
      </c>
      <c r="C82" s="56" t="s">
        <v>347</v>
      </c>
      <c r="D82" s="60">
        <v>970387</v>
      </c>
      <c r="E82" s="60" t="s">
        <v>348</v>
      </c>
    </row>
    <row r="83" spans="1:5" ht="12.75" customHeight="1" x14ac:dyDescent="0.2">
      <c r="A83" s="55" t="s">
        <v>45</v>
      </c>
      <c r="B83" s="55">
        <v>4</v>
      </c>
      <c r="C83" s="56" t="s">
        <v>349</v>
      </c>
      <c r="D83" s="60">
        <v>970391</v>
      </c>
      <c r="E83" s="60" t="s">
        <v>287</v>
      </c>
    </row>
    <row r="84" spans="1:5" ht="12.75" customHeight="1" x14ac:dyDescent="0.2">
      <c r="A84" s="55" t="s">
        <v>45</v>
      </c>
      <c r="B84" s="55">
        <v>5</v>
      </c>
      <c r="C84" s="56" t="s">
        <v>350</v>
      </c>
      <c r="D84" s="60">
        <v>970395</v>
      </c>
      <c r="E84" s="60" t="s">
        <v>289</v>
      </c>
    </row>
    <row r="85" spans="1:5" ht="12.75" customHeight="1" x14ac:dyDescent="0.2">
      <c r="A85" s="55" t="s">
        <v>45</v>
      </c>
      <c r="B85" s="55">
        <v>6</v>
      </c>
      <c r="C85" s="56" t="s">
        <v>351</v>
      </c>
      <c r="D85" s="60">
        <v>970399</v>
      </c>
      <c r="E85" s="60" t="s">
        <v>352</v>
      </c>
    </row>
    <row r="86" spans="1:5" ht="12.75" customHeight="1" x14ac:dyDescent="0.2">
      <c r="A86" s="55" t="s">
        <v>45</v>
      </c>
      <c r="B86" s="55">
        <v>7</v>
      </c>
      <c r="C86" s="56" t="s">
        <v>353</v>
      </c>
      <c r="D86" s="60">
        <v>970403</v>
      </c>
      <c r="E86" s="60" t="s">
        <v>291</v>
      </c>
    </row>
    <row r="87" spans="1:5" ht="12.75" customHeight="1" x14ac:dyDescent="0.2">
      <c r="A87" s="55" t="s">
        <v>45</v>
      </c>
      <c r="B87" s="55">
        <v>8</v>
      </c>
      <c r="C87" s="56" t="s">
        <v>354</v>
      </c>
      <c r="D87" s="60">
        <v>970407</v>
      </c>
      <c r="E87" s="60" t="s">
        <v>287</v>
      </c>
    </row>
    <row r="88" spans="1:5" ht="12.75" customHeight="1" x14ac:dyDescent="0.2">
      <c r="A88" s="55" t="s">
        <v>45</v>
      </c>
      <c r="B88" s="55">
        <v>9</v>
      </c>
      <c r="C88" s="56" t="s">
        <v>355</v>
      </c>
      <c r="D88" s="60">
        <v>970411</v>
      </c>
      <c r="E88" s="60" t="s">
        <v>289</v>
      </c>
    </row>
    <row r="89" spans="1:5" ht="12.75" customHeight="1" x14ac:dyDescent="0.2">
      <c r="A89" s="55" t="s">
        <v>45</v>
      </c>
      <c r="B89" s="55">
        <v>10</v>
      </c>
      <c r="C89" s="56" t="s">
        <v>356</v>
      </c>
      <c r="D89" s="60">
        <v>970415</v>
      </c>
      <c r="E89" s="60" t="s">
        <v>291</v>
      </c>
    </row>
    <row r="90" spans="1:5" ht="12.75" customHeight="1" x14ac:dyDescent="0.2">
      <c r="A90" s="55" t="s">
        <v>45</v>
      </c>
      <c r="B90" s="55">
        <v>11</v>
      </c>
      <c r="C90" s="56" t="s">
        <v>357</v>
      </c>
      <c r="D90" s="60">
        <v>970419</v>
      </c>
      <c r="E90" s="60" t="s">
        <v>358</v>
      </c>
    </row>
    <row r="91" spans="1:5" ht="12.75" customHeight="1" x14ac:dyDescent="0.2">
      <c r="A91" s="55" t="s">
        <v>45</v>
      </c>
      <c r="B91" s="55">
        <v>12</v>
      </c>
      <c r="C91" s="56" t="s">
        <v>359</v>
      </c>
      <c r="D91" s="60">
        <v>970423</v>
      </c>
      <c r="E91" s="60" t="s">
        <v>287</v>
      </c>
    </row>
    <row r="92" spans="1:5" ht="12.75" customHeight="1" x14ac:dyDescent="0.2">
      <c r="A92" s="55" t="s">
        <v>45</v>
      </c>
      <c r="B92" s="55">
        <v>13</v>
      </c>
      <c r="C92" s="56" t="s">
        <v>360</v>
      </c>
      <c r="D92" s="60">
        <v>970427</v>
      </c>
      <c r="E92" s="60" t="s">
        <v>289</v>
      </c>
    </row>
    <row r="93" spans="1:5" ht="12.75" customHeight="1" x14ac:dyDescent="0.2">
      <c r="A93" s="55" t="s">
        <v>45</v>
      </c>
      <c r="B93" s="55">
        <v>14</v>
      </c>
      <c r="C93" s="56" t="s">
        <v>361</v>
      </c>
      <c r="D93" s="60">
        <v>970431</v>
      </c>
      <c r="E93" s="60" t="s">
        <v>291</v>
      </c>
    </row>
    <row r="94" spans="1:5" ht="12.75" customHeight="1" x14ac:dyDescent="0.2">
      <c r="A94" s="55" t="s">
        <v>45</v>
      </c>
      <c r="B94" s="55">
        <v>15</v>
      </c>
      <c r="C94" s="56" t="s">
        <v>362</v>
      </c>
      <c r="D94" s="60">
        <v>970435</v>
      </c>
      <c r="E94" s="60" t="s">
        <v>363</v>
      </c>
    </row>
    <row r="95" spans="1:5" ht="12.75" customHeight="1" x14ac:dyDescent="0.2">
      <c r="A95" s="55" t="s">
        <v>45</v>
      </c>
      <c r="B95" s="55">
        <v>16</v>
      </c>
      <c r="C95" s="56" t="s">
        <v>364</v>
      </c>
      <c r="D95" s="60">
        <v>970439</v>
      </c>
      <c r="E95" s="60" t="s">
        <v>365</v>
      </c>
    </row>
    <row r="96" spans="1:5" ht="12.75" customHeight="1" x14ac:dyDescent="0.2">
      <c r="A96" s="55" t="s">
        <v>45</v>
      </c>
      <c r="B96" s="55">
        <v>17</v>
      </c>
      <c r="C96" s="56" t="s">
        <v>366</v>
      </c>
      <c r="D96" s="60">
        <v>970443</v>
      </c>
      <c r="E96" s="60" t="s">
        <v>287</v>
      </c>
    </row>
    <row r="97" spans="1:5" ht="12.75" customHeight="1" x14ac:dyDescent="0.2">
      <c r="A97" s="55" t="s">
        <v>45</v>
      </c>
      <c r="B97" s="55">
        <v>18</v>
      </c>
      <c r="C97" s="56" t="s">
        <v>367</v>
      </c>
      <c r="D97" s="60">
        <v>970447</v>
      </c>
      <c r="E97" s="60" t="s">
        <v>289</v>
      </c>
    </row>
    <row r="98" spans="1:5" ht="12.75" customHeight="1" x14ac:dyDescent="0.2">
      <c r="A98" s="55" t="s">
        <v>45</v>
      </c>
      <c r="B98" s="55">
        <v>19</v>
      </c>
      <c r="C98" s="56" t="s">
        <v>368</v>
      </c>
      <c r="D98" s="60">
        <v>970451</v>
      </c>
      <c r="E98" s="60" t="s">
        <v>291</v>
      </c>
    </row>
    <row r="99" spans="1:5" ht="12.75" customHeight="1" x14ac:dyDescent="0.2">
      <c r="A99" s="55" t="s">
        <v>45</v>
      </c>
      <c r="B99" s="55">
        <v>20</v>
      </c>
      <c r="C99" s="56" t="s">
        <v>369</v>
      </c>
      <c r="D99" s="60">
        <v>970455</v>
      </c>
      <c r="E99" s="60" t="s">
        <v>287</v>
      </c>
    </row>
    <row r="100" spans="1:5" ht="12.75" customHeight="1" x14ac:dyDescent="0.2">
      <c r="A100" s="55" t="s">
        <v>45</v>
      </c>
      <c r="B100" s="55">
        <v>21</v>
      </c>
      <c r="C100" s="56" t="s">
        <v>370</v>
      </c>
      <c r="D100" s="60">
        <v>970459</v>
      </c>
      <c r="E100" s="60" t="s">
        <v>289</v>
      </c>
    </row>
    <row r="101" spans="1:5" ht="12.75" customHeight="1" x14ac:dyDescent="0.2">
      <c r="A101" s="55" t="s">
        <v>45</v>
      </c>
      <c r="B101" s="55">
        <v>22</v>
      </c>
      <c r="C101" s="56" t="s">
        <v>371</v>
      </c>
      <c r="D101" s="60">
        <v>970463</v>
      </c>
      <c r="E101" s="60" t="s">
        <v>291</v>
      </c>
    </row>
    <row r="102" spans="1:5" ht="12.75" customHeight="1" x14ac:dyDescent="0.2">
      <c r="A102" s="55" t="s">
        <v>45</v>
      </c>
      <c r="B102" s="55">
        <v>23</v>
      </c>
      <c r="C102" s="56" t="s">
        <v>372</v>
      </c>
      <c r="D102" s="60">
        <v>970467</v>
      </c>
      <c r="E102" s="60" t="s">
        <v>287</v>
      </c>
    </row>
    <row r="103" spans="1:5" ht="12.75" customHeight="1" x14ac:dyDescent="0.2">
      <c r="A103" s="55" t="s">
        <v>45</v>
      </c>
      <c r="B103" s="55">
        <v>24</v>
      </c>
      <c r="C103" s="56"/>
      <c r="D103" s="60">
        <v>970471</v>
      </c>
      <c r="E103" s="60" t="s">
        <v>289</v>
      </c>
    </row>
    <row r="104" spans="1:5" ht="12.75" customHeight="1" x14ac:dyDescent="0.2">
      <c r="A104" s="55" t="s">
        <v>45</v>
      </c>
      <c r="B104" s="55">
        <v>25</v>
      </c>
      <c r="C104" s="56"/>
      <c r="D104" s="60">
        <v>970475</v>
      </c>
      <c r="E104" s="60" t="s">
        <v>291</v>
      </c>
    </row>
    <row r="105" spans="1:5" ht="12.75" customHeight="1" x14ac:dyDescent="0.2">
      <c r="A105" s="55" t="s">
        <v>45</v>
      </c>
      <c r="B105" s="55">
        <v>26</v>
      </c>
      <c r="C105" s="56"/>
      <c r="D105" s="60">
        <v>970479</v>
      </c>
      <c r="E105" s="60" t="s">
        <v>287</v>
      </c>
    </row>
    <row r="106" spans="1:5" ht="12.75" customHeight="1" x14ac:dyDescent="0.2">
      <c r="A106" s="55" t="s">
        <v>49</v>
      </c>
      <c r="B106" s="55">
        <v>1</v>
      </c>
      <c r="C106" s="56" t="s">
        <v>373</v>
      </c>
      <c r="D106" s="60">
        <v>970483</v>
      </c>
      <c r="E106" s="60" t="s">
        <v>374</v>
      </c>
    </row>
    <row r="107" spans="1:5" ht="12.75" customHeight="1" x14ac:dyDescent="0.2">
      <c r="A107" s="55" t="s">
        <v>49</v>
      </c>
      <c r="B107" s="55">
        <v>2</v>
      </c>
      <c r="C107" s="56" t="s">
        <v>375</v>
      </c>
      <c r="D107" s="60">
        <v>970487</v>
      </c>
      <c r="E107" s="60" t="s">
        <v>283</v>
      </c>
    </row>
    <row r="108" spans="1:5" ht="12.75" customHeight="1" x14ac:dyDescent="0.2">
      <c r="A108" s="55" t="s">
        <v>49</v>
      </c>
      <c r="B108" s="55">
        <v>3</v>
      </c>
      <c r="C108" s="56" t="s">
        <v>376</v>
      </c>
      <c r="D108" s="60">
        <v>970491</v>
      </c>
      <c r="E108" s="60" t="s">
        <v>377</v>
      </c>
    </row>
    <row r="109" spans="1:5" ht="12.75" customHeight="1" x14ac:dyDescent="0.2">
      <c r="A109" s="55" t="s">
        <v>49</v>
      </c>
      <c r="B109" s="55">
        <v>4</v>
      </c>
      <c r="C109" s="56" t="s">
        <v>378</v>
      </c>
      <c r="D109" s="60">
        <v>970495</v>
      </c>
      <c r="E109" s="60" t="s">
        <v>291</v>
      </c>
    </row>
    <row r="110" spans="1:5" ht="12.75" customHeight="1" x14ac:dyDescent="0.2">
      <c r="A110" s="55" t="s">
        <v>49</v>
      </c>
      <c r="B110" s="55">
        <v>5</v>
      </c>
      <c r="C110" s="56" t="s">
        <v>379</v>
      </c>
      <c r="D110" s="60">
        <v>970499</v>
      </c>
      <c r="E110" s="60" t="s">
        <v>287</v>
      </c>
    </row>
    <row r="111" spans="1:5" ht="12.75" customHeight="1" x14ac:dyDescent="0.2">
      <c r="A111" s="55" t="s">
        <v>49</v>
      </c>
      <c r="B111" s="55">
        <v>6</v>
      </c>
      <c r="C111" s="56" t="s">
        <v>380</v>
      </c>
      <c r="D111" s="60">
        <v>970503</v>
      </c>
      <c r="E111" s="60" t="s">
        <v>289</v>
      </c>
    </row>
    <row r="112" spans="1:5" ht="12.75" customHeight="1" x14ac:dyDescent="0.2">
      <c r="A112" s="55" t="s">
        <v>49</v>
      </c>
      <c r="B112" s="55">
        <v>7</v>
      </c>
      <c r="C112" s="56" t="s">
        <v>381</v>
      </c>
      <c r="D112" s="60">
        <v>970507</v>
      </c>
      <c r="E112" s="60" t="s">
        <v>382</v>
      </c>
    </row>
    <row r="113" spans="1:5" ht="12.75" customHeight="1" x14ac:dyDescent="0.2">
      <c r="A113" s="55" t="s">
        <v>49</v>
      </c>
      <c r="B113" s="55">
        <v>8</v>
      </c>
      <c r="C113" s="56" t="s">
        <v>383</v>
      </c>
      <c r="D113" s="60">
        <v>970511</v>
      </c>
      <c r="E113" s="60" t="s">
        <v>291</v>
      </c>
    </row>
    <row r="114" spans="1:5" ht="12.75" customHeight="1" x14ac:dyDescent="0.2">
      <c r="A114" s="55" t="s">
        <v>49</v>
      </c>
      <c r="B114" s="55">
        <v>9</v>
      </c>
      <c r="C114" s="56" t="s">
        <v>384</v>
      </c>
      <c r="D114" s="60">
        <v>970515</v>
      </c>
      <c r="E114" s="60" t="s">
        <v>287</v>
      </c>
    </row>
    <row r="115" spans="1:5" ht="12.75" customHeight="1" x14ac:dyDescent="0.2">
      <c r="A115" s="55" t="s">
        <v>49</v>
      </c>
      <c r="B115" s="55">
        <v>10</v>
      </c>
      <c r="C115" s="56" t="s">
        <v>385</v>
      </c>
      <c r="D115" s="60">
        <v>970519</v>
      </c>
      <c r="E115" s="60" t="s">
        <v>289</v>
      </c>
    </row>
    <row r="116" spans="1:5" ht="12.75" customHeight="1" x14ac:dyDescent="0.2">
      <c r="A116" s="55" t="s">
        <v>49</v>
      </c>
      <c r="B116" s="55">
        <v>11</v>
      </c>
      <c r="C116" s="56" t="s">
        <v>386</v>
      </c>
      <c r="D116" s="60">
        <v>970523</v>
      </c>
      <c r="E116" s="60" t="s">
        <v>387</v>
      </c>
    </row>
    <row r="117" spans="1:5" ht="12.75" customHeight="1" x14ac:dyDescent="0.2">
      <c r="A117" s="55" t="s">
        <v>49</v>
      </c>
      <c r="B117" s="55">
        <v>12</v>
      </c>
      <c r="C117" s="56" t="s">
        <v>388</v>
      </c>
      <c r="D117" s="60">
        <v>970527</v>
      </c>
      <c r="E117" s="60" t="s">
        <v>291</v>
      </c>
    </row>
    <row r="118" spans="1:5" ht="12.75" customHeight="1" x14ac:dyDescent="0.2">
      <c r="A118" s="55" t="s">
        <v>49</v>
      </c>
      <c r="B118" s="55">
        <v>13</v>
      </c>
      <c r="C118" s="56" t="s">
        <v>389</v>
      </c>
      <c r="D118" s="60">
        <v>970531</v>
      </c>
      <c r="E118" s="60" t="s">
        <v>287</v>
      </c>
    </row>
    <row r="119" spans="1:5" ht="12.75" customHeight="1" x14ac:dyDescent="0.2">
      <c r="A119" s="55" t="s">
        <v>49</v>
      </c>
      <c r="B119" s="55">
        <v>14</v>
      </c>
      <c r="C119" s="56" t="s">
        <v>390</v>
      </c>
      <c r="D119" s="60">
        <v>970535</v>
      </c>
      <c r="E119" s="60" t="s">
        <v>289</v>
      </c>
    </row>
    <row r="120" spans="1:5" ht="12.75" customHeight="1" x14ac:dyDescent="0.2">
      <c r="A120" s="55" t="s">
        <v>49</v>
      </c>
      <c r="B120" s="55">
        <v>15</v>
      </c>
      <c r="C120" s="56" t="s">
        <v>391</v>
      </c>
      <c r="D120" s="60">
        <v>970539</v>
      </c>
      <c r="E120" s="60" t="s">
        <v>291</v>
      </c>
    </row>
    <row r="121" spans="1:5" ht="12.75" customHeight="1" x14ac:dyDescent="0.2">
      <c r="A121" s="55" t="s">
        <v>49</v>
      </c>
      <c r="B121" s="55">
        <v>16</v>
      </c>
      <c r="C121" s="56" t="s">
        <v>392</v>
      </c>
      <c r="D121" s="60">
        <v>970543</v>
      </c>
      <c r="E121" s="60" t="s">
        <v>287</v>
      </c>
    </row>
    <row r="122" spans="1:5" ht="12.75" customHeight="1" x14ac:dyDescent="0.2">
      <c r="A122" s="55" t="s">
        <v>49</v>
      </c>
      <c r="B122" s="55">
        <v>17</v>
      </c>
      <c r="C122" s="56" t="s">
        <v>393</v>
      </c>
      <c r="D122" s="60">
        <v>970547</v>
      </c>
      <c r="E122" s="60" t="s">
        <v>394</v>
      </c>
    </row>
    <row r="123" spans="1:5" ht="12.75" customHeight="1" x14ac:dyDescent="0.2">
      <c r="A123" s="55" t="s">
        <v>49</v>
      </c>
      <c r="B123" s="55">
        <v>18</v>
      </c>
      <c r="C123" s="56" t="s">
        <v>395</v>
      </c>
      <c r="D123" s="60">
        <v>970551</v>
      </c>
      <c r="E123" s="60" t="s">
        <v>396</v>
      </c>
    </row>
    <row r="124" spans="1:5" ht="12.75" customHeight="1" x14ac:dyDescent="0.2">
      <c r="A124" s="55" t="s">
        <v>49</v>
      </c>
      <c r="B124" s="55">
        <v>19</v>
      </c>
      <c r="C124" s="56" t="s">
        <v>397</v>
      </c>
      <c r="D124" s="60">
        <v>970555</v>
      </c>
      <c r="E124" s="60" t="s">
        <v>289</v>
      </c>
    </row>
    <row r="125" spans="1:5" ht="12.75" customHeight="1" x14ac:dyDescent="0.2">
      <c r="A125" s="55" t="s">
        <v>49</v>
      </c>
      <c r="B125" s="55">
        <v>20</v>
      </c>
      <c r="C125" s="56" t="s">
        <v>398</v>
      </c>
      <c r="D125" s="60">
        <v>970559</v>
      </c>
      <c r="E125" s="60" t="s">
        <v>291</v>
      </c>
    </row>
    <row r="126" spans="1:5" ht="12.75" customHeight="1" x14ac:dyDescent="0.2">
      <c r="A126" s="55" t="s">
        <v>49</v>
      </c>
      <c r="B126" s="55">
        <v>21</v>
      </c>
      <c r="C126" s="56" t="s">
        <v>399</v>
      </c>
      <c r="D126" s="60">
        <v>970563</v>
      </c>
      <c r="E126" s="60" t="s">
        <v>287</v>
      </c>
    </row>
    <row r="127" spans="1:5" ht="12.75" customHeight="1" x14ac:dyDescent="0.2">
      <c r="A127" s="55" t="s">
        <v>49</v>
      </c>
      <c r="B127" s="55">
        <v>22</v>
      </c>
      <c r="C127" s="56" t="s">
        <v>400</v>
      </c>
      <c r="D127" s="60">
        <v>970567</v>
      </c>
      <c r="E127" s="60" t="s">
        <v>289</v>
      </c>
    </row>
    <row r="128" spans="1:5" ht="12.75" customHeight="1" x14ac:dyDescent="0.2">
      <c r="A128" s="55" t="s">
        <v>49</v>
      </c>
      <c r="B128" s="55">
        <v>23</v>
      </c>
      <c r="C128" s="56" t="s">
        <v>401</v>
      </c>
      <c r="D128" s="60">
        <v>970571</v>
      </c>
      <c r="E128" s="60" t="s">
        <v>291</v>
      </c>
    </row>
    <row r="129" spans="1:5" ht="12.75" customHeight="1" x14ac:dyDescent="0.2">
      <c r="A129" s="55" t="s">
        <v>49</v>
      </c>
      <c r="B129" s="55">
        <v>24</v>
      </c>
      <c r="C129" s="56" t="s">
        <v>402</v>
      </c>
      <c r="D129" s="60">
        <v>970575</v>
      </c>
      <c r="E129" s="60" t="s">
        <v>287</v>
      </c>
    </row>
    <row r="130" spans="1:5" ht="12.75" customHeight="1" x14ac:dyDescent="0.2">
      <c r="A130" s="55" t="s">
        <v>49</v>
      </c>
      <c r="B130" s="55">
        <v>25</v>
      </c>
      <c r="C130" s="56"/>
      <c r="D130" s="60">
        <v>970579</v>
      </c>
      <c r="E130" s="60" t="s">
        <v>289</v>
      </c>
    </row>
    <row r="131" spans="1:5" ht="12.75" customHeight="1" x14ac:dyDescent="0.2">
      <c r="A131" s="55" t="s">
        <v>49</v>
      </c>
      <c r="B131" s="55">
        <v>26</v>
      </c>
      <c r="C131" s="56"/>
      <c r="D131" s="60">
        <v>970583</v>
      </c>
      <c r="E131" s="60" t="s">
        <v>291</v>
      </c>
    </row>
    <row r="132" spans="1:5" ht="12.75" customHeight="1" x14ac:dyDescent="0.2">
      <c r="A132" s="55" t="s">
        <v>53</v>
      </c>
      <c r="B132" s="55">
        <v>1</v>
      </c>
      <c r="C132" s="56" t="s">
        <v>403</v>
      </c>
      <c r="D132" s="60">
        <v>970587</v>
      </c>
      <c r="E132" s="60" t="s">
        <v>404</v>
      </c>
    </row>
    <row r="133" spans="1:5" ht="12.75" customHeight="1" x14ac:dyDescent="0.2">
      <c r="A133" s="55" t="s">
        <v>53</v>
      </c>
      <c r="B133" s="55">
        <v>2</v>
      </c>
      <c r="C133" s="56" t="s">
        <v>405</v>
      </c>
      <c r="D133" s="60">
        <v>970591</v>
      </c>
      <c r="E133" s="60" t="s">
        <v>283</v>
      </c>
    </row>
    <row r="134" spans="1:5" ht="12.75" customHeight="1" x14ac:dyDescent="0.2">
      <c r="A134" s="55" t="s">
        <v>53</v>
      </c>
      <c r="B134" s="55">
        <v>3</v>
      </c>
      <c r="C134" s="56" t="s">
        <v>406</v>
      </c>
      <c r="D134" s="60">
        <v>970595</v>
      </c>
      <c r="E134" s="60" t="s">
        <v>407</v>
      </c>
    </row>
    <row r="135" spans="1:5" ht="12.75" customHeight="1" x14ac:dyDescent="0.2">
      <c r="A135" s="55" t="s">
        <v>53</v>
      </c>
      <c r="B135" s="55">
        <v>4</v>
      </c>
      <c r="C135" s="56" t="s">
        <v>408</v>
      </c>
      <c r="D135" s="60">
        <v>970599</v>
      </c>
      <c r="E135" s="60" t="s">
        <v>409</v>
      </c>
    </row>
    <row r="136" spans="1:5" ht="12.75" customHeight="1" x14ac:dyDescent="0.2">
      <c r="A136" s="55" t="s">
        <v>53</v>
      </c>
      <c r="B136" s="55">
        <v>5</v>
      </c>
      <c r="C136" s="56" t="s">
        <v>410</v>
      </c>
      <c r="D136" s="60">
        <v>970603</v>
      </c>
      <c r="E136" s="60" t="s">
        <v>289</v>
      </c>
    </row>
    <row r="137" spans="1:5" ht="12.75" customHeight="1" x14ac:dyDescent="0.2">
      <c r="A137" s="55" t="s">
        <v>53</v>
      </c>
      <c r="B137" s="55">
        <v>6</v>
      </c>
      <c r="C137" s="56" t="s">
        <v>411</v>
      </c>
      <c r="D137" s="60">
        <v>970607</v>
      </c>
      <c r="E137" s="60" t="s">
        <v>291</v>
      </c>
    </row>
    <row r="138" spans="1:5" ht="12.75" customHeight="1" x14ac:dyDescent="0.2">
      <c r="A138" s="55" t="s">
        <v>53</v>
      </c>
      <c r="B138" s="55">
        <v>7</v>
      </c>
      <c r="C138" s="56" t="s">
        <v>412</v>
      </c>
      <c r="D138" s="60">
        <v>970611</v>
      </c>
      <c r="E138" s="60" t="s">
        <v>287</v>
      </c>
    </row>
    <row r="139" spans="1:5" ht="12.75" customHeight="1" x14ac:dyDescent="0.2">
      <c r="A139" s="55" t="s">
        <v>53</v>
      </c>
      <c r="B139" s="55">
        <v>8</v>
      </c>
      <c r="C139" s="56" t="s">
        <v>413</v>
      </c>
      <c r="D139" s="60">
        <v>970615</v>
      </c>
      <c r="E139" s="60" t="s">
        <v>289</v>
      </c>
    </row>
    <row r="140" spans="1:5" ht="12.75" customHeight="1" x14ac:dyDescent="0.2">
      <c r="A140" s="55" t="s">
        <v>53</v>
      </c>
      <c r="B140" s="55">
        <v>9</v>
      </c>
      <c r="C140" s="56" t="s">
        <v>414</v>
      </c>
      <c r="D140" s="60">
        <v>970619</v>
      </c>
      <c r="E140" s="60" t="s">
        <v>291</v>
      </c>
    </row>
    <row r="141" spans="1:5" ht="12.75" customHeight="1" x14ac:dyDescent="0.2">
      <c r="A141" s="55" t="s">
        <v>53</v>
      </c>
      <c r="B141" s="55">
        <v>10</v>
      </c>
      <c r="C141" s="56" t="s">
        <v>415</v>
      </c>
      <c r="D141" s="60">
        <v>970623</v>
      </c>
      <c r="E141" s="60" t="s">
        <v>416</v>
      </c>
    </row>
    <row r="142" spans="1:5" ht="12.75" customHeight="1" x14ac:dyDescent="0.2">
      <c r="A142" s="55" t="s">
        <v>53</v>
      </c>
      <c r="B142" s="55">
        <v>11</v>
      </c>
      <c r="C142" s="56" t="s">
        <v>417</v>
      </c>
      <c r="D142" s="60">
        <v>970627</v>
      </c>
      <c r="E142" s="60" t="s">
        <v>287</v>
      </c>
    </row>
    <row r="143" spans="1:5" ht="12.75" customHeight="1" x14ac:dyDescent="0.2">
      <c r="A143" s="55" t="s">
        <v>53</v>
      </c>
      <c r="B143" s="55">
        <v>12</v>
      </c>
      <c r="C143" s="56" t="s">
        <v>418</v>
      </c>
      <c r="D143" s="60">
        <v>970631</v>
      </c>
      <c r="E143" s="60" t="s">
        <v>289</v>
      </c>
    </row>
    <row r="144" spans="1:5" ht="12.75" customHeight="1" x14ac:dyDescent="0.2">
      <c r="A144" s="55" t="s">
        <v>53</v>
      </c>
      <c r="B144" s="55">
        <v>13</v>
      </c>
      <c r="C144" s="56" t="s">
        <v>419</v>
      </c>
      <c r="D144" s="60">
        <v>970635</v>
      </c>
      <c r="E144" s="60" t="s">
        <v>291</v>
      </c>
    </row>
    <row r="145" spans="1:5" ht="12.75" customHeight="1" x14ac:dyDescent="0.2">
      <c r="A145" s="55" t="s">
        <v>53</v>
      </c>
      <c r="B145" s="55">
        <v>14</v>
      </c>
      <c r="C145" s="56" t="s">
        <v>420</v>
      </c>
      <c r="D145" s="60">
        <v>970639</v>
      </c>
      <c r="E145" s="60" t="s">
        <v>287</v>
      </c>
    </row>
    <row r="146" spans="1:5" ht="12.75" customHeight="1" x14ac:dyDescent="0.2">
      <c r="A146" s="55" t="s">
        <v>53</v>
      </c>
      <c r="B146" s="55">
        <v>15</v>
      </c>
      <c r="C146" s="56" t="s">
        <v>421</v>
      </c>
      <c r="D146" s="60">
        <v>970643</v>
      </c>
      <c r="E146" s="60" t="s">
        <v>289</v>
      </c>
    </row>
    <row r="147" spans="1:5" ht="12.75" customHeight="1" x14ac:dyDescent="0.2">
      <c r="A147" s="55" t="s">
        <v>53</v>
      </c>
      <c r="B147" s="55">
        <v>16</v>
      </c>
      <c r="C147" s="56" t="s">
        <v>422</v>
      </c>
      <c r="D147" s="60">
        <v>970647</v>
      </c>
      <c r="E147" s="60" t="s">
        <v>423</v>
      </c>
    </row>
    <row r="148" spans="1:5" ht="12.75" customHeight="1" x14ac:dyDescent="0.2">
      <c r="A148" s="55" t="s">
        <v>53</v>
      </c>
      <c r="B148" s="55">
        <v>17</v>
      </c>
      <c r="C148" s="56" t="s">
        <v>424</v>
      </c>
      <c r="D148" s="60">
        <v>970651</v>
      </c>
      <c r="E148" s="60" t="s">
        <v>425</v>
      </c>
    </row>
    <row r="149" spans="1:5" ht="12.75" customHeight="1" x14ac:dyDescent="0.2">
      <c r="A149" s="55" t="s">
        <v>53</v>
      </c>
      <c r="B149" s="55">
        <v>18</v>
      </c>
      <c r="C149" s="56" t="s">
        <v>426</v>
      </c>
      <c r="D149" s="60">
        <v>970655</v>
      </c>
      <c r="E149" s="60" t="s">
        <v>291</v>
      </c>
    </row>
    <row r="150" spans="1:5" ht="12.75" customHeight="1" x14ac:dyDescent="0.2">
      <c r="A150" s="55" t="s">
        <v>53</v>
      </c>
      <c r="B150" s="55">
        <v>19</v>
      </c>
      <c r="C150" s="56" t="s">
        <v>427</v>
      </c>
      <c r="D150" s="60">
        <v>970659</v>
      </c>
      <c r="E150" s="60" t="s">
        <v>287</v>
      </c>
    </row>
    <row r="151" spans="1:5" ht="12.75" customHeight="1" x14ac:dyDescent="0.2">
      <c r="A151" s="55" t="s">
        <v>53</v>
      </c>
      <c r="B151" s="55">
        <v>20</v>
      </c>
      <c r="C151" s="56" t="s">
        <v>428</v>
      </c>
      <c r="D151" s="60">
        <v>970663</v>
      </c>
      <c r="E151" s="60" t="s">
        <v>289</v>
      </c>
    </row>
    <row r="152" spans="1:5" ht="12.75" customHeight="1" x14ac:dyDescent="0.2">
      <c r="A152" s="55" t="s">
        <v>53</v>
      </c>
      <c r="B152" s="55">
        <v>21</v>
      </c>
      <c r="C152" s="56" t="s">
        <v>429</v>
      </c>
      <c r="D152" s="60">
        <v>970667</v>
      </c>
      <c r="E152" s="60" t="s">
        <v>291</v>
      </c>
    </row>
    <row r="153" spans="1:5" ht="12.75" customHeight="1" x14ac:dyDescent="0.2">
      <c r="A153" s="55" t="s">
        <v>53</v>
      </c>
      <c r="B153" s="55">
        <v>22</v>
      </c>
      <c r="C153" s="56" t="s">
        <v>430</v>
      </c>
      <c r="D153" s="60">
        <v>970671</v>
      </c>
      <c r="E153" s="60" t="s">
        <v>287</v>
      </c>
    </row>
    <row r="154" spans="1:5" ht="12.75" customHeight="1" x14ac:dyDescent="0.2">
      <c r="A154" s="55" t="s">
        <v>53</v>
      </c>
      <c r="B154" s="55">
        <v>23</v>
      </c>
      <c r="C154" s="56" t="s">
        <v>431</v>
      </c>
      <c r="D154" s="60">
        <v>970675</v>
      </c>
      <c r="E154" s="60" t="s">
        <v>289</v>
      </c>
    </row>
    <row r="155" spans="1:5" ht="12.75" customHeight="1" x14ac:dyDescent="0.2">
      <c r="A155" s="55" t="s">
        <v>53</v>
      </c>
      <c r="B155" s="55">
        <v>24</v>
      </c>
      <c r="C155" s="56" t="s">
        <v>432</v>
      </c>
      <c r="D155" s="60">
        <v>970679</v>
      </c>
      <c r="E155" s="60" t="s">
        <v>291</v>
      </c>
    </row>
    <row r="156" spans="1:5" ht="12.75" customHeight="1" x14ac:dyDescent="0.2">
      <c r="A156" s="55" t="s">
        <v>53</v>
      </c>
      <c r="B156" s="55">
        <v>25</v>
      </c>
      <c r="C156" s="56"/>
      <c r="D156" s="60">
        <v>970683</v>
      </c>
      <c r="E156" s="60" t="s">
        <v>287</v>
      </c>
    </row>
    <row r="157" spans="1:5" ht="12.75" customHeight="1" x14ac:dyDescent="0.2">
      <c r="A157" s="55" t="s">
        <v>53</v>
      </c>
      <c r="B157" s="55">
        <v>26</v>
      </c>
      <c r="C157" s="56"/>
      <c r="D157" s="60">
        <v>970687</v>
      </c>
      <c r="E157" s="60" t="s">
        <v>289</v>
      </c>
    </row>
    <row r="158" spans="1:5" ht="12.75" customHeight="1" x14ac:dyDescent="0.2">
      <c r="A158" s="55" t="s">
        <v>57</v>
      </c>
      <c r="B158" s="55">
        <v>1</v>
      </c>
      <c r="C158" s="56" t="s">
        <v>433</v>
      </c>
      <c r="D158" s="60">
        <v>970691</v>
      </c>
      <c r="E158" s="60" t="s">
        <v>434</v>
      </c>
    </row>
    <row r="159" spans="1:5" ht="12.75" customHeight="1" x14ac:dyDescent="0.2">
      <c r="A159" s="55" t="s">
        <v>57</v>
      </c>
      <c r="B159" s="55">
        <v>2</v>
      </c>
      <c r="C159" s="56" t="s">
        <v>435</v>
      </c>
      <c r="D159" s="60">
        <v>970695</v>
      </c>
      <c r="E159" s="60" t="s">
        <v>283</v>
      </c>
    </row>
    <row r="160" spans="1:5" ht="12.75" customHeight="1" x14ac:dyDescent="0.2">
      <c r="A160" s="55" t="s">
        <v>57</v>
      </c>
      <c r="B160" s="55">
        <v>3</v>
      </c>
      <c r="C160" s="56" t="s">
        <v>436</v>
      </c>
      <c r="D160" s="60">
        <v>970699</v>
      </c>
      <c r="E160" s="60" t="s">
        <v>437</v>
      </c>
    </row>
    <row r="161" spans="1:5" ht="12.75" customHeight="1" x14ac:dyDescent="0.2">
      <c r="A161" s="55" t="s">
        <v>57</v>
      </c>
      <c r="B161" s="55">
        <v>4</v>
      </c>
      <c r="C161" s="56" t="s">
        <v>438</v>
      </c>
      <c r="D161" s="60">
        <v>970703</v>
      </c>
      <c r="E161" s="60" t="s">
        <v>439</v>
      </c>
    </row>
    <row r="162" spans="1:5" ht="12.75" customHeight="1" x14ac:dyDescent="0.2">
      <c r="A162" s="55" t="s">
        <v>57</v>
      </c>
      <c r="B162" s="55">
        <v>5</v>
      </c>
      <c r="C162" s="56" t="s">
        <v>440</v>
      </c>
      <c r="D162" s="60">
        <v>970707</v>
      </c>
      <c r="E162" s="60" t="s">
        <v>289</v>
      </c>
    </row>
    <row r="163" spans="1:5" ht="12.75" customHeight="1" x14ac:dyDescent="0.2">
      <c r="A163" s="55" t="s">
        <v>57</v>
      </c>
      <c r="B163" s="55">
        <v>6</v>
      </c>
      <c r="C163" s="56" t="s">
        <v>441</v>
      </c>
      <c r="D163" s="60">
        <v>970711</v>
      </c>
      <c r="E163" s="60" t="s">
        <v>291</v>
      </c>
    </row>
    <row r="164" spans="1:5" ht="12.75" customHeight="1" x14ac:dyDescent="0.2">
      <c r="A164" s="55" t="s">
        <v>57</v>
      </c>
      <c r="B164" s="55">
        <v>7</v>
      </c>
      <c r="C164" s="56" t="s">
        <v>442</v>
      </c>
      <c r="D164" s="60">
        <v>970715</v>
      </c>
      <c r="E164" s="60" t="s">
        <v>287</v>
      </c>
    </row>
    <row r="165" spans="1:5" ht="12.75" customHeight="1" x14ac:dyDescent="0.2">
      <c r="A165" s="55" t="s">
        <v>57</v>
      </c>
      <c r="B165" s="55">
        <v>8</v>
      </c>
      <c r="C165" s="56" t="s">
        <v>443</v>
      </c>
      <c r="D165" s="60">
        <v>970719</v>
      </c>
      <c r="E165" s="60" t="s">
        <v>289</v>
      </c>
    </row>
    <row r="166" spans="1:5" ht="12.75" customHeight="1" x14ac:dyDescent="0.2">
      <c r="A166" s="55" t="s">
        <v>57</v>
      </c>
      <c r="B166" s="55">
        <v>9</v>
      </c>
      <c r="C166" s="56" t="s">
        <v>444</v>
      </c>
      <c r="D166" s="60">
        <v>970723</v>
      </c>
      <c r="E166" s="60" t="s">
        <v>291</v>
      </c>
    </row>
    <row r="167" spans="1:5" ht="12.75" customHeight="1" x14ac:dyDescent="0.2">
      <c r="A167" s="55" t="s">
        <v>57</v>
      </c>
      <c r="B167" s="55">
        <v>10</v>
      </c>
      <c r="C167" s="56" t="s">
        <v>445</v>
      </c>
      <c r="D167" s="60">
        <v>970727</v>
      </c>
      <c r="E167" s="60" t="s">
        <v>287</v>
      </c>
    </row>
    <row r="168" spans="1:5" ht="12.75" customHeight="1" x14ac:dyDescent="0.2">
      <c r="A168" s="55" t="s">
        <v>57</v>
      </c>
      <c r="B168" s="55">
        <v>11</v>
      </c>
      <c r="C168" s="56" t="s">
        <v>446</v>
      </c>
      <c r="D168" s="60">
        <v>970731</v>
      </c>
      <c r="E168" s="60" t="s">
        <v>289</v>
      </c>
    </row>
    <row r="169" spans="1:5" ht="12.75" customHeight="1" x14ac:dyDescent="0.2">
      <c r="A169" s="55" t="s">
        <v>57</v>
      </c>
      <c r="B169" s="55">
        <v>12</v>
      </c>
      <c r="C169" s="56" t="s">
        <v>447</v>
      </c>
      <c r="D169" s="60">
        <v>970735</v>
      </c>
      <c r="E169" s="60" t="s">
        <v>291</v>
      </c>
    </row>
    <row r="170" spans="1:5" ht="12.75" customHeight="1" x14ac:dyDescent="0.2">
      <c r="A170" s="55" t="s">
        <v>57</v>
      </c>
      <c r="B170" s="55">
        <v>13</v>
      </c>
      <c r="C170" s="56" t="s">
        <v>448</v>
      </c>
      <c r="D170" s="60">
        <v>970739</v>
      </c>
      <c r="E170" s="60" t="s">
        <v>449</v>
      </c>
    </row>
    <row r="171" spans="1:5" ht="12.75" customHeight="1" x14ac:dyDescent="0.2">
      <c r="A171" s="55" t="s">
        <v>57</v>
      </c>
      <c r="B171" s="55">
        <v>14</v>
      </c>
      <c r="C171" s="56" t="s">
        <v>450</v>
      </c>
      <c r="D171" s="60">
        <v>970743</v>
      </c>
      <c r="E171" s="60" t="s">
        <v>287</v>
      </c>
    </row>
    <row r="172" spans="1:5" ht="12.75" customHeight="1" x14ac:dyDescent="0.2">
      <c r="A172" s="55" t="s">
        <v>57</v>
      </c>
      <c r="B172" s="55">
        <v>15</v>
      </c>
      <c r="C172" s="56" t="s">
        <v>451</v>
      </c>
      <c r="D172" s="60">
        <v>970747</v>
      </c>
      <c r="E172" s="60" t="s">
        <v>289</v>
      </c>
    </row>
    <row r="173" spans="1:5" ht="12.75" customHeight="1" x14ac:dyDescent="0.2">
      <c r="A173" s="55" t="s">
        <v>57</v>
      </c>
      <c r="B173" s="55">
        <v>16</v>
      </c>
      <c r="C173" s="56" t="s">
        <v>452</v>
      </c>
      <c r="D173" s="60">
        <v>970751</v>
      </c>
      <c r="E173" s="60" t="s">
        <v>291</v>
      </c>
    </row>
    <row r="174" spans="1:5" ht="12.75" customHeight="1" x14ac:dyDescent="0.2">
      <c r="A174" s="55" t="s">
        <v>57</v>
      </c>
      <c r="B174" s="55">
        <v>17</v>
      </c>
      <c r="C174" s="56" t="s">
        <v>453</v>
      </c>
      <c r="D174" s="60">
        <v>970755</v>
      </c>
      <c r="E174" s="60" t="s">
        <v>287</v>
      </c>
    </row>
    <row r="175" spans="1:5" ht="12.75" customHeight="1" x14ac:dyDescent="0.2">
      <c r="A175" s="55" t="s">
        <v>57</v>
      </c>
      <c r="B175" s="55">
        <v>18</v>
      </c>
      <c r="C175" s="56" t="s">
        <v>454</v>
      </c>
      <c r="D175" s="60">
        <v>970759</v>
      </c>
      <c r="E175" s="60" t="s">
        <v>455</v>
      </c>
    </row>
    <row r="176" spans="1:5" ht="12.75" customHeight="1" x14ac:dyDescent="0.2">
      <c r="A176" s="55" t="s">
        <v>57</v>
      </c>
      <c r="B176" s="55">
        <v>19</v>
      </c>
      <c r="C176" s="56" t="s">
        <v>456</v>
      </c>
      <c r="D176" s="60">
        <v>970763</v>
      </c>
      <c r="E176" s="60" t="s">
        <v>457</v>
      </c>
    </row>
    <row r="177" spans="1:5" ht="12.75" customHeight="1" x14ac:dyDescent="0.2">
      <c r="A177" s="55" t="s">
        <v>57</v>
      </c>
      <c r="B177" s="55">
        <v>20</v>
      </c>
      <c r="C177" s="56" t="s">
        <v>458</v>
      </c>
      <c r="D177" s="60">
        <v>970767</v>
      </c>
      <c r="E177" s="60" t="s">
        <v>289</v>
      </c>
    </row>
    <row r="178" spans="1:5" ht="12.75" customHeight="1" x14ac:dyDescent="0.2">
      <c r="A178" s="55" t="s">
        <v>57</v>
      </c>
      <c r="B178" s="55">
        <v>21</v>
      </c>
      <c r="C178" s="56" t="s">
        <v>459</v>
      </c>
      <c r="D178" s="60">
        <v>970771</v>
      </c>
      <c r="E178" s="60" t="s">
        <v>291</v>
      </c>
    </row>
    <row r="179" spans="1:5" ht="12.75" customHeight="1" x14ac:dyDescent="0.2">
      <c r="A179" s="55" t="s">
        <v>57</v>
      </c>
      <c r="B179" s="55">
        <v>22</v>
      </c>
      <c r="C179" s="56" t="s">
        <v>460</v>
      </c>
      <c r="D179" s="60">
        <v>970775</v>
      </c>
      <c r="E179" s="60" t="s">
        <v>287</v>
      </c>
    </row>
    <row r="180" spans="1:5" ht="12.75" customHeight="1" x14ac:dyDescent="0.2">
      <c r="A180" s="55" t="s">
        <v>57</v>
      </c>
      <c r="B180" s="55">
        <v>23</v>
      </c>
      <c r="C180" s="56" t="s">
        <v>461</v>
      </c>
      <c r="D180" s="60">
        <v>970779</v>
      </c>
      <c r="E180" s="60" t="s">
        <v>289</v>
      </c>
    </row>
    <row r="181" spans="1:5" ht="12.75" customHeight="1" x14ac:dyDescent="0.2">
      <c r="A181" s="55" t="s">
        <v>57</v>
      </c>
      <c r="B181" s="55">
        <v>24</v>
      </c>
      <c r="C181" s="56" t="s">
        <v>462</v>
      </c>
      <c r="D181" s="60">
        <v>970783</v>
      </c>
      <c r="E181" s="60" t="s">
        <v>291</v>
      </c>
    </row>
    <row r="182" spans="1:5" ht="12.75" customHeight="1" x14ac:dyDescent="0.2">
      <c r="A182" s="55" t="s">
        <v>57</v>
      </c>
      <c r="B182" s="55">
        <v>25</v>
      </c>
      <c r="C182" s="56" t="s">
        <v>463</v>
      </c>
      <c r="D182" s="60">
        <v>970787</v>
      </c>
      <c r="E182" s="60" t="s">
        <v>287</v>
      </c>
    </row>
    <row r="183" spans="1:5" ht="12.75" customHeight="1" x14ac:dyDescent="0.2">
      <c r="A183" s="55" t="s">
        <v>57</v>
      </c>
      <c r="B183" s="55">
        <v>26</v>
      </c>
      <c r="C183" s="56"/>
      <c r="D183" s="60">
        <v>970791</v>
      </c>
      <c r="E183" s="60" t="s">
        <v>289</v>
      </c>
    </row>
    <row r="184" spans="1:5" ht="12.75" customHeight="1" x14ac:dyDescent="0.2">
      <c r="A184" s="55" t="s">
        <v>61</v>
      </c>
      <c r="B184" s="55">
        <v>1</v>
      </c>
      <c r="C184" s="56" t="s">
        <v>464</v>
      </c>
      <c r="D184" s="60">
        <v>970795</v>
      </c>
      <c r="E184" s="60" t="s">
        <v>465</v>
      </c>
    </row>
    <row r="185" spans="1:5" ht="12.75" customHeight="1" x14ac:dyDescent="0.2">
      <c r="A185" s="55" t="s">
        <v>61</v>
      </c>
      <c r="B185" s="55">
        <v>2</v>
      </c>
      <c r="C185" s="56" t="s">
        <v>466</v>
      </c>
      <c r="D185" s="60">
        <v>970799</v>
      </c>
      <c r="E185" s="60" t="s">
        <v>467</v>
      </c>
    </row>
    <row r="186" spans="1:5" ht="12.75" customHeight="1" x14ac:dyDescent="0.2">
      <c r="A186" s="55" t="s">
        <v>61</v>
      </c>
      <c r="B186" s="55">
        <v>3</v>
      </c>
      <c r="C186" s="56" t="s">
        <v>468</v>
      </c>
      <c r="D186" s="60">
        <v>970803</v>
      </c>
      <c r="E186" s="60" t="s">
        <v>289</v>
      </c>
    </row>
    <row r="187" spans="1:5" ht="12.75" customHeight="1" x14ac:dyDescent="0.2">
      <c r="A187" s="55" t="s">
        <v>61</v>
      </c>
      <c r="B187" s="55">
        <v>4</v>
      </c>
      <c r="C187" s="56" t="s">
        <v>469</v>
      </c>
      <c r="D187" s="60">
        <v>970807</v>
      </c>
      <c r="E187" s="60" t="s">
        <v>291</v>
      </c>
    </row>
    <row r="188" spans="1:5" ht="12.75" customHeight="1" x14ac:dyDescent="0.2">
      <c r="A188" s="55" t="s">
        <v>61</v>
      </c>
      <c r="B188" s="55">
        <v>5</v>
      </c>
      <c r="C188" s="56" t="s">
        <v>470</v>
      </c>
      <c r="D188" s="60">
        <v>970811</v>
      </c>
      <c r="E188" s="60" t="s">
        <v>287</v>
      </c>
    </row>
    <row r="189" spans="1:5" ht="12.75" customHeight="1" x14ac:dyDescent="0.2">
      <c r="A189" s="55" t="s">
        <v>61</v>
      </c>
      <c r="B189" s="55">
        <v>6</v>
      </c>
      <c r="C189" s="56" t="s">
        <v>471</v>
      </c>
      <c r="D189" s="60">
        <v>970815</v>
      </c>
      <c r="E189" s="60" t="s">
        <v>289</v>
      </c>
    </row>
    <row r="190" spans="1:5" ht="12.75" customHeight="1" x14ac:dyDescent="0.2">
      <c r="A190" s="55" t="s">
        <v>61</v>
      </c>
      <c r="B190" s="55">
        <v>7</v>
      </c>
      <c r="C190" s="56" t="s">
        <v>472</v>
      </c>
      <c r="D190" s="60">
        <v>970819</v>
      </c>
      <c r="E190" s="60" t="s">
        <v>291</v>
      </c>
    </row>
    <row r="191" spans="1:5" ht="12.75" customHeight="1" x14ac:dyDescent="0.2">
      <c r="A191" s="55" t="s">
        <v>61</v>
      </c>
      <c r="B191" s="55">
        <v>8</v>
      </c>
      <c r="C191" s="56" t="s">
        <v>473</v>
      </c>
      <c r="D191" s="60">
        <v>970823</v>
      </c>
      <c r="E191" s="60" t="s">
        <v>474</v>
      </c>
    </row>
    <row r="192" spans="1:5" ht="12.75" customHeight="1" x14ac:dyDescent="0.2">
      <c r="A192" s="55" t="s">
        <v>61</v>
      </c>
      <c r="B192" s="55">
        <v>9</v>
      </c>
      <c r="C192" s="56" t="s">
        <v>475</v>
      </c>
      <c r="D192" s="60">
        <v>970827</v>
      </c>
      <c r="E192" s="60" t="s">
        <v>287</v>
      </c>
    </row>
    <row r="193" spans="1:5" ht="12.75" customHeight="1" x14ac:dyDescent="0.2">
      <c r="A193" s="55" t="s">
        <v>61</v>
      </c>
      <c r="B193" s="55">
        <v>10</v>
      </c>
      <c r="C193" s="56" t="s">
        <v>476</v>
      </c>
      <c r="D193" s="60">
        <v>970831</v>
      </c>
      <c r="E193" s="60" t="s">
        <v>289</v>
      </c>
    </row>
    <row r="194" spans="1:5" ht="12.75" customHeight="1" x14ac:dyDescent="0.2">
      <c r="A194" s="55" t="s">
        <v>61</v>
      </c>
      <c r="B194" s="55">
        <v>11</v>
      </c>
      <c r="C194" s="56" t="s">
        <v>477</v>
      </c>
      <c r="D194" s="60">
        <v>970835</v>
      </c>
      <c r="E194" s="60" t="s">
        <v>291</v>
      </c>
    </row>
    <row r="195" spans="1:5" ht="12.75" customHeight="1" x14ac:dyDescent="0.2">
      <c r="A195" s="55" t="s">
        <v>61</v>
      </c>
      <c r="B195" s="55">
        <v>12</v>
      </c>
      <c r="C195" s="56" t="s">
        <v>478</v>
      </c>
      <c r="D195" s="60">
        <v>970839</v>
      </c>
      <c r="E195" s="60" t="s">
        <v>287</v>
      </c>
    </row>
    <row r="196" spans="1:5" ht="12.75" customHeight="1" x14ac:dyDescent="0.2">
      <c r="A196" s="55" t="s">
        <v>61</v>
      </c>
      <c r="B196" s="55">
        <v>13</v>
      </c>
      <c r="C196" s="56" t="s">
        <v>479</v>
      </c>
      <c r="D196" s="60">
        <v>970843</v>
      </c>
      <c r="E196" s="60" t="s">
        <v>289</v>
      </c>
    </row>
    <row r="197" spans="1:5" ht="12.75" customHeight="1" x14ac:dyDescent="0.2">
      <c r="A197" s="55" t="s">
        <v>61</v>
      </c>
      <c r="B197" s="55">
        <v>14</v>
      </c>
      <c r="C197" s="56" t="s">
        <v>480</v>
      </c>
      <c r="D197" s="60">
        <v>970847</v>
      </c>
      <c r="E197" s="60" t="s">
        <v>481</v>
      </c>
    </row>
    <row r="198" spans="1:5" ht="12.75" customHeight="1" x14ac:dyDescent="0.2">
      <c r="A198" s="55" t="s">
        <v>61</v>
      </c>
      <c r="B198" s="55">
        <v>15</v>
      </c>
      <c r="C198" s="56" t="s">
        <v>482</v>
      </c>
      <c r="D198" s="60">
        <v>970851</v>
      </c>
      <c r="E198" s="60" t="s">
        <v>291</v>
      </c>
    </row>
    <row r="199" spans="1:5" ht="12.75" customHeight="1" x14ac:dyDescent="0.2">
      <c r="A199" s="55" t="s">
        <v>61</v>
      </c>
      <c r="B199" s="55">
        <v>16</v>
      </c>
      <c r="C199" s="56" t="s">
        <v>483</v>
      </c>
      <c r="D199" s="60">
        <v>970855</v>
      </c>
      <c r="E199" s="60" t="s">
        <v>484</v>
      </c>
    </row>
    <row r="200" spans="1:5" ht="12.75" customHeight="1" x14ac:dyDescent="0.2">
      <c r="A200" s="55" t="s">
        <v>61</v>
      </c>
      <c r="B200" s="55">
        <v>17</v>
      </c>
      <c r="C200" s="56" t="s">
        <v>485</v>
      </c>
      <c r="D200" s="60">
        <v>970859</v>
      </c>
      <c r="E200" s="60" t="s">
        <v>486</v>
      </c>
    </row>
    <row r="201" spans="1:5" ht="12.75" customHeight="1" x14ac:dyDescent="0.2">
      <c r="A201" s="55" t="s">
        <v>61</v>
      </c>
      <c r="B201" s="55">
        <v>18</v>
      </c>
      <c r="C201" s="56" t="s">
        <v>487</v>
      </c>
      <c r="D201" s="60">
        <v>970863</v>
      </c>
      <c r="E201" s="60" t="s">
        <v>287</v>
      </c>
    </row>
    <row r="202" spans="1:5" ht="12.75" customHeight="1" x14ac:dyDescent="0.2">
      <c r="A202" s="55" t="s">
        <v>61</v>
      </c>
      <c r="B202" s="55">
        <v>19</v>
      </c>
      <c r="C202" s="56" t="s">
        <v>488</v>
      </c>
      <c r="D202" s="60">
        <v>970867</v>
      </c>
      <c r="E202" s="60" t="s">
        <v>291</v>
      </c>
    </row>
    <row r="203" spans="1:5" ht="12.75" customHeight="1" x14ac:dyDescent="0.2">
      <c r="A203" s="55" t="s">
        <v>61</v>
      </c>
      <c r="B203" s="55">
        <v>20</v>
      </c>
      <c r="C203" s="56" t="s">
        <v>489</v>
      </c>
      <c r="D203" s="60">
        <v>970871</v>
      </c>
      <c r="E203" s="60" t="s">
        <v>287</v>
      </c>
    </row>
    <row r="204" spans="1:5" ht="12.75" customHeight="1" x14ac:dyDescent="0.2">
      <c r="A204" s="55" t="s">
        <v>61</v>
      </c>
      <c r="B204" s="55">
        <v>21</v>
      </c>
      <c r="C204" s="56" t="s">
        <v>490</v>
      </c>
      <c r="D204" s="60">
        <v>970875</v>
      </c>
      <c r="E204" s="60" t="s">
        <v>289</v>
      </c>
    </row>
    <row r="205" spans="1:5" ht="12.75" customHeight="1" x14ac:dyDescent="0.2">
      <c r="A205" s="55" t="s">
        <v>61</v>
      </c>
      <c r="B205" s="55">
        <v>22</v>
      </c>
      <c r="C205" s="56" t="s">
        <v>491</v>
      </c>
      <c r="D205" s="60">
        <v>970879</v>
      </c>
      <c r="E205" s="60" t="s">
        <v>291</v>
      </c>
    </row>
    <row r="206" spans="1:5" ht="12.75" customHeight="1" x14ac:dyDescent="0.2">
      <c r="A206" s="55" t="s">
        <v>61</v>
      </c>
      <c r="B206" s="55">
        <v>23</v>
      </c>
      <c r="C206" s="56" t="s">
        <v>492</v>
      </c>
      <c r="D206" s="60">
        <v>970883</v>
      </c>
      <c r="E206" s="60" t="s">
        <v>287</v>
      </c>
    </row>
    <row r="207" spans="1:5" ht="12.75" customHeight="1" x14ac:dyDescent="0.2">
      <c r="A207" s="55" t="s">
        <v>61</v>
      </c>
      <c r="B207" s="55">
        <v>24</v>
      </c>
      <c r="C207" s="56"/>
      <c r="D207" s="60">
        <v>970887</v>
      </c>
      <c r="E207" s="60" t="s">
        <v>289</v>
      </c>
    </row>
    <row r="208" spans="1:5" ht="12.75" customHeight="1" x14ac:dyDescent="0.2">
      <c r="A208" s="55" t="s">
        <v>61</v>
      </c>
      <c r="B208" s="55">
        <v>25</v>
      </c>
      <c r="C208" s="56"/>
      <c r="D208" s="60">
        <v>970891</v>
      </c>
      <c r="E208" s="60" t="s">
        <v>291</v>
      </c>
    </row>
    <row r="209" spans="1:5" ht="12.75" customHeight="1" x14ac:dyDescent="0.2">
      <c r="A209" s="55" t="s">
        <v>61</v>
      </c>
      <c r="B209" s="55">
        <v>26</v>
      </c>
      <c r="C209" s="56"/>
      <c r="D209" s="60">
        <v>970895</v>
      </c>
      <c r="E209" s="60" t="s">
        <v>287</v>
      </c>
    </row>
    <row r="210" spans="1:5" ht="12.75" customHeight="1" x14ac:dyDescent="0.2">
      <c r="A210" s="55" t="s">
        <v>65</v>
      </c>
      <c r="B210" s="55">
        <v>1</v>
      </c>
      <c r="C210" s="56" t="s">
        <v>493</v>
      </c>
      <c r="D210" s="60">
        <v>970899</v>
      </c>
      <c r="E210" s="60" t="s">
        <v>494</v>
      </c>
    </row>
    <row r="211" spans="1:5" ht="12.75" customHeight="1" x14ac:dyDescent="0.2">
      <c r="A211" s="55" t="s">
        <v>65</v>
      </c>
      <c r="B211" s="55">
        <v>2</v>
      </c>
      <c r="C211" s="56" t="s">
        <v>495</v>
      </c>
      <c r="D211" s="60">
        <v>970903</v>
      </c>
      <c r="E211" s="60" t="s">
        <v>283</v>
      </c>
    </row>
    <row r="212" spans="1:5" ht="12.75" customHeight="1" x14ac:dyDescent="0.2">
      <c r="A212" s="55" t="s">
        <v>65</v>
      </c>
      <c r="B212" s="55">
        <v>3</v>
      </c>
      <c r="C212" s="56" t="s">
        <v>496</v>
      </c>
      <c r="D212" s="60">
        <v>970907</v>
      </c>
      <c r="E212" s="60" t="s">
        <v>287</v>
      </c>
    </row>
    <row r="213" spans="1:5" ht="12.75" customHeight="1" x14ac:dyDescent="0.2">
      <c r="A213" s="55" t="s">
        <v>65</v>
      </c>
      <c r="B213" s="55">
        <v>4</v>
      </c>
      <c r="C213" s="56" t="s">
        <v>497</v>
      </c>
      <c r="D213" s="60">
        <v>970911</v>
      </c>
      <c r="E213" s="60" t="s">
        <v>498</v>
      </c>
    </row>
    <row r="214" spans="1:5" ht="12.75" customHeight="1" x14ac:dyDescent="0.2">
      <c r="A214" s="55" t="s">
        <v>65</v>
      </c>
      <c r="B214" s="55">
        <v>5</v>
      </c>
      <c r="C214" s="56" t="s">
        <v>499</v>
      </c>
      <c r="D214" s="60">
        <v>970915</v>
      </c>
      <c r="E214" s="60" t="s">
        <v>500</v>
      </c>
    </row>
    <row r="215" spans="1:5" ht="12.75" customHeight="1" x14ac:dyDescent="0.2">
      <c r="A215" s="55" t="s">
        <v>65</v>
      </c>
      <c r="B215" s="55">
        <v>6</v>
      </c>
      <c r="C215" s="56" t="s">
        <v>501</v>
      </c>
      <c r="D215" s="60">
        <v>970919</v>
      </c>
      <c r="E215" s="60" t="s">
        <v>287</v>
      </c>
    </row>
    <row r="216" spans="1:5" ht="12.75" customHeight="1" x14ac:dyDescent="0.2">
      <c r="A216" s="55" t="s">
        <v>65</v>
      </c>
      <c r="B216" s="55">
        <v>7</v>
      </c>
      <c r="C216" s="56" t="s">
        <v>502</v>
      </c>
      <c r="D216" s="60">
        <v>970923</v>
      </c>
      <c r="E216" s="60" t="s">
        <v>289</v>
      </c>
    </row>
    <row r="217" spans="1:5" ht="12.75" customHeight="1" x14ac:dyDescent="0.2">
      <c r="A217" s="55" t="s">
        <v>65</v>
      </c>
      <c r="B217" s="55">
        <v>8</v>
      </c>
      <c r="C217" s="56" t="s">
        <v>503</v>
      </c>
      <c r="D217" s="60">
        <v>970927</v>
      </c>
      <c r="E217" s="60" t="s">
        <v>504</v>
      </c>
    </row>
    <row r="218" spans="1:5" ht="12.75" customHeight="1" x14ac:dyDescent="0.2">
      <c r="A218" s="55" t="s">
        <v>65</v>
      </c>
      <c r="B218" s="55">
        <v>9</v>
      </c>
      <c r="C218" s="56" t="s">
        <v>505</v>
      </c>
      <c r="D218" s="60">
        <v>970931</v>
      </c>
      <c r="E218" s="60" t="s">
        <v>287</v>
      </c>
    </row>
    <row r="219" spans="1:5" ht="12.75" customHeight="1" x14ac:dyDescent="0.2">
      <c r="A219" s="55" t="s">
        <v>65</v>
      </c>
      <c r="B219" s="55">
        <v>10</v>
      </c>
      <c r="C219" s="56" t="s">
        <v>506</v>
      </c>
      <c r="D219" s="60">
        <v>970935</v>
      </c>
      <c r="E219" s="60" t="s">
        <v>289</v>
      </c>
    </row>
    <row r="220" spans="1:5" ht="12.75" customHeight="1" x14ac:dyDescent="0.2">
      <c r="A220" s="55" t="s">
        <v>65</v>
      </c>
      <c r="B220" s="55">
        <v>11</v>
      </c>
      <c r="C220" s="56" t="s">
        <v>507</v>
      </c>
      <c r="D220" s="60">
        <v>970939</v>
      </c>
      <c r="E220" s="60" t="s">
        <v>291</v>
      </c>
    </row>
    <row r="221" spans="1:5" ht="12.75" customHeight="1" x14ac:dyDescent="0.2">
      <c r="A221" s="55" t="s">
        <v>65</v>
      </c>
      <c r="B221" s="55">
        <v>12</v>
      </c>
      <c r="C221" s="56" t="s">
        <v>508</v>
      </c>
      <c r="D221" s="60">
        <v>970943</v>
      </c>
      <c r="E221" s="60" t="s">
        <v>509</v>
      </c>
    </row>
    <row r="222" spans="1:5" ht="12.75" customHeight="1" x14ac:dyDescent="0.2">
      <c r="A222" s="55" t="s">
        <v>65</v>
      </c>
      <c r="B222" s="55">
        <v>13</v>
      </c>
      <c r="C222" s="56" t="s">
        <v>510</v>
      </c>
      <c r="D222" s="60">
        <v>970947</v>
      </c>
      <c r="E222" s="60" t="s">
        <v>289</v>
      </c>
    </row>
    <row r="223" spans="1:5" ht="12.75" customHeight="1" x14ac:dyDescent="0.2">
      <c r="A223" s="55" t="s">
        <v>65</v>
      </c>
      <c r="B223" s="55">
        <v>14</v>
      </c>
      <c r="C223" s="56" t="s">
        <v>511</v>
      </c>
      <c r="D223" s="60">
        <v>970951</v>
      </c>
      <c r="E223" s="60" t="s">
        <v>512</v>
      </c>
    </row>
    <row r="224" spans="1:5" ht="12.75" customHeight="1" x14ac:dyDescent="0.2">
      <c r="A224" s="55" t="s">
        <v>65</v>
      </c>
      <c r="B224" s="55">
        <v>15</v>
      </c>
      <c r="C224" s="56" t="s">
        <v>513</v>
      </c>
      <c r="D224" s="60">
        <v>970955</v>
      </c>
      <c r="E224" s="60" t="s">
        <v>287</v>
      </c>
    </row>
    <row r="225" spans="1:5" ht="12.75" customHeight="1" x14ac:dyDescent="0.2">
      <c r="A225" s="55" t="s">
        <v>65</v>
      </c>
      <c r="B225" s="55">
        <v>16</v>
      </c>
      <c r="C225" s="56" t="s">
        <v>514</v>
      </c>
      <c r="D225" s="60">
        <v>970959</v>
      </c>
      <c r="E225" s="60" t="s">
        <v>289</v>
      </c>
    </row>
    <row r="226" spans="1:5" ht="12.75" customHeight="1" x14ac:dyDescent="0.2">
      <c r="A226" s="55" t="s">
        <v>65</v>
      </c>
      <c r="B226" s="55">
        <v>17</v>
      </c>
      <c r="C226" s="56" t="s">
        <v>515</v>
      </c>
      <c r="D226" s="60">
        <v>970963</v>
      </c>
      <c r="E226" s="60" t="s">
        <v>291</v>
      </c>
    </row>
    <row r="227" spans="1:5" ht="12.75" customHeight="1" x14ac:dyDescent="0.2">
      <c r="A227" s="55" t="s">
        <v>65</v>
      </c>
      <c r="B227" s="55">
        <v>18</v>
      </c>
      <c r="C227" s="56"/>
      <c r="D227" s="60">
        <v>970967</v>
      </c>
      <c r="E227" s="60" t="s">
        <v>287</v>
      </c>
    </row>
    <row r="228" spans="1:5" ht="12.75" customHeight="1" x14ac:dyDescent="0.2">
      <c r="A228" s="55" t="s">
        <v>65</v>
      </c>
      <c r="B228" s="55">
        <v>19</v>
      </c>
      <c r="C228" s="56"/>
      <c r="D228" s="60">
        <v>970971</v>
      </c>
      <c r="E228" s="60" t="s">
        <v>289</v>
      </c>
    </row>
    <row r="229" spans="1:5" ht="12.75" customHeight="1" x14ac:dyDescent="0.2">
      <c r="A229" s="55" t="s">
        <v>65</v>
      </c>
      <c r="B229" s="55">
        <v>20</v>
      </c>
      <c r="C229" s="56"/>
      <c r="D229" s="60">
        <v>970975</v>
      </c>
      <c r="E229" s="60" t="s">
        <v>291</v>
      </c>
    </row>
    <row r="230" spans="1:5" ht="12.75" customHeight="1" x14ac:dyDescent="0.2">
      <c r="A230" s="55" t="s">
        <v>65</v>
      </c>
      <c r="B230" s="55">
        <v>21</v>
      </c>
      <c r="C230" s="56"/>
      <c r="D230" s="60">
        <v>970979</v>
      </c>
      <c r="E230" s="60" t="s">
        <v>287</v>
      </c>
    </row>
    <row r="231" spans="1:5" ht="12.75" customHeight="1" x14ac:dyDescent="0.2">
      <c r="A231" s="55" t="s">
        <v>65</v>
      </c>
      <c r="B231" s="55">
        <v>22</v>
      </c>
      <c r="C231" s="56"/>
      <c r="D231" s="60">
        <v>970983</v>
      </c>
      <c r="E231" s="60" t="s">
        <v>289</v>
      </c>
    </row>
    <row r="232" spans="1:5" ht="12.75" customHeight="1" x14ac:dyDescent="0.2">
      <c r="A232" s="55" t="s">
        <v>65</v>
      </c>
      <c r="B232" s="55">
        <v>23</v>
      </c>
      <c r="C232" s="56"/>
      <c r="D232" s="60">
        <v>970987</v>
      </c>
      <c r="E232" s="60" t="s">
        <v>291</v>
      </c>
    </row>
    <row r="233" spans="1:5" ht="12.75" customHeight="1" x14ac:dyDescent="0.2">
      <c r="A233" s="55" t="s">
        <v>65</v>
      </c>
      <c r="B233" s="55">
        <v>24</v>
      </c>
      <c r="C233" s="56"/>
      <c r="D233" s="60">
        <v>970991</v>
      </c>
      <c r="E233" s="60" t="s">
        <v>287</v>
      </c>
    </row>
    <row r="234" spans="1:5" ht="12.75" customHeight="1" x14ac:dyDescent="0.2">
      <c r="A234" s="55" t="s">
        <v>65</v>
      </c>
      <c r="B234" s="55">
        <v>25</v>
      </c>
      <c r="C234" s="56"/>
      <c r="D234" s="60">
        <v>970995</v>
      </c>
      <c r="E234" s="60" t="s">
        <v>289</v>
      </c>
    </row>
    <row r="235" spans="1:5" ht="12.75" customHeight="1" x14ac:dyDescent="0.2">
      <c r="A235" s="55" t="s">
        <v>65</v>
      </c>
      <c r="B235" s="55">
        <v>26</v>
      </c>
      <c r="C235" s="56"/>
      <c r="D235" s="60">
        <v>970999</v>
      </c>
      <c r="E235" s="60" t="s">
        <v>291</v>
      </c>
    </row>
    <row r="236" spans="1:5" ht="12.75" customHeight="1" x14ac:dyDescent="0.2">
      <c r="A236" s="55" t="s">
        <v>69</v>
      </c>
      <c r="B236" s="55">
        <v>1</v>
      </c>
      <c r="C236" s="56" t="s">
        <v>516</v>
      </c>
      <c r="D236" s="60">
        <v>971003</v>
      </c>
      <c r="E236" s="60" t="s">
        <v>517</v>
      </c>
    </row>
    <row r="237" spans="1:5" ht="12.75" customHeight="1" x14ac:dyDescent="0.2">
      <c r="A237" s="55" t="s">
        <v>69</v>
      </c>
      <c r="B237" s="55">
        <v>2</v>
      </c>
      <c r="C237" s="56" t="s">
        <v>518</v>
      </c>
      <c r="D237" s="60">
        <v>971007</v>
      </c>
      <c r="E237" s="60" t="s">
        <v>283</v>
      </c>
    </row>
    <row r="238" spans="1:5" ht="12.75" customHeight="1" x14ac:dyDescent="0.2">
      <c r="A238" s="55" t="s">
        <v>69</v>
      </c>
      <c r="B238" s="55">
        <v>3</v>
      </c>
      <c r="C238" s="56" t="s">
        <v>519</v>
      </c>
      <c r="D238" s="60">
        <v>971011</v>
      </c>
      <c r="E238" s="60" t="s">
        <v>283</v>
      </c>
    </row>
    <row r="239" spans="1:5" ht="12.75" customHeight="1" x14ac:dyDescent="0.2">
      <c r="A239" s="55" t="s">
        <v>69</v>
      </c>
      <c r="B239" s="55">
        <v>4</v>
      </c>
      <c r="C239" s="56" t="s">
        <v>520</v>
      </c>
      <c r="D239" s="60">
        <v>971015</v>
      </c>
      <c r="E239" s="60" t="s">
        <v>521</v>
      </c>
    </row>
    <row r="240" spans="1:5" ht="12.75" customHeight="1" x14ac:dyDescent="0.2">
      <c r="A240" s="55" t="s">
        <v>69</v>
      </c>
      <c r="B240" s="55">
        <v>5</v>
      </c>
      <c r="C240" s="56" t="s">
        <v>522</v>
      </c>
      <c r="D240" s="60">
        <v>971019</v>
      </c>
      <c r="E240" s="60" t="s">
        <v>287</v>
      </c>
    </row>
    <row r="241" spans="1:5" ht="12.75" customHeight="1" x14ac:dyDescent="0.2">
      <c r="A241" s="55" t="s">
        <v>69</v>
      </c>
      <c r="B241" s="55">
        <v>6</v>
      </c>
      <c r="C241" s="56" t="s">
        <v>523</v>
      </c>
      <c r="D241" s="60">
        <v>971023</v>
      </c>
      <c r="E241" s="60" t="s">
        <v>289</v>
      </c>
    </row>
    <row r="242" spans="1:5" ht="12.75" customHeight="1" x14ac:dyDescent="0.2">
      <c r="A242" s="55" t="s">
        <v>69</v>
      </c>
      <c r="B242" s="55">
        <v>7</v>
      </c>
      <c r="C242" s="56" t="s">
        <v>524</v>
      </c>
      <c r="D242" s="60">
        <v>971027</v>
      </c>
      <c r="E242" s="60" t="s">
        <v>291</v>
      </c>
    </row>
    <row r="243" spans="1:5" ht="12.75" customHeight="1" x14ac:dyDescent="0.2">
      <c r="A243" s="55" t="s">
        <v>69</v>
      </c>
      <c r="B243" s="55">
        <v>8</v>
      </c>
      <c r="C243" s="56" t="s">
        <v>525</v>
      </c>
      <c r="D243" s="60">
        <v>971031</v>
      </c>
      <c r="E243" s="60" t="s">
        <v>526</v>
      </c>
    </row>
    <row r="244" spans="1:5" ht="12.75" customHeight="1" x14ac:dyDescent="0.2">
      <c r="A244" s="55" t="s">
        <v>69</v>
      </c>
      <c r="B244" s="55">
        <v>9</v>
      </c>
      <c r="C244" s="56" t="s">
        <v>527</v>
      </c>
      <c r="D244" s="60">
        <v>971035</v>
      </c>
      <c r="E244" s="60" t="s">
        <v>287</v>
      </c>
    </row>
    <row r="245" spans="1:5" ht="12.75" customHeight="1" x14ac:dyDescent="0.2">
      <c r="A245" s="55" t="s">
        <v>69</v>
      </c>
      <c r="B245" s="55">
        <v>10</v>
      </c>
      <c r="C245" s="56" t="s">
        <v>528</v>
      </c>
      <c r="D245" s="60">
        <v>971039</v>
      </c>
      <c r="E245" s="60" t="s">
        <v>289</v>
      </c>
    </row>
    <row r="246" spans="1:5" ht="12.75" customHeight="1" x14ac:dyDescent="0.2">
      <c r="A246" s="55" t="s">
        <v>69</v>
      </c>
      <c r="B246" s="55">
        <v>11</v>
      </c>
      <c r="C246" s="56" t="s">
        <v>529</v>
      </c>
      <c r="D246" s="60">
        <v>971043</v>
      </c>
      <c r="E246" s="60" t="s">
        <v>291</v>
      </c>
    </row>
    <row r="247" spans="1:5" ht="12.75" customHeight="1" x14ac:dyDescent="0.2">
      <c r="A247" s="55" t="s">
        <v>69</v>
      </c>
      <c r="B247" s="55">
        <v>12</v>
      </c>
      <c r="C247" s="56" t="s">
        <v>530</v>
      </c>
      <c r="D247" s="60">
        <v>971047</v>
      </c>
      <c r="E247" s="60" t="s">
        <v>287</v>
      </c>
    </row>
    <row r="248" spans="1:5" ht="12.75" customHeight="1" x14ac:dyDescent="0.2">
      <c r="A248" s="55" t="s">
        <v>69</v>
      </c>
      <c r="B248" s="55">
        <v>13</v>
      </c>
      <c r="C248" s="56" t="s">
        <v>531</v>
      </c>
      <c r="D248" s="60">
        <v>971051</v>
      </c>
      <c r="E248" s="60" t="s">
        <v>532</v>
      </c>
    </row>
    <row r="249" spans="1:5" ht="12.75" customHeight="1" x14ac:dyDescent="0.2">
      <c r="A249" s="55" t="s">
        <v>69</v>
      </c>
      <c r="B249" s="55">
        <v>14</v>
      </c>
      <c r="C249" s="56" t="s">
        <v>533</v>
      </c>
      <c r="D249" s="60">
        <v>971055</v>
      </c>
      <c r="E249" s="60" t="s">
        <v>289</v>
      </c>
    </row>
    <row r="250" spans="1:5" ht="12.75" customHeight="1" x14ac:dyDescent="0.2">
      <c r="A250" s="55" t="s">
        <v>69</v>
      </c>
      <c r="B250" s="55">
        <v>15</v>
      </c>
      <c r="C250" s="56" t="s">
        <v>534</v>
      </c>
      <c r="D250" s="60">
        <v>971059</v>
      </c>
      <c r="E250" s="60" t="s">
        <v>291</v>
      </c>
    </row>
    <row r="251" spans="1:5" ht="12.75" customHeight="1" x14ac:dyDescent="0.2">
      <c r="A251" s="55" t="s">
        <v>69</v>
      </c>
      <c r="B251" s="55">
        <v>16</v>
      </c>
      <c r="C251" s="56" t="s">
        <v>535</v>
      </c>
      <c r="D251" s="60">
        <v>971063</v>
      </c>
      <c r="E251" s="60" t="s">
        <v>287</v>
      </c>
    </row>
    <row r="252" spans="1:5" ht="12.75" customHeight="1" x14ac:dyDescent="0.2">
      <c r="A252" s="55" t="s">
        <v>69</v>
      </c>
      <c r="B252" s="55">
        <v>17</v>
      </c>
      <c r="C252" s="56" t="s">
        <v>536</v>
      </c>
      <c r="D252" s="60">
        <v>971067</v>
      </c>
      <c r="E252" s="60" t="s">
        <v>289</v>
      </c>
    </row>
    <row r="253" spans="1:5" ht="12.75" customHeight="1" x14ac:dyDescent="0.2">
      <c r="A253" s="55" t="s">
        <v>69</v>
      </c>
      <c r="B253" s="55">
        <v>18</v>
      </c>
      <c r="C253" s="56" t="s">
        <v>537</v>
      </c>
      <c r="D253" s="60">
        <v>971071</v>
      </c>
      <c r="E253" s="60" t="s">
        <v>538</v>
      </c>
    </row>
    <row r="254" spans="1:5" ht="12.75" customHeight="1" x14ac:dyDescent="0.2">
      <c r="A254" s="55" t="s">
        <v>69</v>
      </c>
      <c r="B254" s="55">
        <v>19</v>
      </c>
      <c r="C254" s="56" t="s">
        <v>539</v>
      </c>
      <c r="D254" s="60">
        <v>971075</v>
      </c>
      <c r="E254" s="60" t="s">
        <v>540</v>
      </c>
    </row>
    <row r="255" spans="1:5" ht="12.75" customHeight="1" x14ac:dyDescent="0.2">
      <c r="A255" s="55" t="s">
        <v>69</v>
      </c>
      <c r="B255" s="55">
        <v>20</v>
      </c>
      <c r="C255" s="56" t="s">
        <v>541</v>
      </c>
      <c r="D255" s="60">
        <v>971079</v>
      </c>
      <c r="E255" s="60" t="s">
        <v>287</v>
      </c>
    </row>
    <row r="256" spans="1:5" ht="12.75" customHeight="1" x14ac:dyDescent="0.2">
      <c r="A256" s="55" t="s">
        <v>69</v>
      </c>
      <c r="B256" s="55">
        <v>21</v>
      </c>
      <c r="C256" s="56" t="s">
        <v>542</v>
      </c>
      <c r="D256" s="60">
        <v>971083</v>
      </c>
      <c r="E256" s="60" t="s">
        <v>289</v>
      </c>
    </row>
    <row r="257" spans="1:5" ht="12.75" customHeight="1" x14ac:dyDescent="0.2">
      <c r="A257" s="55" t="s">
        <v>69</v>
      </c>
      <c r="B257" s="55">
        <v>22</v>
      </c>
      <c r="C257" s="56" t="s">
        <v>543</v>
      </c>
      <c r="D257" s="60">
        <v>971087</v>
      </c>
      <c r="E257" s="60" t="s">
        <v>291</v>
      </c>
    </row>
    <row r="258" spans="1:5" ht="12.75" customHeight="1" x14ac:dyDescent="0.2">
      <c r="A258" s="55" t="s">
        <v>69</v>
      </c>
      <c r="B258" s="55">
        <v>23</v>
      </c>
      <c r="C258" s="56" t="s">
        <v>544</v>
      </c>
      <c r="D258" s="60">
        <v>971091</v>
      </c>
      <c r="E258" s="60" t="s">
        <v>287</v>
      </c>
    </row>
    <row r="259" spans="1:5" ht="12.75" customHeight="1" x14ac:dyDescent="0.2">
      <c r="A259" s="55" t="s">
        <v>69</v>
      </c>
      <c r="B259" s="55">
        <v>24</v>
      </c>
      <c r="C259" s="56"/>
      <c r="D259" s="60">
        <v>971095</v>
      </c>
      <c r="E259" s="60" t="s">
        <v>289</v>
      </c>
    </row>
    <row r="260" spans="1:5" ht="12.75" customHeight="1" x14ac:dyDescent="0.2">
      <c r="A260" s="55" t="s">
        <v>69</v>
      </c>
      <c r="B260" s="55">
        <v>25</v>
      </c>
      <c r="C260" s="56"/>
      <c r="D260" s="60">
        <v>971099</v>
      </c>
      <c r="E260" s="60" t="s">
        <v>291</v>
      </c>
    </row>
    <row r="261" spans="1:5" ht="12.75" customHeight="1" x14ac:dyDescent="0.2">
      <c r="A261" s="55" t="s">
        <v>69</v>
      </c>
      <c r="B261" s="55">
        <v>26</v>
      </c>
      <c r="C261" s="56"/>
      <c r="D261" s="60">
        <v>971103</v>
      </c>
      <c r="E261" s="60" t="s">
        <v>287</v>
      </c>
    </row>
    <row r="262" spans="1:5" ht="12.75" customHeight="1" x14ac:dyDescent="0.2">
      <c r="A262" s="55" t="s">
        <v>545</v>
      </c>
      <c r="B262" s="55">
        <v>1</v>
      </c>
      <c r="C262" s="56" t="s">
        <v>546</v>
      </c>
      <c r="D262" s="60">
        <v>971107</v>
      </c>
      <c r="E262" s="60" t="s">
        <v>547</v>
      </c>
    </row>
    <row r="263" spans="1:5" ht="12.75" customHeight="1" x14ac:dyDescent="0.2">
      <c r="A263" s="55" t="s">
        <v>545</v>
      </c>
      <c r="B263" s="55">
        <v>2</v>
      </c>
      <c r="C263" s="56" t="s">
        <v>548</v>
      </c>
      <c r="D263" s="60">
        <v>971111</v>
      </c>
      <c r="E263" s="60" t="s">
        <v>283</v>
      </c>
    </row>
    <row r="264" spans="1:5" ht="12.75" customHeight="1" x14ac:dyDescent="0.2">
      <c r="A264" s="55" t="s">
        <v>545</v>
      </c>
      <c r="B264" s="55">
        <v>3</v>
      </c>
      <c r="C264" s="56" t="s">
        <v>549</v>
      </c>
      <c r="D264" s="60">
        <v>971115</v>
      </c>
      <c r="E264" s="60" t="s">
        <v>283</v>
      </c>
    </row>
    <row r="265" spans="1:5" ht="12.75" customHeight="1" x14ac:dyDescent="0.2">
      <c r="A265" s="55" t="s">
        <v>545</v>
      </c>
      <c r="B265" s="55">
        <v>4</v>
      </c>
      <c r="C265" s="56" t="s">
        <v>550</v>
      </c>
      <c r="D265" s="60">
        <v>971119</v>
      </c>
      <c r="E265" s="60" t="s">
        <v>551</v>
      </c>
    </row>
    <row r="266" spans="1:5" ht="12.75" customHeight="1" x14ac:dyDescent="0.2">
      <c r="A266" s="55" t="s">
        <v>545</v>
      </c>
      <c r="B266" s="55">
        <v>5</v>
      </c>
      <c r="C266" s="56" t="s">
        <v>552</v>
      </c>
      <c r="D266" s="60">
        <v>971123</v>
      </c>
      <c r="E266" s="60" t="s">
        <v>289</v>
      </c>
    </row>
    <row r="267" spans="1:5" ht="12.75" customHeight="1" x14ac:dyDescent="0.2">
      <c r="A267" s="55" t="s">
        <v>545</v>
      </c>
      <c r="B267" s="55">
        <v>6</v>
      </c>
      <c r="C267" s="56" t="s">
        <v>553</v>
      </c>
      <c r="D267" s="60">
        <v>971127</v>
      </c>
      <c r="E267" s="60" t="s">
        <v>291</v>
      </c>
    </row>
    <row r="268" spans="1:5" ht="12.75" customHeight="1" x14ac:dyDescent="0.2">
      <c r="A268" s="55" t="s">
        <v>545</v>
      </c>
      <c r="B268" s="55">
        <v>7</v>
      </c>
      <c r="C268" s="56" t="s">
        <v>554</v>
      </c>
      <c r="D268" s="60">
        <v>971131</v>
      </c>
      <c r="E268" s="60" t="s">
        <v>287</v>
      </c>
    </row>
    <row r="269" spans="1:5" ht="12.75" customHeight="1" x14ac:dyDescent="0.2">
      <c r="A269" s="55" t="s">
        <v>545</v>
      </c>
      <c r="B269" s="55">
        <v>8</v>
      </c>
      <c r="C269" s="56" t="s">
        <v>555</v>
      </c>
      <c r="D269" s="60">
        <v>971135</v>
      </c>
      <c r="E269" s="60" t="s">
        <v>556</v>
      </c>
    </row>
    <row r="270" spans="1:5" ht="12.75" customHeight="1" x14ac:dyDescent="0.2">
      <c r="A270" s="55" t="s">
        <v>545</v>
      </c>
      <c r="B270" s="55">
        <v>9</v>
      </c>
      <c r="C270" s="56" t="s">
        <v>557</v>
      </c>
      <c r="D270" s="60">
        <v>971139</v>
      </c>
      <c r="E270" s="60" t="s">
        <v>289</v>
      </c>
    </row>
    <row r="271" spans="1:5" ht="12.75" customHeight="1" x14ac:dyDescent="0.2">
      <c r="A271" s="55" t="s">
        <v>545</v>
      </c>
      <c r="B271" s="55">
        <v>10</v>
      </c>
      <c r="C271" s="56" t="s">
        <v>558</v>
      </c>
      <c r="D271" s="60">
        <v>971143</v>
      </c>
      <c r="E271" s="60" t="s">
        <v>291</v>
      </c>
    </row>
    <row r="272" spans="1:5" ht="12.75" customHeight="1" x14ac:dyDescent="0.2">
      <c r="A272" s="55" t="s">
        <v>545</v>
      </c>
      <c r="B272" s="55">
        <v>11</v>
      </c>
      <c r="C272" s="56" t="s">
        <v>559</v>
      </c>
      <c r="D272" s="60">
        <v>971147</v>
      </c>
      <c r="E272" s="60" t="s">
        <v>287</v>
      </c>
    </row>
    <row r="273" spans="1:5" ht="12.75" customHeight="1" x14ac:dyDescent="0.2">
      <c r="A273" s="55" t="s">
        <v>545</v>
      </c>
      <c r="B273" s="55">
        <v>12</v>
      </c>
      <c r="C273" s="56" t="s">
        <v>560</v>
      </c>
      <c r="D273" s="60">
        <v>971151</v>
      </c>
      <c r="E273" s="60" t="s">
        <v>561</v>
      </c>
    </row>
    <row r="274" spans="1:5" ht="12.75" customHeight="1" x14ac:dyDescent="0.2">
      <c r="A274" s="55" t="s">
        <v>545</v>
      </c>
      <c r="B274" s="55">
        <v>13</v>
      </c>
      <c r="C274" s="56" t="s">
        <v>562</v>
      </c>
      <c r="D274" s="60">
        <v>971155</v>
      </c>
      <c r="E274" s="60" t="s">
        <v>289</v>
      </c>
    </row>
    <row r="275" spans="1:5" ht="12.75" customHeight="1" x14ac:dyDescent="0.2">
      <c r="A275" s="55" t="s">
        <v>545</v>
      </c>
      <c r="B275" s="55">
        <v>14</v>
      </c>
      <c r="C275" s="56" t="s">
        <v>563</v>
      </c>
      <c r="D275" s="60">
        <v>971159</v>
      </c>
      <c r="E275" s="60" t="s">
        <v>291</v>
      </c>
    </row>
    <row r="276" spans="1:5" ht="12.75" customHeight="1" x14ac:dyDescent="0.2">
      <c r="A276" s="55" t="s">
        <v>545</v>
      </c>
      <c r="B276" s="55">
        <v>15</v>
      </c>
      <c r="C276" s="56" t="s">
        <v>564</v>
      </c>
      <c r="D276" s="60">
        <v>971163</v>
      </c>
      <c r="E276" s="60" t="s">
        <v>287</v>
      </c>
    </row>
    <row r="277" spans="1:5" ht="12.75" customHeight="1" x14ac:dyDescent="0.2">
      <c r="A277" s="55" t="s">
        <v>545</v>
      </c>
      <c r="B277" s="55">
        <v>16</v>
      </c>
      <c r="C277" s="56" t="s">
        <v>565</v>
      </c>
      <c r="D277" s="60">
        <v>971167</v>
      </c>
      <c r="E277" s="60" t="s">
        <v>566</v>
      </c>
    </row>
    <row r="278" spans="1:5" ht="12.75" customHeight="1" x14ac:dyDescent="0.2">
      <c r="A278" s="55" t="s">
        <v>545</v>
      </c>
      <c r="B278" s="55">
        <v>17</v>
      </c>
      <c r="C278" s="56" t="s">
        <v>567</v>
      </c>
      <c r="D278" s="60">
        <v>971171</v>
      </c>
      <c r="E278" s="60" t="s">
        <v>568</v>
      </c>
    </row>
    <row r="279" spans="1:5" ht="12.75" customHeight="1" x14ac:dyDescent="0.2">
      <c r="A279" s="55" t="s">
        <v>545</v>
      </c>
      <c r="B279" s="55">
        <v>18</v>
      </c>
      <c r="C279" s="56" t="s">
        <v>569</v>
      </c>
      <c r="D279" s="60">
        <v>971175</v>
      </c>
      <c r="E279" s="60" t="s">
        <v>289</v>
      </c>
    </row>
    <row r="280" spans="1:5" ht="12.75" customHeight="1" x14ac:dyDescent="0.2">
      <c r="A280" s="55" t="s">
        <v>545</v>
      </c>
      <c r="B280" s="55">
        <v>19</v>
      </c>
      <c r="C280" s="56" t="s">
        <v>570</v>
      </c>
      <c r="D280" s="60">
        <v>971179</v>
      </c>
      <c r="E280" s="60" t="s">
        <v>287</v>
      </c>
    </row>
    <row r="281" spans="1:5" ht="12.75" customHeight="1" x14ac:dyDescent="0.2">
      <c r="A281" s="55" t="s">
        <v>545</v>
      </c>
      <c r="B281" s="55">
        <v>20</v>
      </c>
      <c r="C281" s="56" t="s">
        <v>571</v>
      </c>
      <c r="D281" s="60">
        <v>971183</v>
      </c>
      <c r="E281" s="60" t="s">
        <v>289</v>
      </c>
    </row>
    <row r="282" spans="1:5" ht="12.75" customHeight="1" x14ac:dyDescent="0.2">
      <c r="A282" s="55" t="s">
        <v>545</v>
      </c>
      <c r="B282" s="55">
        <v>21</v>
      </c>
      <c r="C282" s="56" t="s">
        <v>572</v>
      </c>
      <c r="D282" s="60">
        <v>971187</v>
      </c>
      <c r="E282" s="60" t="s">
        <v>291</v>
      </c>
    </row>
    <row r="283" spans="1:5" ht="12.75" customHeight="1" x14ac:dyDescent="0.2">
      <c r="A283" s="55" t="s">
        <v>545</v>
      </c>
      <c r="B283" s="55">
        <v>22</v>
      </c>
      <c r="C283" s="56" t="s">
        <v>573</v>
      </c>
      <c r="D283" s="60">
        <v>971191</v>
      </c>
      <c r="E283" s="60" t="s">
        <v>287</v>
      </c>
    </row>
    <row r="284" spans="1:5" ht="12.75" customHeight="1" x14ac:dyDescent="0.2">
      <c r="A284" s="55" t="s">
        <v>545</v>
      </c>
      <c r="B284" s="55">
        <v>23</v>
      </c>
      <c r="C284" s="56" t="s">
        <v>574</v>
      </c>
      <c r="D284" s="60">
        <v>971195</v>
      </c>
      <c r="E284" s="60" t="s">
        <v>289</v>
      </c>
    </row>
    <row r="285" spans="1:5" ht="12.75" customHeight="1" x14ac:dyDescent="0.2">
      <c r="A285" s="55" t="s">
        <v>545</v>
      </c>
      <c r="B285" s="55">
        <v>24</v>
      </c>
      <c r="C285" s="56" t="s">
        <v>575</v>
      </c>
      <c r="D285" s="60">
        <v>971199</v>
      </c>
      <c r="E285" s="60" t="s">
        <v>291</v>
      </c>
    </row>
    <row r="286" spans="1:5" ht="12.75" customHeight="1" x14ac:dyDescent="0.2">
      <c r="A286" s="55" t="s">
        <v>545</v>
      </c>
      <c r="B286" s="55">
        <v>25</v>
      </c>
      <c r="C286" s="56"/>
      <c r="D286" s="60">
        <v>971203</v>
      </c>
      <c r="E286" s="60" t="s">
        <v>287</v>
      </c>
    </row>
    <row r="287" spans="1:5" ht="12.75" customHeight="1" x14ac:dyDescent="0.2">
      <c r="A287" s="55" t="s">
        <v>545</v>
      </c>
      <c r="B287" s="55">
        <v>26</v>
      </c>
      <c r="C287" s="56"/>
      <c r="D287" s="60">
        <v>971207</v>
      </c>
      <c r="E287" s="60" t="s">
        <v>289</v>
      </c>
    </row>
    <row r="288" spans="1:5" ht="12.75" customHeight="1" x14ac:dyDescent="0.2">
      <c r="A288" s="55" t="s">
        <v>78</v>
      </c>
      <c r="B288" s="55">
        <v>1</v>
      </c>
      <c r="C288" s="56" t="s">
        <v>576</v>
      </c>
      <c r="D288" s="60">
        <v>971211</v>
      </c>
      <c r="E288" s="60" t="s">
        <v>577</v>
      </c>
    </row>
    <row r="289" spans="1:5" ht="12.75" customHeight="1" x14ac:dyDescent="0.2">
      <c r="A289" s="55" t="s">
        <v>78</v>
      </c>
      <c r="B289" s="55">
        <v>2</v>
      </c>
      <c r="C289" s="56" t="s">
        <v>578</v>
      </c>
      <c r="D289" s="60">
        <v>971215</v>
      </c>
      <c r="E289" s="60" t="s">
        <v>283</v>
      </c>
    </row>
    <row r="290" spans="1:5" ht="12.75" customHeight="1" x14ac:dyDescent="0.2">
      <c r="A290" s="55" t="s">
        <v>78</v>
      </c>
      <c r="B290" s="55">
        <v>3</v>
      </c>
      <c r="C290" s="56" t="s">
        <v>579</v>
      </c>
      <c r="D290" s="60">
        <v>971219</v>
      </c>
      <c r="E290" s="60" t="s">
        <v>580</v>
      </c>
    </row>
    <row r="291" spans="1:5" ht="12.75" customHeight="1" x14ac:dyDescent="0.2">
      <c r="A291" s="55" t="s">
        <v>78</v>
      </c>
      <c r="B291" s="55">
        <v>4</v>
      </c>
      <c r="C291" s="56" t="s">
        <v>581</v>
      </c>
      <c r="D291" s="60">
        <v>971223</v>
      </c>
      <c r="E291" s="60" t="s">
        <v>287</v>
      </c>
    </row>
    <row r="292" spans="1:5" ht="12.75" customHeight="1" x14ac:dyDescent="0.2">
      <c r="A292" s="55" t="s">
        <v>78</v>
      </c>
      <c r="B292" s="55">
        <v>5</v>
      </c>
      <c r="C292" s="56" t="s">
        <v>582</v>
      </c>
      <c r="D292" s="60">
        <v>971227</v>
      </c>
      <c r="E292" s="60" t="s">
        <v>289</v>
      </c>
    </row>
    <row r="293" spans="1:5" ht="12.75" customHeight="1" x14ac:dyDescent="0.2">
      <c r="A293" s="55" t="s">
        <v>78</v>
      </c>
      <c r="B293" s="55">
        <v>6</v>
      </c>
      <c r="C293" s="56" t="s">
        <v>583</v>
      </c>
      <c r="D293" s="60">
        <v>971231</v>
      </c>
      <c r="E293" s="60" t="s">
        <v>291</v>
      </c>
    </row>
    <row r="294" spans="1:5" ht="12.75" customHeight="1" x14ac:dyDescent="0.2">
      <c r="A294" s="55" t="s">
        <v>78</v>
      </c>
      <c r="B294" s="55">
        <v>7</v>
      </c>
      <c r="C294" s="56" t="s">
        <v>584</v>
      </c>
      <c r="D294" s="60">
        <v>971235</v>
      </c>
      <c r="E294" s="60" t="s">
        <v>585</v>
      </c>
    </row>
    <row r="295" spans="1:5" ht="12.75" customHeight="1" x14ac:dyDescent="0.2">
      <c r="A295" s="55" t="s">
        <v>78</v>
      </c>
      <c r="B295" s="55">
        <v>8</v>
      </c>
      <c r="C295" s="56" t="s">
        <v>586</v>
      </c>
      <c r="D295" s="60">
        <v>971239</v>
      </c>
      <c r="E295" s="60" t="s">
        <v>287</v>
      </c>
    </row>
    <row r="296" spans="1:5" ht="12.75" customHeight="1" x14ac:dyDescent="0.2">
      <c r="A296" s="55" t="s">
        <v>78</v>
      </c>
      <c r="B296" s="55">
        <v>9</v>
      </c>
      <c r="C296" s="56" t="s">
        <v>587</v>
      </c>
      <c r="D296" s="60">
        <v>971243</v>
      </c>
      <c r="E296" s="60" t="s">
        <v>289</v>
      </c>
    </row>
    <row r="297" spans="1:5" ht="12.75" customHeight="1" x14ac:dyDescent="0.2">
      <c r="A297" s="55" t="s">
        <v>78</v>
      </c>
      <c r="B297" s="55">
        <v>10</v>
      </c>
      <c r="C297" s="56" t="s">
        <v>588</v>
      </c>
      <c r="D297" s="60">
        <v>971247</v>
      </c>
      <c r="E297" s="60" t="s">
        <v>291</v>
      </c>
    </row>
    <row r="298" spans="1:5" ht="12.75" customHeight="1" x14ac:dyDescent="0.2">
      <c r="A298" s="55" t="s">
        <v>78</v>
      </c>
      <c r="B298" s="55">
        <v>11</v>
      </c>
      <c r="C298" s="56" t="s">
        <v>589</v>
      </c>
      <c r="D298" s="60">
        <v>971251</v>
      </c>
      <c r="E298" s="60" t="s">
        <v>287</v>
      </c>
    </row>
    <row r="299" spans="1:5" ht="12.75" customHeight="1" x14ac:dyDescent="0.2">
      <c r="A299" s="55" t="s">
        <v>78</v>
      </c>
      <c r="B299" s="55">
        <v>12</v>
      </c>
      <c r="C299" s="56" t="s">
        <v>590</v>
      </c>
      <c r="D299" s="60">
        <v>971255</v>
      </c>
      <c r="E299" s="60" t="s">
        <v>591</v>
      </c>
    </row>
    <row r="300" spans="1:5" ht="12.75" customHeight="1" x14ac:dyDescent="0.2">
      <c r="A300" s="55" t="s">
        <v>78</v>
      </c>
      <c r="B300" s="55">
        <v>13</v>
      </c>
      <c r="C300" s="56" t="s">
        <v>592</v>
      </c>
      <c r="D300" s="60">
        <v>971259</v>
      </c>
      <c r="E300" s="60" t="s">
        <v>289</v>
      </c>
    </row>
    <row r="301" spans="1:5" ht="12.75" customHeight="1" x14ac:dyDescent="0.2">
      <c r="A301" s="55" t="s">
        <v>78</v>
      </c>
      <c r="B301" s="55">
        <v>14</v>
      </c>
      <c r="C301" s="56" t="s">
        <v>593</v>
      </c>
      <c r="D301" s="60">
        <v>971263</v>
      </c>
      <c r="E301" s="60" t="s">
        <v>291</v>
      </c>
    </row>
    <row r="302" spans="1:5" ht="12.75" customHeight="1" x14ac:dyDescent="0.2">
      <c r="A302" s="55" t="s">
        <v>78</v>
      </c>
      <c r="B302" s="55">
        <v>15</v>
      </c>
      <c r="C302" s="56" t="s">
        <v>594</v>
      </c>
      <c r="D302" s="60">
        <v>971267</v>
      </c>
      <c r="E302" s="60" t="s">
        <v>287</v>
      </c>
    </row>
    <row r="303" spans="1:5" ht="12.75" customHeight="1" x14ac:dyDescent="0.2">
      <c r="A303" s="55" t="s">
        <v>78</v>
      </c>
      <c r="B303" s="55">
        <v>16</v>
      </c>
      <c r="C303" s="56" t="s">
        <v>595</v>
      </c>
      <c r="D303" s="60">
        <v>971271</v>
      </c>
      <c r="E303" s="60" t="s">
        <v>289</v>
      </c>
    </row>
    <row r="304" spans="1:5" ht="12.75" customHeight="1" x14ac:dyDescent="0.2">
      <c r="A304" s="55" t="s">
        <v>78</v>
      </c>
      <c r="B304" s="55">
        <v>17</v>
      </c>
      <c r="C304" s="56" t="s">
        <v>596</v>
      </c>
      <c r="D304" s="60">
        <v>971275</v>
      </c>
      <c r="E304" s="60" t="s">
        <v>597</v>
      </c>
    </row>
    <row r="305" spans="1:5" ht="12.75" customHeight="1" x14ac:dyDescent="0.2">
      <c r="A305" s="55" t="s">
        <v>78</v>
      </c>
      <c r="B305" s="55">
        <v>18</v>
      </c>
      <c r="C305" s="56" t="s">
        <v>598</v>
      </c>
      <c r="D305" s="60">
        <v>971279</v>
      </c>
      <c r="E305" s="60" t="s">
        <v>599</v>
      </c>
    </row>
    <row r="306" spans="1:5" ht="12.75" customHeight="1" x14ac:dyDescent="0.2">
      <c r="A306" s="55" t="s">
        <v>78</v>
      </c>
      <c r="B306" s="55">
        <v>19</v>
      </c>
      <c r="C306" s="56" t="s">
        <v>600</v>
      </c>
      <c r="D306" s="60">
        <v>971283</v>
      </c>
      <c r="E306" s="60" t="s">
        <v>291</v>
      </c>
    </row>
    <row r="307" spans="1:5" ht="12.75" customHeight="1" x14ac:dyDescent="0.2">
      <c r="A307" s="55" t="s">
        <v>78</v>
      </c>
      <c r="B307" s="55">
        <v>20</v>
      </c>
      <c r="C307" s="56" t="s">
        <v>601</v>
      </c>
      <c r="D307" s="60">
        <v>971287</v>
      </c>
      <c r="E307" s="60" t="s">
        <v>287</v>
      </c>
    </row>
    <row r="308" spans="1:5" ht="12.75" customHeight="1" x14ac:dyDescent="0.2">
      <c r="A308" s="55" t="s">
        <v>78</v>
      </c>
      <c r="B308" s="55">
        <v>21</v>
      </c>
      <c r="C308" s="56" t="s">
        <v>602</v>
      </c>
      <c r="D308" s="60">
        <v>971291</v>
      </c>
      <c r="E308" s="60" t="s">
        <v>289</v>
      </c>
    </row>
    <row r="309" spans="1:5" ht="12.75" customHeight="1" x14ac:dyDescent="0.2">
      <c r="A309" s="55" t="s">
        <v>78</v>
      </c>
      <c r="B309" s="55">
        <v>22</v>
      </c>
      <c r="C309" s="56" t="s">
        <v>603</v>
      </c>
      <c r="D309" s="60">
        <v>971295</v>
      </c>
      <c r="E309" s="60" t="s">
        <v>291</v>
      </c>
    </row>
    <row r="310" spans="1:5" ht="12.75" customHeight="1" x14ac:dyDescent="0.2">
      <c r="A310" s="55" t="s">
        <v>78</v>
      </c>
      <c r="B310" s="55">
        <v>23</v>
      </c>
      <c r="C310" s="56" t="s">
        <v>604</v>
      </c>
      <c r="D310" s="60">
        <v>971299</v>
      </c>
      <c r="E310" s="60" t="s">
        <v>287</v>
      </c>
    </row>
    <row r="311" spans="1:5" ht="12.75" customHeight="1" x14ac:dyDescent="0.2">
      <c r="A311" s="55" t="s">
        <v>78</v>
      </c>
      <c r="B311" s="55">
        <v>24</v>
      </c>
      <c r="C311" s="56" t="s">
        <v>605</v>
      </c>
      <c r="D311" s="60">
        <v>971303</v>
      </c>
      <c r="E311" s="60" t="s">
        <v>289</v>
      </c>
    </row>
    <row r="312" spans="1:5" ht="12.75" customHeight="1" x14ac:dyDescent="0.2">
      <c r="A312" s="55" t="s">
        <v>78</v>
      </c>
      <c r="B312" s="55">
        <v>25</v>
      </c>
      <c r="C312" s="56"/>
      <c r="D312" s="60">
        <v>971307</v>
      </c>
      <c r="E312" s="60" t="s">
        <v>291</v>
      </c>
    </row>
    <row r="313" spans="1:5" ht="12.75" customHeight="1" x14ac:dyDescent="0.2">
      <c r="A313" s="55" t="s">
        <v>78</v>
      </c>
      <c r="B313" s="55">
        <v>26</v>
      </c>
      <c r="C313" s="56"/>
      <c r="D313" s="60">
        <v>971311</v>
      </c>
      <c r="E313" s="60" t="s">
        <v>287</v>
      </c>
    </row>
    <row r="314" spans="1:5" ht="12.75" customHeight="1" x14ac:dyDescent="0.2">
      <c r="A314" s="55" t="s">
        <v>606</v>
      </c>
      <c r="B314" s="55">
        <v>1</v>
      </c>
      <c r="C314" s="56" t="s">
        <v>607</v>
      </c>
      <c r="D314" s="60">
        <v>971315</v>
      </c>
      <c r="E314" s="60" t="s">
        <v>608</v>
      </c>
    </row>
    <row r="315" spans="1:5" ht="12.75" customHeight="1" x14ac:dyDescent="0.2">
      <c r="A315" s="55" t="s">
        <v>606</v>
      </c>
      <c r="B315" s="55">
        <v>2</v>
      </c>
      <c r="C315" s="56" t="s">
        <v>609</v>
      </c>
      <c r="D315" s="60">
        <v>971319</v>
      </c>
      <c r="E315" s="60" t="s">
        <v>283</v>
      </c>
    </row>
    <row r="316" spans="1:5" ht="12.75" customHeight="1" x14ac:dyDescent="0.2">
      <c r="A316" s="55" t="s">
        <v>606</v>
      </c>
      <c r="B316" s="55">
        <v>3</v>
      </c>
      <c r="C316" s="56" t="s">
        <v>610</v>
      </c>
      <c r="D316" s="60">
        <v>971323</v>
      </c>
      <c r="E316" s="60" t="s">
        <v>611</v>
      </c>
    </row>
    <row r="317" spans="1:5" ht="12.75" customHeight="1" x14ac:dyDescent="0.2">
      <c r="A317" s="55" t="s">
        <v>606</v>
      </c>
      <c r="B317" s="55">
        <v>4</v>
      </c>
      <c r="C317" s="56" t="s">
        <v>612</v>
      </c>
      <c r="D317" s="60">
        <v>971327</v>
      </c>
      <c r="E317" s="60" t="s">
        <v>291</v>
      </c>
    </row>
    <row r="318" spans="1:5" ht="12.75" customHeight="1" x14ac:dyDescent="0.2">
      <c r="A318" s="55" t="s">
        <v>606</v>
      </c>
      <c r="B318" s="55">
        <v>5</v>
      </c>
      <c r="C318" s="56" t="s">
        <v>613</v>
      </c>
      <c r="D318" s="60">
        <v>971331</v>
      </c>
      <c r="E318" s="60" t="s">
        <v>287</v>
      </c>
    </row>
    <row r="319" spans="1:5" ht="12.75" customHeight="1" x14ac:dyDescent="0.2">
      <c r="A319" s="55" t="s">
        <v>606</v>
      </c>
      <c r="B319" s="55">
        <v>6</v>
      </c>
      <c r="C319" s="56" t="s">
        <v>614</v>
      </c>
      <c r="D319" s="60">
        <v>971335</v>
      </c>
      <c r="E319" s="60" t="s">
        <v>289</v>
      </c>
    </row>
    <row r="320" spans="1:5" ht="12.75" customHeight="1" x14ac:dyDescent="0.2">
      <c r="A320" s="55" t="s">
        <v>606</v>
      </c>
      <c r="B320" s="55">
        <v>7</v>
      </c>
      <c r="C320" s="56" t="s">
        <v>615</v>
      </c>
      <c r="D320" s="60">
        <v>971339</v>
      </c>
      <c r="E320" s="60" t="s">
        <v>291</v>
      </c>
    </row>
    <row r="321" spans="1:5" ht="12.75" customHeight="1" x14ac:dyDescent="0.2">
      <c r="A321" s="55" t="s">
        <v>606</v>
      </c>
      <c r="B321" s="55">
        <v>8</v>
      </c>
      <c r="C321" s="56" t="s">
        <v>616</v>
      </c>
      <c r="D321" s="60">
        <v>971343</v>
      </c>
      <c r="E321" s="60" t="s">
        <v>287</v>
      </c>
    </row>
    <row r="322" spans="1:5" ht="12.75" customHeight="1" x14ac:dyDescent="0.2">
      <c r="A322" s="55" t="s">
        <v>606</v>
      </c>
      <c r="B322" s="55">
        <v>9</v>
      </c>
      <c r="C322" s="56" t="s">
        <v>617</v>
      </c>
      <c r="D322" s="60">
        <v>971347</v>
      </c>
      <c r="E322" s="60" t="s">
        <v>289</v>
      </c>
    </row>
    <row r="323" spans="1:5" ht="12.75" customHeight="1" x14ac:dyDescent="0.2">
      <c r="A323" s="55" t="s">
        <v>606</v>
      </c>
      <c r="B323" s="55">
        <v>10</v>
      </c>
      <c r="C323" s="56" t="s">
        <v>618</v>
      </c>
      <c r="D323" s="60">
        <v>971351</v>
      </c>
      <c r="E323" s="60" t="s">
        <v>291</v>
      </c>
    </row>
    <row r="324" spans="1:5" ht="12.75" customHeight="1" x14ac:dyDescent="0.2">
      <c r="A324" s="55" t="s">
        <v>606</v>
      </c>
      <c r="B324" s="55">
        <v>11</v>
      </c>
      <c r="C324" s="56" t="s">
        <v>619</v>
      </c>
      <c r="D324" s="60">
        <v>971355</v>
      </c>
      <c r="E324" s="60" t="s">
        <v>287</v>
      </c>
    </row>
    <row r="325" spans="1:5" ht="12.75" customHeight="1" x14ac:dyDescent="0.2">
      <c r="A325" s="55" t="s">
        <v>606</v>
      </c>
      <c r="B325" s="55">
        <v>12</v>
      </c>
      <c r="C325" s="56" t="s">
        <v>515</v>
      </c>
      <c r="D325" s="60">
        <v>971359</v>
      </c>
      <c r="E325" s="60" t="s">
        <v>620</v>
      </c>
    </row>
    <row r="326" spans="1:5" ht="12.75" customHeight="1" x14ac:dyDescent="0.2">
      <c r="A326" s="55" t="s">
        <v>606</v>
      </c>
      <c r="B326" s="55">
        <v>13</v>
      </c>
      <c r="C326" s="56" t="s">
        <v>621</v>
      </c>
      <c r="D326" s="60">
        <v>971363</v>
      </c>
      <c r="E326" s="60" t="s">
        <v>622</v>
      </c>
    </row>
    <row r="327" spans="1:5" ht="12.75" customHeight="1" x14ac:dyDescent="0.2">
      <c r="A327" s="55" t="s">
        <v>606</v>
      </c>
      <c r="B327" s="55">
        <v>14</v>
      </c>
      <c r="C327" s="56" t="s">
        <v>623</v>
      </c>
      <c r="D327" s="60">
        <v>971367</v>
      </c>
      <c r="E327" s="60" t="s">
        <v>289</v>
      </c>
    </row>
    <row r="328" spans="1:5" ht="12.75" customHeight="1" x14ac:dyDescent="0.2">
      <c r="A328" s="55" t="s">
        <v>606</v>
      </c>
      <c r="B328" s="55">
        <v>15</v>
      </c>
      <c r="C328" s="56" t="s">
        <v>624</v>
      </c>
      <c r="D328" s="60">
        <v>971371</v>
      </c>
      <c r="E328" s="60" t="s">
        <v>291</v>
      </c>
    </row>
    <row r="329" spans="1:5" ht="12.75" customHeight="1" x14ac:dyDescent="0.2">
      <c r="A329" s="55" t="s">
        <v>606</v>
      </c>
      <c r="B329" s="55">
        <v>16</v>
      </c>
      <c r="C329" s="56" t="s">
        <v>625</v>
      </c>
      <c r="D329" s="60">
        <v>971375</v>
      </c>
      <c r="E329" s="60" t="s">
        <v>287</v>
      </c>
    </row>
    <row r="330" spans="1:5" ht="12.75" customHeight="1" x14ac:dyDescent="0.2">
      <c r="A330" s="55" t="s">
        <v>606</v>
      </c>
      <c r="B330" s="55">
        <v>17</v>
      </c>
      <c r="C330" s="56" t="s">
        <v>626</v>
      </c>
      <c r="D330" s="60">
        <v>971379</v>
      </c>
      <c r="E330" s="60" t="s">
        <v>289</v>
      </c>
    </row>
    <row r="331" spans="1:5" ht="12.75" customHeight="1" x14ac:dyDescent="0.2">
      <c r="A331" s="55" t="s">
        <v>606</v>
      </c>
      <c r="B331" s="55">
        <v>18</v>
      </c>
      <c r="C331" s="56" t="s">
        <v>627</v>
      </c>
      <c r="D331" s="60">
        <v>971383</v>
      </c>
      <c r="E331" s="60" t="s">
        <v>628</v>
      </c>
    </row>
    <row r="332" spans="1:5" ht="12.75" customHeight="1" x14ac:dyDescent="0.2">
      <c r="A332" s="55" t="s">
        <v>606</v>
      </c>
      <c r="B332" s="55">
        <v>19</v>
      </c>
      <c r="C332" s="56" t="s">
        <v>629</v>
      </c>
      <c r="D332" s="60">
        <v>971387</v>
      </c>
      <c r="E332" s="60" t="s">
        <v>630</v>
      </c>
    </row>
    <row r="333" spans="1:5" ht="12.75" customHeight="1" x14ac:dyDescent="0.2">
      <c r="A333" s="55" t="s">
        <v>606</v>
      </c>
      <c r="B333" s="55">
        <v>20</v>
      </c>
      <c r="C333" s="56" t="s">
        <v>631</v>
      </c>
      <c r="D333" s="60">
        <v>971391</v>
      </c>
      <c r="E333" s="60" t="s">
        <v>291</v>
      </c>
    </row>
    <row r="334" spans="1:5" ht="12.75" customHeight="1" x14ac:dyDescent="0.2">
      <c r="A334" s="55" t="s">
        <v>606</v>
      </c>
      <c r="B334" s="55">
        <v>21</v>
      </c>
      <c r="C334" s="56" t="s">
        <v>632</v>
      </c>
      <c r="D334" s="60">
        <v>971395</v>
      </c>
      <c r="E334" s="60" t="s">
        <v>287</v>
      </c>
    </row>
    <row r="335" spans="1:5" ht="12.75" customHeight="1" x14ac:dyDescent="0.2">
      <c r="A335" s="55" t="s">
        <v>606</v>
      </c>
      <c r="B335" s="55">
        <v>22</v>
      </c>
      <c r="C335" s="56" t="s">
        <v>633</v>
      </c>
      <c r="D335" s="60">
        <v>971399</v>
      </c>
      <c r="E335" s="60" t="s">
        <v>289</v>
      </c>
    </row>
    <row r="336" spans="1:5" ht="12.75" customHeight="1" x14ac:dyDescent="0.2">
      <c r="A336" s="55" t="s">
        <v>606</v>
      </c>
      <c r="B336" s="55">
        <v>23</v>
      </c>
      <c r="C336" s="56" t="s">
        <v>634</v>
      </c>
      <c r="D336" s="60">
        <v>971403</v>
      </c>
      <c r="E336" s="60" t="s">
        <v>291</v>
      </c>
    </row>
    <row r="337" spans="1:5" ht="12.75" customHeight="1" x14ac:dyDescent="0.2">
      <c r="A337" s="55" t="s">
        <v>606</v>
      </c>
      <c r="B337" s="55">
        <v>24</v>
      </c>
      <c r="C337" s="56" t="s">
        <v>635</v>
      </c>
      <c r="D337" s="60">
        <v>971407</v>
      </c>
      <c r="E337" s="60" t="s">
        <v>287</v>
      </c>
    </row>
    <row r="338" spans="1:5" ht="12.75" customHeight="1" x14ac:dyDescent="0.2">
      <c r="A338" s="55" t="s">
        <v>606</v>
      </c>
      <c r="B338" s="55">
        <v>25</v>
      </c>
      <c r="C338" s="56"/>
      <c r="D338" s="60">
        <v>971411</v>
      </c>
      <c r="E338" s="60" t="s">
        <v>289</v>
      </c>
    </row>
    <row r="339" spans="1:5" ht="12.75" customHeight="1" x14ac:dyDescent="0.2">
      <c r="A339" s="55" t="s">
        <v>606</v>
      </c>
      <c r="B339" s="55">
        <v>26</v>
      </c>
      <c r="C339" s="56"/>
      <c r="D339" s="60">
        <v>971415</v>
      </c>
      <c r="E339" s="60" t="s">
        <v>291</v>
      </c>
    </row>
    <row r="340" spans="1:5" ht="12.75" customHeight="1" x14ac:dyDescent="0.2">
      <c r="A340" s="55" t="s">
        <v>86</v>
      </c>
      <c r="B340" s="55">
        <v>1</v>
      </c>
      <c r="C340" s="56" t="s">
        <v>636</v>
      </c>
      <c r="D340" s="60">
        <v>971419</v>
      </c>
      <c r="E340" s="60" t="s">
        <v>637</v>
      </c>
    </row>
    <row r="341" spans="1:5" ht="12.75" customHeight="1" x14ac:dyDescent="0.2">
      <c r="A341" s="55" t="s">
        <v>86</v>
      </c>
      <c r="B341" s="55">
        <v>2</v>
      </c>
      <c r="C341" s="56" t="s">
        <v>638</v>
      </c>
      <c r="D341" s="60">
        <v>971423</v>
      </c>
      <c r="E341" s="60" t="s">
        <v>639</v>
      </c>
    </row>
    <row r="342" spans="1:5" ht="12.75" customHeight="1" x14ac:dyDescent="0.2">
      <c r="A342" s="55" t="s">
        <v>86</v>
      </c>
      <c r="B342" s="55">
        <v>3</v>
      </c>
      <c r="C342" s="56" t="s">
        <v>640</v>
      </c>
      <c r="D342" s="60">
        <v>971427</v>
      </c>
      <c r="E342" s="60" t="s">
        <v>641</v>
      </c>
    </row>
    <row r="343" spans="1:5" ht="12.75" customHeight="1" x14ac:dyDescent="0.2">
      <c r="A343" s="55" t="s">
        <v>86</v>
      </c>
      <c r="B343" s="55">
        <v>4</v>
      </c>
      <c r="C343" s="56" t="s">
        <v>642</v>
      </c>
      <c r="D343" s="60">
        <v>971431</v>
      </c>
      <c r="E343" s="60" t="s">
        <v>287</v>
      </c>
    </row>
    <row r="344" spans="1:5" ht="12.75" customHeight="1" x14ac:dyDescent="0.2">
      <c r="A344" s="55" t="s">
        <v>86</v>
      </c>
      <c r="B344" s="55">
        <v>5</v>
      </c>
      <c r="C344" s="56" t="s">
        <v>643</v>
      </c>
      <c r="D344" s="60">
        <v>971435</v>
      </c>
      <c r="E344" s="60" t="s">
        <v>289</v>
      </c>
    </row>
    <row r="345" spans="1:5" ht="12.75" customHeight="1" x14ac:dyDescent="0.2">
      <c r="A345" s="55" t="s">
        <v>86</v>
      </c>
      <c r="B345" s="55">
        <v>6</v>
      </c>
      <c r="C345" s="56" t="s">
        <v>644</v>
      </c>
      <c r="D345" s="60">
        <v>971439</v>
      </c>
      <c r="E345" s="60" t="s">
        <v>291</v>
      </c>
    </row>
    <row r="346" spans="1:5" ht="12.75" customHeight="1" x14ac:dyDescent="0.2">
      <c r="A346" s="55" t="s">
        <v>86</v>
      </c>
      <c r="B346" s="55">
        <v>7</v>
      </c>
      <c r="C346" s="56" t="s">
        <v>645</v>
      </c>
      <c r="D346" s="60">
        <v>971443</v>
      </c>
      <c r="E346" s="60" t="s">
        <v>287</v>
      </c>
    </row>
    <row r="347" spans="1:5" ht="12.75" customHeight="1" x14ac:dyDescent="0.2">
      <c r="A347" s="55" t="s">
        <v>86</v>
      </c>
      <c r="B347" s="55">
        <v>8</v>
      </c>
      <c r="C347" s="56" t="s">
        <v>646</v>
      </c>
      <c r="D347" s="60">
        <v>971447</v>
      </c>
      <c r="E347" s="60" t="s">
        <v>647</v>
      </c>
    </row>
    <row r="348" spans="1:5" ht="12.75" customHeight="1" x14ac:dyDescent="0.2">
      <c r="A348" s="55" t="s">
        <v>86</v>
      </c>
      <c r="B348" s="55">
        <v>9</v>
      </c>
      <c r="C348" s="56" t="s">
        <v>648</v>
      </c>
      <c r="D348" s="60">
        <v>971451</v>
      </c>
      <c r="E348" s="60" t="s">
        <v>289</v>
      </c>
    </row>
    <row r="349" spans="1:5" ht="12.75" customHeight="1" x14ac:dyDescent="0.2">
      <c r="A349" s="55" t="s">
        <v>86</v>
      </c>
      <c r="B349" s="55">
        <v>10</v>
      </c>
      <c r="C349" s="56" t="s">
        <v>649</v>
      </c>
      <c r="D349" s="60">
        <v>971455</v>
      </c>
      <c r="E349" s="60" t="s">
        <v>291</v>
      </c>
    </row>
    <row r="350" spans="1:5" ht="12.75" customHeight="1" x14ac:dyDescent="0.2">
      <c r="A350" s="55" t="s">
        <v>86</v>
      </c>
      <c r="B350" s="55">
        <v>11</v>
      </c>
      <c r="C350" s="56" t="s">
        <v>650</v>
      </c>
      <c r="D350" s="60">
        <v>971459</v>
      </c>
      <c r="E350" s="60" t="s">
        <v>287</v>
      </c>
    </row>
    <row r="351" spans="1:5" ht="12.75" customHeight="1" x14ac:dyDescent="0.2">
      <c r="A351" s="55" t="s">
        <v>86</v>
      </c>
      <c r="B351" s="55">
        <v>12</v>
      </c>
      <c r="C351" s="56" t="s">
        <v>651</v>
      </c>
      <c r="D351" s="60">
        <v>971463</v>
      </c>
      <c r="E351" s="60" t="s">
        <v>289</v>
      </c>
    </row>
    <row r="352" spans="1:5" ht="12.75" customHeight="1" x14ac:dyDescent="0.2">
      <c r="A352" s="55" t="s">
        <v>86</v>
      </c>
      <c r="B352" s="55">
        <v>13</v>
      </c>
      <c r="C352" s="56" t="s">
        <v>652</v>
      </c>
      <c r="D352" s="60">
        <v>971467</v>
      </c>
      <c r="E352" s="60" t="s">
        <v>291</v>
      </c>
    </row>
    <row r="353" spans="1:5" ht="12.75" customHeight="1" x14ac:dyDescent="0.2">
      <c r="A353" s="55" t="s">
        <v>86</v>
      </c>
      <c r="B353" s="55">
        <v>14</v>
      </c>
      <c r="C353" s="56" t="s">
        <v>653</v>
      </c>
      <c r="D353" s="60">
        <v>971471</v>
      </c>
      <c r="E353" s="60" t="s">
        <v>287</v>
      </c>
    </row>
    <row r="354" spans="1:5" ht="12.75" customHeight="1" x14ac:dyDescent="0.2">
      <c r="A354" s="55" t="s">
        <v>86</v>
      </c>
      <c r="B354" s="55">
        <v>15</v>
      </c>
      <c r="C354" s="56" t="s">
        <v>654</v>
      </c>
      <c r="D354" s="60">
        <v>971475</v>
      </c>
      <c r="E354" s="60" t="s">
        <v>655</v>
      </c>
    </row>
    <row r="355" spans="1:5" ht="12.75" customHeight="1" x14ac:dyDescent="0.2">
      <c r="A355" s="55" t="s">
        <v>86</v>
      </c>
      <c r="B355" s="55">
        <v>16</v>
      </c>
      <c r="C355" s="56" t="s">
        <v>656</v>
      </c>
      <c r="D355" s="60">
        <v>971479</v>
      </c>
      <c r="E355" s="60" t="s">
        <v>657</v>
      </c>
    </row>
    <row r="356" spans="1:5" ht="12.75" customHeight="1" x14ac:dyDescent="0.2">
      <c r="A356" s="55" t="s">
        <v>86</v>
      </c>
      <c r="B356" s="55">
        <v>17</v>
      </c>
      <c r="C356" s="56" t="s">
        <v>658</v>
      </c>
      <c r="D356" s="60">
        <v>971483</v>
      </c>
      <c r="E356" s="60" t="s">
        <v>289</v>
      </c>
    </row>
    <row r="357" spans="1:5" ht="12.75" customHeight="1" x14ac:dyDescent="0.2">
      <c r="A357" s="55" t="s">
        <v>86</v>
      </c>
      <c r="B357" s="55">
        <v>18</v>
      </c>
      <c r="C357" s="56" t="s">
        <v>659</v>
      </c>
      <c r="D357" s="60">
        <v>971487</v>
      </c>
      <c r="E357" s="60" t="s">
        <v>291</v>
      </c>
    </row>
    <row r="358" spans="1:5" ht="12.75" customHeight="1" x14ac:dyDescent="0.2">
      <c r="A358" s="55" t="s">
        <v>86</v>
      </c>
      <c r="B358" s="55">
        <v>19</v>
      </c>
      <c r="C358" s="56" t="s">
        <v>660</v>
      </c>
      <c r="D358" s="60">
        <v>971491</v>
      </c>
      <c r="E358" s="60" t="s">
        <v>289</v>
      </c>
    </row>
    <row r="359" spans="1:5" ht="12.75" customHeight="1" x14ac:dyDescent="0.2">
      <c r="A359" s="55" t="s">
        <v>86</v>
      </c>
      <c r="B359" s="55">
        <v>20</v>
      </c>
      <c r="C359" s="56" t="s">
        <v>661</v>
      </c>
      <c r="D359" s="60">
        <v>971495</v>
      </c>
      <c r="E359" s="60" t="s">
        <v>291</v>
      </c>
    </row>
    <row r="360" spans="1:5" ht="12.75" customHeight="1" x14ac:dyDescent="0.2">
      <c r="A360" s="55" t="s">
        <v>86</v>
      </c>
      <c r="B360" s="55">
        <v>21</v>
      </c>
      <c r="C360" s="56" t="s">
        <v>662</v>
      </c>
      <c r="D360" s="60">
        <v>971499</v>
      </c>
      <c r="E360" s="60" t="s">
        <v>287</v>
      </c>
    </row>
    <row r="361" spans="1:5" ht="12.75" customHeight="1" x14ac:dyDescent="0.2">
      <c r="A361" s="55" t="s">
        <v>86</v>
      </c>
      <c r="B361" s="55">
        <v>22</v>
      </c>
      <c r="C361" s="56" t="s">
        <v>663</v>
      </c>
      <c r="D361" s="60">
        <v>971503</v>
      </c>
      <c r="E361" s="60" t="s">
        <v>289</v>
      </c>
    </row>
    <row r="362" spans="1:5" ht="12.75" customHeight="1" x14ac:dyDescent="0.2">
      <c r="A362" s="55" t="s">
        <v>86</v>
      </c>
      <c r="B362" s="55">
        <v>23</v>
      </c>
      <c r="C362" s="56"/>
      <c r="D362" s="60">
        <v>971507</v>
      </c>
      <c r="E362" s="60" t="s">
        <v>291</v>
      </c>
    </row>
    <row r="363" spans="1:5" ht="12.75" customHeight="1" x14ac:dyDescent="0.2">
      <c r="A363" s="55" t="s">
        <v>86</v>
      </c>
      <c r="B363" s="55">
        <v>24</v>
      </c>
      <c r="C363" s="56"/>
      <c r="D363" s="60">
        <v>971511</v>
      </c>
      <c r="E363" s="60" t="s">
        <v>287</v>
      </c>
    </row>
    <row r="364" spans="1:5" ht="12.75" customHeight="1" x14ac:dyDescent="0.2">
      <c r="A364" s="55" t="s">
        <v>86</v>
      </c>
      <c r="B364" s="55">
        <v>25</v>
      </c>
      <c r="C364" s="56"/>
      <c r="D364" s="60">
        <v>971515</v>
      </c>
      <c r="E364" s="60" t="s">
        <v>289</v>
      </c>
    </row>
    <row r="365" spans="1:5" ht="12.75" customHeight="1" x14ac:dyDescent="0.2">
      <c r="A365" s="55" t="s">
        <v>86</v>
      </c>
      <c r="B365" s="55">
        <v>26</v>
      </c>
      <c r="C365" s="56"/>
      <c r="D365" s="60">
        <v>971519</v>
      </c>
      <c r="E365" s="60" t="s">
        <v>291</v>
      </c>
    </row>
    <row r="366" spans="1:5" ht="12.75" customHeight="1" x14ac:dyDescent="0.2">
      <c r="A366" s="55" t="s">
        <v>90</v>
      </c>
      <c r="B366" s="55">
        <v>1</v>
      </c>
      <c r="C366" s="56" t="s">
        <v>664</v>
      </c>
      <c r="D366" s="60">
        <v>971523</v>
      </c>
      <c r="E366" s="60" t="s">
        <v>665</v>
      </c>
    </row>
    <row r="367" spans="1:5" ht="12.75" customHeight="1" x14ac:dyDescent="0.2">
      <c r="A367" s="55" t="s">
        <v>90</v>
      </c>
      <c r="B367" s="55">
        <v>2</v>
      </c>
      <c r="C367" s="56" t="s">
        <v>666</v>
      </c>
      <c r="D367" s="60">
        <v>971527</v>
      </c>
      <c r="E367" s="60" t="s">
        <v>667</v>
      </c>
    </row>
    <row r="368" spans="1:5" ht="12.75" customHeight="1" x14ac:dyDescent="0.2">
      <c r="A368" s="55" t="s">
        <v>90</v>
      </c>
      <c r="B368" s="55">
        <v>3</v>
      </c>
      <c r="C368" s="56" t="s">
        <v>668</v>
      </c>
      <c r="D368" s="60">
        <v>971531</v>
      </c>
      <c r="E368" s="60" t="s">
        <v>289</v>
      </c>
    </row>
    <row r="369" spans="1:5" ht="12.75" customHeight="1" x14ac:dyDescent="0.2">
      <c r="A369" s="55" t="s">
        <v>90</v>
      </c>
      <c r="B369" s="55">
        <v>4</v>
      </c>
      <c r="C369" s="56" t="s">
        <v>669</v>
      </c>
      <c r="D369" s="60">
        <v>971535</v>
      </c>
      <c r="E369" s="60" t="s">
        <v>291</v>
      </c>
    </row>
    <row r="370" spans="1:5" ht="12.75" customHeight="1" x14ac:dyDescent="0.2">
      <c r="A370" s="55" t="s">
        <v>90</v>
      </c>
      <c r="B370" s="55">
        <v>5</v>
      </c>
      <c r="C370" s="56" t="s">
        <v>670</v>
      </c>
      <c r="D370" s="60">
        <v>971539</v>
      </c>
      <c r="E370" s="60" t="s">
        <v>287</v>
      </c>
    </row>
    <row r="371" spans="1:5" ht="12.75" customHeight="1" x14ac:dyDescent="0.2">
      <c r="A371" s="55" t="s">
        <v>90</v>
      </c>
      <c r="B371" s="55">
        <v>6</v>
      </c>
      <c r="C371" s="56" t="s">
        <v>671</v>
      </c>
      <c r="D371" s="60">
        <v>971543</v>
      </c>
      <c r="E371" s="60" t="s">
        <v>672</v>
      </c>
    </row>
    <row r="372" spans="1:5" ht="12.75" customHeight="1" x14ac:dyDescent="0.2">
      <c r="A372" s="55" t="s">
        <v>90</v>
      </c>
      <c r="B372" s="55">
        <v>7</v>
      </c>
      <c r="C372" s="56" t="s">
        <v>673</v>
      </c>
      <c r="D372" s="60">
        <v>971547</v>
      </c>
      <c r="E372" s="60" t="s">
        <v>289</v>
      </c>
    </row>
    <row r="373" spans="1:5" ht="12.75" customHeight="1" x14ac:dyDescent="0.2">
      <c r="A373" s="55" t="s">
        <v>90</v>
      </c>
      <c r="B373" s="55">
        <v>8</v>
      </c>
      <c r="C373" s="56" t="s">
        <v>674</v>
      </c>
      <c r="D373" s="60">
        <v>971551</v>
      </c>
      <c r="E373" s="60" t="s">
        <v>291</v>
      </c>
    </row>
    <row r="374" spans="1:5" ht="12.75" customHeight="1" x14ac:dyDescent="0.2">
      <c r="A374" s="55" t="s">
        <v>90</v>
      </c>
      <c r="B374" s="55">
        <v>9</v>
      </c>
      <c r="C374" s="56" t="s">
        <v>675</v>
      </c>
      <c r="D374" s="60">
        <v>971555</v>
      </c>
      <c r="E374" s="60" t="s">
        <v>287</v>
      </c>
    </row>
    <row r="375" spans="1:5" ht="12.75" customHeight="1" x14ac:dyDescent="0.2">
      <c r="A375" s="55" t="s">
        <v>90</v>
      </c>
      <c r="B375" s="55">
        <v>10</v>
      </c>
      <c r="C375" s="56" t="s">
        <v>676</v>
      </c>
      <c r="D375" s="60">
        <v>971559</v>
      </c>
      <c r="E375" s="60" t="s">
        <v>677</v>
      </c>
    </row>
    <row r="376" spans="1:5" ht="12.75" customHeight="1" x14ac:dyDescent="0.2">
      <c r="A376" s="55" t="s">
        <v>90</v>
      </c>
      <c r="B376" s="55">
        <v>11</v>
      </c>
      <c r="C376" s="56" t="s">
        <v>678</v>
      </c>
      <c r="D376" s="60">
        <v>971563</v>
      </c>
      <c r="E376" s="60" t="s">
        <v>289</v>
      </c>
    </row>
    <row r="377" spans="1:5" ht="12.75" customHeight="1" x14ac:dyDescent="0.2">
      <c r="A377" s="55" t="s">
        <v>90</v>
      </c>
      <c r="B377" s="55">
        <v>12</v>
      </c>
      <c r="C377" s="56" t="s">
        <v>679</v>
      </c>
      <c r="D377" s="60">
        <v>971567</v>
      </c>
      <c r="E377" s="60" t="s">
        <v>291</v>
      </c>
    </row>
    <row r="378" spans="1:5" ht="12.75" customHeight="1" x14ac:dyDescent="0.2">
      <c r="A378" s="55" t="s">
        <v>90</v>
      </c>
      <c r="B378" s="55">
        <v>13</v>
      </c>
      <c r="C378" s="56" t="s">
        <v>680</v>
      </c>
      <c r="D378" s="60">
        <v>971571</v>
      </c>
      <c r="E378" s="60" t="s">
        <v>287</v>
      </c>
    </row>
    <row r="379" spans="1:5" ht="12.75" customHeight="1" x14ac:dyDescent="0.2">
      <c r="A379" s="55" t="s">
        <v>90</v>
      </c>
      <c r="B379" s="55">
        <v>14</v>
      </c>
      <c r="C379" s="56" t="s">
        <v>681</v>
      </c>
      <c r="D379" s="60">
        <v>971575</v>
      </c>
      <c r="E379" s="60" t="s">
        <v>289</v>
      </c>
    </row>
    <row r="380" spans="1:5" ht="12.75" customHeight="1" x14ac:dyDescent="0.2">
      <c r="A380" s="55" t="s">
        <v>90</v>
      </c>
      <c r="B380" s="55">
        <v>15</v>
      </c>
      <c r="C380" s="56" t="s">
        <v>682</v>
      </c>
      <c r="D380" s="60">
        <v>971579</v>
      </c>
      <c r="E380" s="60" t="s">
        <v>291</v>
      </c>
    </row>
    <row r="381" spans="1:5" ht="12.75" customHeight="1" x14ac:dyDescent="0.2">
      <c r="A381" s="55" t="s">
        <v>90</v>
      </c>
      <c r="B381" s="55">
        <v>16</v>
      </c>
      <c r="C381" s="56" t="s">
        <v>683</v>
      </c>
      <c r="D381" s="60">
        <v>971583</v>
      </c>
      <c r="E381" s="60" t="s">
        <v>684</v>
      </c>
    </row>
    <row r="382" spans="1:5" ht="12.75" customHeight="1" x14ac:dyDescent="0.2">
      <c r="A382" s="55" t="s">
        <v>90</v>
      </c>
      <c r="B382" s="55">
        <v>17</v>
      </c>
      <c r="C382" s="56" t="s">
        <v>685</v>
      </c>
      <c r="D382" s="60">
        <v>971587</v>
      </c>
      <c r="E382" s="60" t="s">
        <v>686</v>
      </c>
    </row>
    <row r="383" spans="1:5" ht="12.75" customHeight="1" x14ac:dyDescent="0.2">
      <c r="A383" s="55" t="s">
        <v>90</v>
      </c>
      <c r="B383" s="55">
        <v>18</v>
      </c>
      <c r="C383" s="56" t="s">
        <v>687</v>
      </c>
      <c r="D383" s="60">
        <v>971591</v>
      </c>
      <c r="E383" s="60" t="s">
        <v>287</v>
      </c>
    </row>
    <row r="384" spans="1:5" ht="12.75" customHeight="1" x14ac:dyDescent="0.2">
      <c r="A384" s="55" t="s">
        <v>90</v>
      </c>
      <c r="B384" s="55">
        <v>19</v>
      </c>
      <c r="C384" s="56" t="s">
        <v>688</v>
      </c>
      <c r="D384" s="60">
        <v>971595</v>
      </c>
      <c r="E384" s="60" t="s">
        <v>289</v>
      </c>
    </row>
    <row r="385" spans="1:5" ht="12.75" customHeight="1" x14ac:dyDescent="0.2">
      <c r="A385" s="55" t="s">
        <v>90</v>
      </c>
      <c r="B385" s="55">
        <v>20</v>
      </c>
      <c r="C385" s="56" t="s">
        <v>689</v>
      </c>
      <c r="D385" s="60">
        <v>971599</v>
      </c>
      <c r="E385" s="60" t="s">
        <v>291</v>
      </c>
    </row>
    <row r="386" spans="1:5" ht="12.75" customHeight="1" x14ac:dyDescent="0.2">
      <c r="A386" s="55" t="s">
        <v>90</v>
      </c>
      <c r="B386" s="55">
        <v>21</v>
      </c>
      <c r="C386" s="56" t="s">
        <v>690</v>
      </c>
      <c r="D386" s="60">
        <v>971603</v>
      </c>
      <c r="E386" s="60" t="s">
        <v>287</v>
      </c>
    </row>
    <row r="387" spans="1:5" ht="12.75" customHeight="1" x14ac:dyDescent="0.2">
      <c r="A387" s="55" t="s">
        <v>90</v>
      </c>
      <c r="B387" s="55">
        <v>22</v>
      </c>
      <c r="C387" s="56" t="s">
        <v>691</v>
      </c>
      <c r="D387" s="60">
        <v>971607</v>
      </c>
      <c r="E387" s="60" t="s">
        <v>289</v>
      </c>
    </row>
    <row r="388" spans="1:5" ht="12.75" customHeight="1" x14ac:dyDescent="0.2">
      <c r="A388" s="55" t="s">
        <v>90</v>
      </c>
      <c r="B388" s="55">
        <v>23</v>
      </c>
      <c r="C388" s="56"/>
      <c r="D388" s="60">
        <v>971611</v>
      </c>
      <c r="E388" s="60" t="s">
        <v>291</v>
      </c>
    </row>
    <row r="389" spans="1:5" ht="12.75" customHeight="1" x14ac:dyDescent="0.2">
      <c r="A389" s="55" t="s">
        <v>90</v>
      </c>
      <c r="B389" s="55">
        <v>24</v>
      </c>
      <c r="C389" s="56"/>
      <c r="D389" s="60">
        <v>971615</v>
      </c>
      <c r="E389" s="60" t="s">
        <v>287</v>
      </c>
    </row>
    <row r="390" spans="1:5" ht="12.75" customHeight="1" x14ac:dyDescent="0.2">
      <c r="A390" s="55" t="s">
        <v>90</v>
      </c>
      <c r="B390" s="55">
        <v>25</v>
      </c>
      <c r="C390" s="56"/>
      <c r="D390" s="60">
        <v>971619</v>
      </c>
      <c r="E390" s="60" t="s">
        <v>289</v>
      </c>
    </row>
    <row r="391" spans="1:5" ht="12.75" customHeight="1" x14ac:dyDescent="0.2">
      <c r="A391" s="55" t="s">
        <v>90</v>
      </c>
      <c r="B391" s="55">
        <v>26</v>
      </c>
      <c r="C391" s="56"/>
      <c r="D391" s="60">
        <v>971623</v>
      </c>
      <c r="E391" s="60" t="s">
        <v>291</v>
      </c>
    </row>
    <row r="392" spans="1:5" ht="12.75" customHeight="1" x14ac:dyDescent="0.2">
      <c r="A392" s="55" t="s">
        <v>692</v>
      </c>
      <c r="B392" s="55">
        <v>1</v>
      </c>
      <c r="C392" s="56" t="s">
        <v>693</v>
      </c>
      <c r="D392" s="60">
        <v>971627</v>
      </c>
      <c r="E392" s="60" t="s">
        <v>694</v>
      </c>
    </row>
    <row r="393" spans="1:5" ht="12.75" customHeight="1" x14ac:dyDescent="0.2">
      <c r="A393" s="55" t="s">
        <v>692</v>
      </c>
      <c r="B393" s="55">
        <v>2</v>
      </c>
      <c r="C393" s="56" t="s">
        <v>695</v>
      </c>
      <c r="D393" s="60">
        <v>971631</v>
      </c>
      <c r="E393" s="60" t="s">
        <v>283</v>
      </c>
    </row>
    <row r="394" spans="1:5" ht="12.75" customHeight="1" x14ac:dyDescent="0.2">
      <c r="A394" s="55" t="s">
        <v>692</v>
      </c>
      <c r="B394" s="55">
        <v>3</v>
      </c>
      <c r="C394" s="56" t="s">
        <v>696</v>
      </c>
      <c r="D394" s="60">
        <v>971635</v>
      </c>
      <c r="E394" s="60" t="s">
        <v>697</v>
      </c>
    </row>
    <row r="395" spans="1:5" ht="12.75" customHeight="1" x14ac:dyDescent="0.2">
      <c r="A395" s="55" t="s">
        <v>692</v>
      </c>
      <c r="B395" s="55">
        <v>4</v>
      </c>
      <c r="C395" s="56" t="s">
        <v>698</v>
      </c>
      <c r="D395" s="60">
        <v>971639</v>
      </c>
      <c r="E395" s="60" t="s">
        <v>287</v>
      </c>
    </row>
    <row r="396" spans="1:5" ht="12.75" customHeight="1" x14ac:dyDescent="0.2">
      <c r="A396" s="55" t="s">
        <v>692</v>
      </c>
      <c r="B396" s="55">
        <v>5</v>
      </c>
      <c r="C396" s="56" t="s">
        <v>699</v>
      </c>
      <c r="D396" s="60">
        <v>971643</v>
      </c>
      <c r="E396" s="60" t="s">
        <v>289</v>
      </c>
    </row>
    <row r="397" spans="1:5" ht="12.75" customHeight="1" x14ac:dyDescent="0.2">
      <c r="A397" s="55" t="s">
        <v>692</v>
      </c>
      <c r="B397" s="55">
        <v>6</v>
      </c>
      <c r="C397" s="56" t="s">
        <v>700</v>
      </c>
      <c r="D397" s="60">
        <v>971647</v>
      </c>
      <c r="E397" s="60" t="s">
        <v>291</v>
      </c>
    </row>
    <row r="398" spans="1:5" ht="12.75" customHeight="1" x14ac:dyDescent="0.2">
      <c r="A398" s="55" t="s">
        <v>692</v>
      </c>
      <c r="B398" s="55">
        <v>7</v>
      </c>
      <c r="C398" s="56" t="s">
        <v>701</v>
      </c>
      <c r="D398" s="60">
        <v>971651</v>
      </c>
      <c r="E398" s="60" t="s">
        <v>287</v>
      </c>
    </row>
    <row r="399" spans="1:5" ht="12.75" customHeight="1" x14ac:dyDescent="0.2">
      <c r="A399" s="55" t="s">
        <v>692</v>
      </c>
      <c r="B399" s="55">
        <v>8</v>
      </c>
      <c r="C399" s="56" t="s">
        <v>702</v>
      </c>
      <c r="D399" s="60">
        <v>971655</v>
      </c>
      <c r="E399" s="60" t="s">
        <v>289</v>
      </c>
    </row>
    <row r="400" spans="1:5" ht="12.75" customHeight="1" x14ac:dyDescent="0.2">
      <c r="A400" s="55" t="s">
        <v>692</v>
      </c>
      <c r="B400" s="55">
        <v>9</v>
      </c>
      <c r="C400" s="56" t="s">
        <v>703</v>
      </c>
      <c r="D400" s="60">
        <v>971659</v>
      </c>
      <c r="E400" s="60" t="s">
        <v>291</v>
      </c>
    </row>
    <row r="401" spans="1:5" ht="12.75" customHeight="1" x14ac:dyDescent="0.2">
      <c r="A401" s="55" t="s">
        <v>692</v>
      </c>
      <c r="B401" s="55">
        <v>10</v>
      </c>
      <c r="C401" s="56" t="s">
        <v>704</v>
      </c>
      <c r="D401" s="60">
        <v>971663</v>
      </c>
      <c r="E401" s="60" t="s">
        <v>705</v>
      </c>
    </row>
    <row r="402" spans="1:5" ht="12.75" customHeight="1" x14ac:dyDescent="0.2">
      <c r="A402" s="55" t="s">
        <v>692</v>
      </c>
      <c r="B402" s="55">
        <v>11</v>
      </c>
      <c r="C402" s="56" t="s">
        <v>706</v>
      </c>
      <c r="D402" s="60">
        <v>971667</v>
      </c>
      <c r="E402" s="60" t="s">
        <v>287</v>
      </c>
    </row>
    <row r="403" spans="1:5" ht="12.75" customHeight="1" x14ac:dyDescent="0.2">
      <c r="A403" s="55" t="s">
        <v>692</v>
      </c>
      <c r="B403" s="55">
        <v>12</v>
      </c>
      <c r="C403" s="56" t="s">
        <v>707</v>
      </c>
      <c r="D403" s="60">
        <v>971671</v>
      </c>
      <c r="E403" s="60" t="s">
        <v>289</v>
      </c>
    </row>
    <row r="404" spans="1:5" ht="12.75" customHeight="1" x14ac:dyDescent="0.2">
      <c r="A404" s="55" t="s">
        <v>692</v>
      </c>
      <c r="B404" s="55">
        <v>13</v>
      </c>
      <c r="C404" s="56" t="s">
        <v>708</v>
      </c>
      <c r="D404" s="60">
        <v>971675</v>
      </c>
      <c r="E404" s="60" t="s">
        <v>291</v>
      </c>
    </row>
    <row r="405" spans="1:5" ht="12.75" customHeight="1" x14ac:dyDescent="0.2">
      <c r="A405" s="55" t="s">
        <v>692</v>
      </c>
      <c r="B405" s="55">
        <v>14</v>
      </c>
      <c r="C405" s="56" t="s">
        <v>709</v>
      </c>
      <c r="D405" s="60">
        <v>971679</v>
      </c>
      <c r="E405" s="60" t="s">
        <v>287</v>
      </c>
    </row>
    <row r="406" spans="1:5" ht="12.75" customHeight="1" x14ac:dyDescent="0.2">
      <c r="A406" s="55" t="s">
        <v>692</v>
      </c>
      <c r="B406" s="55">
        <v>15</v>
      </c>
      <c r="C406" s="56" t="s">
        <v>710</v>
      </c>
      <c r="D406" s="60">
        <v>971683</v>
      </c>
      <c r="E406" s="60" t="s">
        <v>711</v>
      </c>
    </row>
    <row r="407" spans="1:5" ht="12.75" customHeight="1" x14ac:dyDescent="0.2">
      <c r="A407" s="55" t="s">
        <v>692</v>
      </c>
      <c r="B407" s="55">
        <v>16</v>
      </c>
      <c r="C407" s="56" t="s">
        <v>712</v>
      </c>
      <c r="D407" s="60">
        <v>971687</v>
      </c>
      <c r="E407" s="60" t="s">
        <v>289</v>
      </c>
    </row>
    <row r="408" spans="1:5" ht="12.75" customHeight="1" x14ac:dyDescent="0.2">
      <c r="A408" s="55" t="s">
        <v>692</v>
      </c>
      <c r="B408" s="55">
        <v>17</v>
      </c>
      <c r="C408" s="56" t="s">
        <v>713</v>
      </c>
      <c r="D408" s="60">
        <v>971691</v>
      </c>
      <c r="E408" s="60" t="s">
        <v>291</v>
      </c>
    </row>
    <row r="409" spans="1:5" ht="12.75" customHeight="1" x14ac:dyDescent="0.2">
      <c r="A409" s="55" t="s">
        <v>692</v>
      </c>
      <c r="B409" s="55">
        <v>18</v>
      </c>
      <c r="C409" s="56" t="s">
        <v>714</v>
      </c>
      <c r="D409" s="60">
        <v>971695</v>
      </c>
      <c r="E409" s="60" t="s">
        <v>287</v>
      </c>
    </row>
    <row r="410" spans="1:5" ht="12.75" customHeight="1" x14ac:dyDescent="0.2">
      <c r="A410" s="55" t="s">
        <v>692</v>
      </c>
      <c r="B410" s="55">
        <v>19</v>
      </c>
      <c r="C410" s="56" t="s">
        <v>715</v>
      </c>
      <c r="D410" s="60">
        <v>971699</v>
      </c>
      <c r="E410" s="60" t="s">
        <v>716</v>
      </c>
    </row>
    <row r="411" spans="1:5" ht="12.75" customHeight="1" x14ac:dyDescent="0.2">
      <c r="A411" s="55" t="s">
        <v>692</v>
      </c>
      <c r="B411" s="55">
        <v>20</v>
      </c>
      <c r="C411" s="56" t="s">
        <v>717</v>
      </c>
      <c r="D411" s="60">
        <v>971703</v>
      </c>
      <c r="E411" s="60" t="s">
        <v>718</v>
      </c>
    </row>
    <row r="412" spans="1:5" ht="12.75" customHeight="1" x14ac:dyDescent="0.2">
      <c r="A412" s="55" t="s">
        <v>692</v>
      </c>
      <c r="B412" s="55">
        <v>21</v>
      </c>
      <c r="C412" s="56" t="s">
        <v>719</v>
      </c>
      <c r="D412" s="60">
        <v>971707</v>
      </c>
      <c r="E412" s="60" t="s">
        <v>289</v>
      </c>
    </row>
    <row r="413" spans="1:5" ht="12.75" customHeight="1" x14ac:dyDescent="0.2">
      <c r="A413" s="55" t="s">
        <v>692</v>
      </c>
      <c r="B413" s="55">
        <v>22</v>
      </c>
      <c r="C413" s="56" t="s">
        <v>720</v>
      </c>
      <c r="D413" s="60">
        <v>971711</v>
      </c>
      <c r="E413" s="60" t="s">
        <v>291</v>
      </c>
    </row>
    <row r="414" spans="1:5" ht="12.75" customHeight="1" x14ac:dyDescent="0.2">
      <c r="A414" s="55" t="s">
        <v>692</v>
      </c>
      <c r="B414" s="55">
        <v>23</v>
      </c>
      <c r="C414" s="56" t="s">
        <v>721</v>
      </c>
      <c r="D414" s="60">
        <v>971715</v>
      </c>
      <c r="E414" s="60" t="s">
        <v>287</v>
      </c>
    </row>
    <row r="415" spans="1:5" ht="12.75" customHeight="1" x14ac:dyDescent="0.2">
      <c r="A415" s="55" t="s">
        <v>692</v>
      </c>
      <c r="B415" s="55">
        <v>24</v>
      </c>
      <c r="C415" s="56" t="s">
        <v>722</v>
      </c>
      <c r="D415" s="60">
        <v>971719</v>
      </c>
      <c r="E415" s="60" t="s">
        <v>289</v>
      </c>
    </row>
    <row r="416" spans="1:5" ht="12.75" customHeight="1" x14ac:dyDescent="0.2">
      <c r="A416" s="55" t="s">
        <v>692</v>
      </c>
      <c r="B416" s="55">
        <v>25</v>
      </c>
      <c r="C416" s="56" t="s">
        <v>723</v>
      </c>
      <c r="D416" s="60">
        <v>971723</v>
      </c>
      <c r="E416" s="60" t="s">
        <v>291</v>
      </c>
    </row>
    <row r="417" spans="1:5" ht="12.75" customHeight="1" x14ac:dyDescent="0.2">
      <c r="A417" s="55" t="s">
        <v>692</v>
      </c>
      <c r="B417" s="55">
        <v>26</v>
      </c>
      <c r="C417" s="56"/>
      <c r="D417" s="60">
        <v>971727</v>
      </c>
      <c r="E417" s="60" t="s">
        <v>287</v>
      </c>
    </row>
    <row r="418" spans="1:5" ht="12.75" customHeight="1" x14ac:dyDescent="0.2">
      <c r="A418" s="55" t="s">
        <v>98</v>
      </c>
      <c r="B418" s="55">
        <v>1</v>
      </c>
      <c r="C418" s="56" t="s">
        <v>724</v>
      </c>
      <c r="D418" s="60">
        <v>971731</v>
      </c>
      <c r="E418" s="60" t="s">
        <v>725</v>
      </c>
    </row>
    <row r="419" spans="1:5" ht="12.75" customHeight="1" x14ac:dyDescent="0.2">
      <c r="A419" s="55" t="s">
        <v>98</v>
      </c>
      <c r="B419" s="55">
        <v>2</v>
      </c>
      <c r="C419" s="56" t="s">
        <v>726</v>
      </c>
      <c r="D419" s="60">
        <v>971735</v>
      </c>
      <c r="E419" s="60" t="s">
        <v>283</v>
      </c>
    </row>
    <row r="420" spans="1:5" ht="12.75" customHeight="1" x14ac:dyDescent="0.2">
      <c r="A420" s="55" t="s">
        <v>98</v>
      </c>
      <c r="B420" s="55">
        <v>3</v>
      </c>
      <c r="C420" s="56" t="s">
        <v>727</v>
      </c>
      <c r="D420" s="60">
        <v>971739</v>
      </c>
      <c r="E420" s="60" t="s">
        <v>283</v>
      </c>
    </row>
    <row r="421" spans="1:5" ht="12.75" customHeight="1" x14ac:dyDescent="0.2">
      <c r="A421" s="55" t="s">
        <v>98</v>
      </c>
      <c r="B421" s="55">
        <v>4</v>
      </c>
      <c r="C421" s="56" t="s">
        <v>728</v>
      </c>
      <c r="D421" s="60">
        <v>971743</v>
      </c>
      <c r="E421" s="60" t="s">
        <v>729</v>
      </c>
    </row>
    <row r="422" spans="1:5" ht="12.75" customHeight="1" x14ac:dyDescent="0.2">
      <c r="A422" s="55" t="s">
        <v>98</v>
      </c>
      <c r="B422" s="55">
        <v>5</v>
      </c>
      <c r="C422" s="56" t="s">
        <v>730</v>
      </c>
      <c r="D422" s="60">
        <v>971747</v>
      </c>
      <c r="E422" s="60" t="s">
        <v>731</v>
      </c>
    </row>
    <row r="423" spans="1:5" ht="12.75" customHeight="1" x14ac:dyDescent="0.2">
      <c r="A423" s="55" t="s">
        <v>98</v>
      </c>
      <c r="B423" s="55">
        <v>6</v>
      </c>
      <c r="C423" s="56" t="s">
        <v>732</v>
      </c>
      <c r="D423" s="60">
        <v>971751</v>
      </c>
      <c r="E423" s="60" t="s">
        <v>287</v>
      </c>
    </row>
    <row r="424" spans="1:5" ht="12.75" customHeight="1" x14ac:dyDescent="0.2">
      <c r="A424" s="55" t="s">
        <v>98</v>
      </c>
      <c r="B424" s="55">
        <v>7</v>
      </c>
      <c r="C424" s="56" t="s">
        <v>733</v>
      </c>
      <c r="D424" s="60">
        <v>971755</v>
      </c>
      <c r="E424" s="60" t="s">
        <v>289</v>
      </c>
    </row>
    <row r="425" spans="1:5" ht="12.75" customHeight="1" x14ac:dyDescent="0.2">
      <c r="A425" s="55" t="s">
        <v>98</v>
      </c>
      <c r="B425" s="55">
        <v>8</v>
      </c>
      <c r="C425" s="56" t="s">
        <v>734</v>
      </c>
      <c r="D425" s="60">
        <v>971759</v>
      </c>
      <c r="E425" s="60" t="s">
        <v>291</v>
      </c>
    </row>
    <row r="426" spans="1:5" ht="12.75" customHeight="1" x14ac:dyDescent="0.2">
      <c r="A426" s="55" t="s">
        <v>98</v>
      </c>
      <c r="B426" s="55">
        <v>9</v>
      </c>
      <c r="C426" s="56" t="s">
        <v>735</v>
      </c>
      <c r="D426" s="60">
        <v>971763</v>
      </c>
      <c r="E426" s="60" t="s">
        <v>287</v>
      </c>
    </row>
    <row r="427" spans="1:5" ht="12.75" customHeight="1" x14ac:dyDescent="0.2">
      <c r="A427" s="55" t="s">
        <v>98</v>
      </c>
      <c r="B427" s="55">
        <v>10</v>
      </c>
      <c r="C427" s="56" t="s">
        <v>736</v>
      </c>
      <c r="D427" s="60">
        <v>971767</v>
      </c>
      <c r="E427" s="60" t="s">
        <v>289</v>
      </c>
    </row>
    <row r="428" spans="1:5" ht="12.75" customHeight="1" x14ac:dyDescent="0.2">
      <c r="A428" s="55" t="s">
        <v>98</v>
      </c>
      <c r="B428" s="55">
        <v>11</v>
      </c>
      <c r="C428" s="56" t="s">
        <v>737</v>
      </c>
      <c r="D428" s="60">
        <v>971771</v>
      </c>
      <c r="E428" s="60" t="s">
        <v>291</v>
      </c>
    </row>
    <row r="429" spans="1:5" ht="12.75" customHeight="1" x14ac:dyDescent="0.2">
      <c r="A429" s="55" t="s">
        <v>98</v>
      </c>
      <c r="B429" s="55">
        <v>12</v>
      </c>
      <c r="C429" s="56" t="s">
        <v>738</v>
      </c>
      <c r="D429" s="60">
        <v>971775</v>
      </c>
      <c r="E429" s="60" t="s">
        <v>287</v>
      </c>
    </row>
    <row r="430" spans="1:5" ht="12.75" customHeight="1" x14ac:dyDescent="0.2">
      <c r="A430" s="55" t="s">
        <v>98</v>
      </c>
      <c r="B430" s="55">
        <v>13</v>
      </c>
      <c r="C430" s="56" t="s">
        <v>739</v>
      </c>
      <c r="D430" s="60">
        <v>971779</v>
      </c>
      <c r="E430" s="60" t="s">
        <v>289</v>
      </c>
    </row>
    <row r="431" spans="1:5" ht="12.75" customHeight="1" x14ac:dyDescent="0.2">
      <c r="A431" s="55" t="s">
        <v>98</v>
      </c>
      <c r="B431" s="55">
        <v>14</v>
      </c>
      <c r="C431" s="56" t="s">
        <v>740</v>
      </c>
      <c r="D431" s="60">
        <v>971783</v>
      </c>
      <c r="E431" s="60" t="s">
        <v>741</v>
      </c>
    </row>
    <row r="432" spans="1:5" ht="12.75" customHeight="1" x14ac:dyDescent="0.2">
      <c r="A432" s="55" t="s">
        <v>98</v>
      </c>
      <c r="B432" s="55">
        <v>15</v>
      </c>
      <c r="C432" s="56" t="s">
        <v>742</v>
      </c>
      <c r="D432" s="60">
        <v>971787</v>
      </c>
      <c r="E432" s="60" t="s">
        <v>291</v>
      </c>
    </row>
    <row r="433" spans="1:5" ht="12.75" customHeight="1" x14ac:dyDescent="0.2">
      <c r="A433" s="55" t="s">
        <v>98</v>
      </c>
      <c r="B433" s="55">
        <v>16</v>
      </c>
      <c r="C433" s="56" t="s">
        <v>743</v>
      </c>
      <c r="D433" s="60">
        <v>971791</v>
      </c>
      <c r="E433" s="60" t="s">
        <v>287</v>
      </c>
    </row>
    <row r="434" spans="1:5" ht="12.75" customHeight="1" x14ac:dyDescent="0.2">
      <c r="A434" s="55" t="s">
        <v>98</v>
      </c>
      <c r="B434" s="55">
        <v>17</v>
      </c>
      <c r="C434" s="56" t="s">
        <v>744</v>
      </c>
      <c r="D434" s="60">
        <v>971795</v>
      </c>
      <c r="E434" s="60" t="s">
        <v>745</v>
      </c>
    </row>
    <row r="435" spans="1:5" ht="12.75" customHeight="1" x14ac:dyDescent="0.2">
      <c r="A435" s="55" t="s">
        <v>98</v>
      </c>
      <c r="B435" s="55">
        <v>18</v>
      </c>
      <c r="C435" s="56" t="s">
        <v>746</v>
      </c>
      <c r="D435" s="60">
        <v>971799</v>
      </c>
      <c r="E435" s="60" t="s">
        <v>747</v>
      </c>
    </row>
    <row r="436" spans="1:5" ht="12.75" customHeight="1" x14ac:dyDescent="0.2">
      <c r="A436" s="55" t="s">
        <v>98</v>
      </c>
      <c r="B436" s="55">
        <v>19</v>
      </c>
      <c r="C436" s="56" t="s">
        <v>748</v>
      </c>
      <c r="D436" s="60">
        <v>971803</v>
      </c>
      <c r="E436" s="60" t="s">
        <v>289</v>
      </c>
    </row>
    <row r="437" spans="1:5" ht="12.75" customHeight="1" x14ac:dyDescent="0.2">
      <c r="A437" s="55" t="s">
        <v>98</v>
      </c>
      <c r="B437" s="55">
        <v>20</v>
      </c>
      <c r="C437" s="56" t="s">
        <v>749</v>
      </c>
      <c r="D437" s="60">
        <v>971807</v>
      </c>
      <c r="E437" s="60" t="s">
        <v>291</v>
      </c>
    </row>
    <row r="438" spans="1:5" ht="12.75" customHeight="1" x14ac:dyDescent="0.2">
      <c r="A438" s="55" t="s">
        <v>98</v>
      </c>
      <c r="B438" s="55">
        <v>21</v>
      </c>
      <c r="C438" s="56" t="s">
        <v>750</v>
      </c>
      <c r="D438" s="60">
        <v>971811</v>
      </c>
      <c r="E438" s="60" t="s">
        <v>287</v>
      </c>
    </row>
    <row r="439" spans="1:5" ht="12.75" customHeight="1" x14ac:dyDescent="0.2">
      <c r="A439" s="55" t="s">
        <v>98</v>
      </c>
      <c r="B439" s="55">
        <v>22</v>
      </c>
      <c r="C439" s="56" t="s">
        <v>751</v>
      </c>
      <c r="D439" s="60">
        <v>971815</v>
      </c>
      <c r="E439" s="60" t="s">
        <v>289</v>
      </c>
    </row>
    <row r="440" spans="1:5" ht="12.75" customHeight="1" x14ac:dyDescent="0.2">
      <c r="A440" s="55" t="s">
        <v>98</v>
      </c>
      <c r="B440" s="55">
        <v>23</v>
      </c>
      <c r="C440" s="56" t="s">
        <v>752</v>
      </c>
      <c r="D440" s="60">
        <v>971819</v>
      </c>
      <c r="E440" s="60" t="s">
        <v>291</v>
      </c>
    </row>
    <row r="441" spans="1:5" ht="12.75" customHeight="1" x14ac:dyDescent="0.2">
      <c r="A441" s="55" t="s">
        <v>98</v>
      </c>
      <c r="B441" s="55">
        <v>24</v>
      </c>
      <c r="C441" s="56"/>
      <c r="D441" s="60">
        <v>971823</v>
      </c>
      <c r="E441" s="60" t="s">
        <v>287</v>
      </c>
    </row>
    <row r="442" spans="1:5" ht="12.75" customHeight="1" x14ac:dyDescent="0.2">
      <c r="A442" s="55" t="s">
        <v>98</v>
      </c>
      <c r="B442" s="55">
        <v>25</v>
      </c>
      <c r="C442" s="56"/>
      <c r="D442" s="60">
        <v>971827</v>
      </c>
      <c r="E442" s="60" t="s">
        <v>289</v>
      </c>
    </row>
    <row r="443" spans="1:5" ht="12.75" customHeight="1" x14ac:dyDescent="0.2">
      <c r="A443" s="55" t="s">
        <v>98</v>
      </c>
      <c r="B443" s="55">
        <v>26</v>
      </c>
      <c r="C443" s="56"/>
      <c r="D443" s="60">
        <v>971831</v>
      </c>
      <c r="E443" s="60" t="s">
        <v>291</v>
      </c>
    </row>
    <row r="444" spans="1:5" ht="12.75" customHeight="1" x14ac:dyDescent="0.2">
      <c r="A444" s="55" t="s">
        <v>100</v>
      </c>
      <c r="B444" s="55">
        <v>1</v>
      </c>
      <c r="C444" s="56" t="s">
        <v>753</v>
      </c>
      <c r="D444" s="60">
        <v>971835</v>
      </c>
      <c r="E444" s="60" t="s">
        <v>754</v>
      </c>
    </row>
    <row r="445" spans="1:5" ht="12.75" customHeight="1" x14ac:dyDescent="0.2">
      <c r="A445" s="55" t="s">
        <v>100</v>
      </c>
      <c r="B445" s="55">
        <v>2</v>
      </c>
      <c r="C445" s="56" t="s">
        <v>755</v>
      </c>
      <c r="D445" s="60">
        <v>971839</v>
      </c>
      <c r="E445" s="60" t="s">
        <v>283</v>
      </c>
    </row>
    <row r="446" spans="1:5" ht="12.75" customHeight="1" x14ac:dyDescent="0.2">
      <c r="A446" s="55" t="s">
        <v>100</v>
      </c>
      <c r="B446" s="55">
        <v>3</v>
      </c>
      <c r="C446" s="56" t="s">
        <v>756</v>
      </c>
      <c r="D446" s="60">
        <v>971843</v>
      </c>
      <c r="E446" s="60" t="s">
        <v>757</v>
      </c>
    </row>
    <row r="447" spans="1:5" ht="12.75" customHeight="1" x14ac:dyDescent="0.2">
      <c r="A447" s="55" t="s">
        <v>100</v>
      </c>
      <c r="B447" s="55">
        <v>4</v>
      </c>
      <c r="C447" s="56" t="s">
        <v>758</v>
      </c>
      <c r="D447" s="60">
        <v>971847</v>
      </c>
      <c r="E447" s="60" t="s">
        <v>287</v>
      </c>
    </row>
    <row r="448" spans="1:5" ht="12.75" customHeight="1" x14ac:dyDescent="0.2">
      <c r="A448" s="55" t="s">
        <v>100</v>
      </c>
      <c r="B448" s="55">
        <v>5</v>
      </c>
      <c r="C448" s="56" t="s">
        <v>759</v>
      </c>
      <c r="D448" s="60">
        <v>971851</v>
      </c>
      <c r="E448" s="60" t="s">
        <v>289</v>
      </c>
    </row>
    <row r="449" spans="1:5" ht="12.75" customHeight="1" x14ac:dyDescent="0.2">
      <c r="A449" s="55" t="s">
        <v>100</v>
      </c>
      <c r="B449" s="55">
        <v>6</v>
      </c>
      <c r="C449" s="56" t="s">
        <v>760</v>
      </c>
      <c r="D449" s="60">
        <v>971855</v>
      </c>
      <c r="E449" s="60" t="s">
        <v>291</v>
      </c>
    </row>
    <row r="450" spans="1:5" ht="12.75" customHeight="1" x14ac:dyDescent="0.2">
      <c r="A450" s="55" t="s">
        <v>100</v>
      </c>
      <c r="B450" s="55">
        <v>7</v>
      </c>
      <c r="C450" s="56" t="s">
        <v>761</v>
      </c>
      <c r="D450" s="60">
        <v>971859</v>
      </c>
      <c r="E450" s="60" t="s">
        <v>762</v>
      </c>
    </row>
    <row r="451" spans="1:5" ht="12.75" customHeight="1" x14ac:dyDescent="0.2">
      <c r="A451" s="55" t="s">
        <v>100</v>
      </c>
      <c r="B451" s="55">
        <v>8</v>
      </c>
      <c r="C451" s="56" t="s">
        <v>763</v>
      </c>
      <c r="D451" s="60">
        <v>971863</v>
      </c>
      <c r="E451" s="60" t="s">
        <v>287</v>
      </c>
    </row>
    <row r="452" spans="1:5" ht="12.75" customHeight="1" x14ac:dyDescent="0.2">
      <c r="A452" s="55" t="s">
        <v>100</v>
      </c>
      <c r="B452" s="55">
        <v>9</v>
      </c>
      <c r="C452" s="56" t="s">
        <v>764</v>
      </c>
      <c r="D452" s="60">
        <v>971867</v>
      </c>
      <c r="E452" s="60" t="s">
        <v>289</v>
      </c>
    </row>
    <row r="453" spans="1:5" ht="12.75" customHeight="1" x14ac:dyDescent="0.2">
      <c r="A453" s="55" t="s">
        <v>100</v>
      </c>
      <c r="B453" s="55">
        <v>10</v>
      </c>
      <c r="C453" s="56" t="s">
        <v>765</v>
      </c>
      <c r="D453" s="60">
        <v>971871</v>
      </c>
      <c r="E453" s="60" t="s">
        <v>766</v>
      </c>
    </row>
    <row r="454" spans="1:5" ht="12.75" customHeight="1" x14ac:dyDescent="0.2">
      <c r="A454" s="55" t="s">
        <v>100</v>
      </c>
      <c r="B454" s="55">
        <v>11</v>
      </c>
      <c r="C454" s="56" t="s">
        <v>767</v>
      </c>
      <c r="D454" s="60">
        <v>971875</v>
      </c>
      <c r="E454" s="60" t="s">
        <v>291</v>
      </c>
    </row>
    <row r="455" spans="1:5" ht="12.75" customHeight="1" x14ac:dyDescent="0.2">
      <c r="A455" s="55" t="s">
        <v>100</v>
      </c>
      <c r="B455" s="55">
        <v>12</v>
      </c>
      <c r="C455" s="56" t="s">
        <v>768</v>
      </c>
      <c r="D455" s="60">
        <v>971879</v>
      </c>
      <c r="E455" s="60" t="s">
        <v>287</v>
      </c>
    </row>
    <row r="456" spans="1:5" ht="12.75" customHeight="1" x14ac:dyDescent="0.2">
      <c r="A456" s="55" t="s">
        <v>100</v>
      </c>
      <c r="B456" s="55">
        <v>13</v>
      </c>
      <c r="C456" s="56" t="s">
        <v>769</v>
      </c>
      <c r="D456" s="60">
        <v>971883</v>
      </c>
      <c r="E456" s="60" t="s">
        <v>289</v>
      </c>
    </row>
    <row r="457" spans="1:5" ht="12.75" customHeight="1" x14ac:dyDescent="0.2">
      <c r="A457" s="55" t="s">
        <v>100</v>
      </c>
      <c r="B457" s="55">
        <v>14</v>
      </c>
      <c r="C457" s="56" t="s">
        <v>770</v>
      </c>
      <c r="D457" s="60">
        <v>971887</v>
      </c>
      <c r="E457" s="60" t="s">
        <v>291</v>
      </c>
    </row>
    <row r="458" spans="1:5" ht="12.75" customHeight="1" x14ac:dyDescent="0.2">
      <c r="A458" s="55" t="s">
        <v>100</v>
      </c>
      <c r="B458" s="55">
        <v>15</v>
      </c>
      <c r="C458" s="56" t="s">
        <v>771</v>
      </c>
      <c r="D458" s="60">
        <v>971891</v>
      </c>
      <c r="E458" s="60" t="s">
        <v>287</v>
      </c>
    </row>
    <row r="459" spans="1:5" ht="12.75" customHeight="1" x14ac:dyDescent="0.2">
      <c r="A459" s="55" t="s">
        <v>100</v>
      </c>
      <c r="B459" s="55">
        <v>16</v>
      </c>
      <c r="C459" s="56" t="s">
        <v>772</v>
      </c>
      <c r="D459" s="60">
        <v>971895</v>
      </c>
      <c r="E459" s="60" t="s">
        <v>773</v>
      </c>
    </row>
    <row r="460" spans="1:5" ht="12.75" customHeight="1" x14ac:dyDescent="0.2">
      <c r="A460" s="55" t="s">
        <v>100</v>
      </c>
      <c r="B460" s="55">
        <v>17</v>
      </c>
      <c r="C460" s="56" t="s">
        <v>774</v>
      </c>
      <c r="D460" s="60">
        <v>971899</v>
      </c>
      <c r="E460" s="60" t="s">
        <v>775</v>
      </c>
    </row>
    <row r="461" spans="1:5" ht="12.75" customHeight="1" x14ac:dyDescent="0.2">
      <c r="A461" s="55" t="s">
        <v>100</v>
      </c>
      <c r="B461" s="55">
        <v>18</v>
      </c>
      <c r="C461" s="56" t="s">
        <v>776</v>
      </c>
      <c r="D461" s="60">
        <v>971903</v>
      </c>
      <c r="E461" s="60" t="s">
        <v>289</v>
      </c>
    </row>
    <row r="462" spans="1:5" ht="12.75" customHeight="1" x14ac:dyDescent="0.2">
      <c r="A462" s="55" t="s">
        <v>100</v>
      </c>
      <c r="B462" s="55">
        <v>19</v>
      </c>
      <c r="C462" s="56" t="s">
        <v>777</v>
      </c>
      <c r="D462" s="60">
        <v>971907</v>
      </c>
      <c r="E462" s="60" t="s">
        <v>291</v>
      </c>
    </row>
    <row r="463" spans="1:5" ht="12.75" customHeight="1" x14ac:dyDescent="0.2">
      <c r="A463" s="55" t="s">
        <v>100</v>
      </c>
      <c r="B463" s="55">
        <v>20</v>
      </c>
      <c r="C463" s="56" t="s">
        <v>778</v>
      </c>
      <c r="D463" s="60">
        <v>971911</v>
      </c>
      <c r="E463" s="60" t="s">
        <v>287</v>
      </c>
    </row>
    <row r="464" spans="1:5" ht="12.75" customHeight="1" x14ac:dyDescent="0.2">
      <c r="A464" s="55" t="s">
        <v>100</v>
      </c>
      <c r="B464" s="55">
        <v>21</v>
      </c>
      <c r="C464" s="56" t="s">
        <v>779</v>
      </c>
      <c r="D464" s="60">
        <v>971915</v>
      </c>
      <c r="E464" s="60" t="s">
        <v>289</v>
      </c>
    </row>
    <row r="465" spans="1:5" ht="12.75" customHeight="1" x14ac:dyDescent="0.2">
      <c r="A465" s="55" t="s">
        <v>100</v>
      </c>
      <c r="B465" s="55">
        <v>22</v>
      </c>
      <c r="C465" s="56" t="s">
        <v>780</v>
      </c>
      <c r="D465" s="60">
        <v>971919</v>
      </c>
      <c r="E465" s="60" t="s">
        <v>291</v>
      </c>
    </row>
    <row r="466" spans="1:5" ht="12.75" customHeight="1" x14ac:dyDescent="0.2">
      <c r="A466" s="55" t="s">
        <v>100</v>
      </c>
      <c r="B466" s="55">
        <v>23</v>
      </c>
      <c r="C466" s="56" t="s">
        <v>781</v>
      </c>
      <c r="D466" s="60">
        <v>971923</v>
      </c>
      <c r="E466" s="60" t="s">
        <v>287</v>
      </c>
    </row>
    <row r="467" spans="1:5" ht="12.75" customHeight="1" x14ac:dyDescent="0.2">
      <c r="A467" s="55" t="s">
        <v>100</v>
      </c>
      <c r="B467" s="55">
        <v>24</v>
      </c>
      <c r="C467" s="56" t="s">
        <v>782</v>
      </c>
      <c r="D467" s="60">
        <v>971927</v>
      </c>
      <c r="E467" s="60" t="s">
        <v>289</v>
      </c>
    </row>
    <row r="468" spans="1:5" ht="12.75" customHeight="1" x14ac:dyDescent="0.2">
      <c r="A468" s="55" t="s">
        <v>100</v>
      </c>
      <c r="B468" s="55">
        <v>25</v>
      </c>
      <c r="C468" s="56"/>
      <c r="D468" s="60">
        <v>971931</v>
      </c>
      <c r="E468" s="60" t="s">
        <v>291</v>
      </c>
    </row>
    <row r="469" spans="1:5" ht="12.75" customHeight="1" x14ac:dyDescent="0.2">
      <c r="A469" s="55" t="s">
        <v>100</v>
      </c>
      <c r="B469" s="55">
        <v>26</v>
      </c>
      <c r="C469" s="56"/>
      <c r="D469" s="60">
        <v>971935</v>
      </c>
      <c r="E469" s="60" t="s">
        <v>287</v>
      </c>
    </row>
    <row r="470" spans="1:5" ht="12.75" customHeight="1" x14ac:dyDescent="0.2">
      <c r="A470" s="55" t="s">
        <v>102</v>
      </c>
      <c r="B470" s="55">
        <v>1</v>
      </c>
      <c r="C470" s="56" t="s">
        <v>783</v>
      </c>
      <c r="D470" s="60">
        <v>971939</v>
      </c>
      <c r="E470" s="60" t="s">
        <v>784</v>
      </c>
    </row>
    <row r="471" spans="1:5" ht="12.75" customHeight="1" x14ac:dyDescent="0.2">
      <c r="A471" s="55" t="s">
        <v>102</v>
      </c>
      <c r="B471" s="55">
        <v>2</v>
      </c>
      <c r="C471" s="56" t="s">
        <v>785</v>
      </c>
      <c r="D471" s="60">
        <v>971943</v>
      </c>
      <c r="E471" s="60" t="s">
        <v>283</v>
      </c>
    </row>
    <row r="472" spans="1:5" ht="12.75" customHeight="1" x14ac:dyDescent="0.2">
      <c r="A472" s="55" t="s">
        <v>102</v>
      </c>
      <c r="B472" s="55">
        <v>3</v>
      </c>
      <c r="C472" s="56" t="s">
        <v>786</v>
      </c>
      <c r="D472" s="60">
        <v>971947</v>
      </c>
      <c r="E472" s="60" t="s">
        <v>787</v>
      </c>
    </row>
    <row r="473" spans="1:5" ht="12.75" customHeight="1" x14ac:dyDescent="0.2">
      <c r="A473" s="55" t="s">
        <v>102</v>
      </c>
      <c r="B473" s="55">
        <v>4</v>
      </c>
      <c r="C473" s="56" t="s">
        <v>788</v>
      </c>
      <c r="D473" s="60">
        <v>971951</v>
      </c>
      <c r="E473" s="60" t="s">
        <v>289</v>
      </c>
    </row>
    <row r="474" spans="1:5" ht="12.75" customHeight="1" x14ac:dyDescent="0.2">
      <c r="A474" s="55" t="s">
        <v>102</v>
      </c>
      <c r="B474" s="55">
        <v>5</v>
      </c>
      <c r="C474" s="56" t="s">
        <v>789</v>
      </c>
      <c r="D474" s="60">
        <v>971955</v>
      </c>
      <c r="E474" s="60" t="s">
        <v>291</v>
      </c>
    </row>
    <row r="475" spans="1:5" ht="12.75" customHeight="1" x14ac:dyDescent="0.2">
      <c r="A475" s="55" t="s">
        <v>102</v>
      </c>
      <c r="B475" s="55">
        <v>6</v>
      </c>
      <c r="C475" s="56" t="s">
        <v>790</v>
      </c>
      <c r="D475" s="60">
        <v>971959</v>
      </c>
      <c r="E475" s="60" t="s">
        <v>287</v>
      </c>
    </row>
    <row r="476" spans="1:5" ht="12.75" customHeight="1" x14ac:dyDescent="0.2">
      <c r="A476" s="55" t="s">
        <v>102</v>
      </c>
      <c r="B476" s="55">
        <v>7</v>
      </c>
      <c r="C476" s="56" t="s">
        <v>791</v>
      </c>
      <c r="D476" s="60">
        <v>971963</v>
      </c>
      <c r="E476" s="60" t="s">
        <v>289</v>
      </c>
    </row>
    <row r="477" spans="1:5" ht="12.75" customHeight="1" x14ac:dyDescent="0.2">
      <c r="A477" s="55" t="s">
        <v>102</v>
      </c>
      <c r="B477" s="55">
        <v>8</v>
      </c>
      <c r="C477" s="56" t="s">
        <v>792</v>
      </c>
      <c r="D477" s="60">
        <v>971967</v>
      </c>
      <c r="E477" s="60" t="s">
        <v>291</v>
      </c>
    </row>
    <row r="478" spans="1:5" ht="12.75" customHeight="1" x14ac:dyDescent="0.2">
      <c r="A478" s="55" t="s">
        <v>102</v>
      </c>
      <c r="B478" s="55">
        <v>9</v>
      </c>
      <c r="C478" s="56" t="s">
        <v>793</v>
      </c>
      <c r="D478" s="60">
        <v>971971</v>
      </c>
      <c r="E478" s="60" t="s">
        <v>287</v>
      </c>
    </row>
    <row r="479" spans="1:5" ht="12.75" customHeight="1" x14ac:dyDescent="0.2">
      <c r="A479" s="55" t="s">
        <v>102</v>
      </c>
      <c r="B479" s="55">
        <v>10</v>
      </c>
      <c r="C479" s="56" t="s">
        <v>794</v>
      </c>
      <c r="D479" s="60">
        <v>971975</v>
      </c>
      <c r="E479" s="60" t="s">
        <v>289</v>
      </c>
    </row>
    <row r="480" spans="1:5" ht="12.75" customHeight="1" x14ac:dyDescent="0.2">
      <c r="A480" s="55" t="s">
        <v>102</v>
      </c>
      <c r="B480" s="55">
        <v>11</v>
      </c>
      <c r="C480" s="56" t="s">
        <v>795</v>
      </c>
      <c r="D480" s="60">
        <v>971979</v>
      </c>
      <c r="E480" s="60" t="s">
        <v>291</v>
      </c>
    </row>
    <row r="481" spans="1:5" ht="12.75" customHeight="1" x14ac:dyDescent="0.2">
      <c r="A481" s="55" t="s">
        <v>102</v>
      </c>
      <c r="B481" s="55">
        <v>12</v>
      </c>
      <c r="C481" s="56" t="s">
        <v>796</v>
      </c>
      <c r="D481" s="60">
        <v>971983</v>
      </c>
      <c r="E481" s="60" t="s">
        <v>797</v>
      </c>
    </row>
    <row r="482" spans="1:5" ht="12.75" customHeight="1" x14ac:dyDescent="0.2">
      <c r="A482" s="55" t="s">
        <v>102</v>
      </c>
      <c r="B482" s="55">
        <v>13</v>
      </c>
      <c r="C482" s="56" t="s">
        <v>798</v>
      </c>
      <c r="D482" s="60">
        <v>971987</v>
      </c>
      <c r="E482" s="60" t="s">
        <v>799</v>
      </c>
    </row>
    <row r="483" spans="1:5" ht="12.75" customHeight="1" x14ac:dyDescent="0.2">
      <c r="A483" s="55" t="s">
        <v>102</v>
      </c>
      <c r="B483" s="55">
        <v>14</v>
      </c>
      <c r="C483" s="56" t="s">
        <v>800</v>
      </c>
      <c r="D483" s="60">
        <v>971991</v>
      </c>
      <c r="E483" s="60" t="s">
        <v>287</v>
      </c>
    </row>
    <row r="484" spans="1:5" ht="12.75" customHeight="1" x14ac:dyDescent="0.2">
      <c r="A484" s="55" t="s">
        <v>102</v>
      </c>
      <c r="B484" s="55">
        <v>15</v>
      </c>
      <c r="C484" s="56" t="s">
        <v>801</v>
      </c>
      <c r="D484" s="60">
        <v>971995</v>
      </c>
      <c r="E484" s="60" t="s">
        <v>289</v>
      </c>
    </row>
    <row r="485" spans="1:5" ht="12.75" customHeight="1" x14ac:dyDescent="0.2">
      <c r="A485" s="55" t="s">
        <v>102</v>
      </c>
      <c r="B485" s="55">
        <v>16</v>
      </c>
      <c r="C485" s="56" t="s">
        <v>802</v>
      </c>
      <c r="D485" s="60">
        <v>971999</v>
      </c>
      <c r="E485" s="60" t="s">
        <v>803</v>
      </c>
    </row>
    <row r="486" spans="1:5" ht="12.75" customHeight="1" x14ac:dyDescent="0.2">
      <c r="A486" s="55" t="s">
        <v>102</v>
      </c>
      <c r="B486" s="55">
        <v>17</v>
      </c>
      <c r="C486" s="56" t="s">
        <v>804</v>
      </c>
      <c r="D486" s="60">
        <v>972003</v>
      </c>
      <c r="E486" s="60" t="s">
        <v>805</v>
      </c>
    </row>
    <row r="487" spans="1:5" ht="12.75" customHeight="1" x14ac:dyDescent="0.2">
      <c r="A487" s="55" t="s">
        <v>102</v>
      </c>
      <c r="B487" s="55">
        <v>18</v>
      </c>
      <c r="C487" s="56" t="s">
        <v>806</v>
      </c>
      <c r="D487" s="60">
        <v>972007</v>
      </c>
      <c r="E487" s="60" t="s">
        <v>291</v>
      </c>
    </row>
    <row r="488" spans="1:5" ht="12.75" customHeight="1" x14ac:dyDescent="0.2">
      <c r="A488" s="55" t="s">
        <v>102</v>
      </c>
      <c r="B488" s="55">
        <v>19</v>
      </c>
      <c r="C488" s="56" t="s">
        <v>807</v>
      </c>
      <c r="D488" s="60">
        <v>972011</v>
      </c>
      <c r="E488" s="60" t="s">
        <v>287</v>
      </c>
    </row>
    <row r="489" spans="1:5" ht="12.75" customHeight="1" x14ac:dyDescent="0.2">
      <c r="A489" s="55" t="s">
        <v>102</v>
      </c>
      <c r="B489" s="55">
        <v>20</v>
      </c>
      <c r="C489" s="56" t="s">
        <v>808</v>
      </c>
      <c r="D489" s="60">
        <v>972015</v>
      </c>
      <c r="E489" s="60" t="s">
        <v>289</v>
      </c>
    </row>
    <row r="490" spans="1:5" ht="12.75" customHeight="1" x14ac:dyDescent="0.2">
      <c r="A490" s="55" t="s">
        <v>102</v>
      </c>
      <c r="B490" s="55">
        <v>21</v>
      </c>
      <c r="C490" s="56" t="s">
        <v>809</v>
      </c>
      <c r="D490" s="60">
        <v>972019</v>
      </c>
      <c r="E490" s="60" t="s">
        <v>291</v>
      </c>
    </row>
    <row r="491" spans="1:5" ht="12.75" customHeight="1" x14ac:dyDescent="0.2">
      <c r="A491" s="55" t="s">
        <v>102</v>
      </c>
      <c r="B491" s="55">
        <v>22</v>
      </c>
      <c r="C491" s="56" t="s">
        <v>810</v>
      </c>
      <c r="D491" s="60">
        <v>972023</v>
      </c>
      <c r="E491" s="60" t="s">
        <v>287</v>
      </c>
    </row>
    <row r="492" spans="1:5" ht="12.75" customHeight="1" x14ac:dyDescent="0.2">
      <c r="A492" s="55" t="s">
        <v>102</v>
      </c>
      <c r="B492" s="55">
        <v>23</v>
      </c>
      <c r="C492" s="56" t="s">
        <v>811</v>
      </c>
      <c r="D492" s="60">
        <v>972027</v>
      </c>
      <c r="E492" s="60" t="s">
        <v>289</v>
      </c>
    </row>
    <row r="493" spans="1:5" ht="12.75" customHeight="1" x14ac:dyDescent="0.2">
      <c r="A493" s="55" t="s">
        <v>102</v>
      </c>
      <c r="B493" s="55">
        <v>24</v>
      </c>
      <c r="C493" s="56"/>
      <c r="D493" s="60">
        <v>972031</v>
      </c>
      <c r="E493" s="60" t="s">
        <v>291</v>
      </c>
    </row>
    <row r="494" spans="1:5" ht="12.75" customHeight="1" x14ac:dyDescent="0.2">
      <c r="A494" s="55" t="s">
        <v>102</v>
      </c>
      <c r="B494" s="55">
        <v>25</v>
      </c>
      <c r="C494" s="56"/>
      <c r="D494" s="60">
        <v>972035</v>
      </c>
      <c r="E494" s="60" t="s">
        <v>287</v>
      </c>
    </row>
    <row r="495" spans="1:5" ht="12.75" customHeight="1" x14ac:dyDescent="0.2">
      <c r="A495" s="55" t="s">
        <v>102</v>
      </c>
      <c r="B495" s="55">
        <v>26</v>
      </c>
      <c r="C495" s="56"/>
      <c r="D495" s="60">
        <v>972039</v>
      </c>
      <c r="E495" s="60" t="s">
        <v>289</v>
      </c>
    </row>
    <row r="496" spans="1:5" ht="12.75" customHeight="1" x14ac:dyDescent="0.2">
      <c r="A496" s="55" t="s">
        <v>812</v>
      </c>
      <c r="B496" s="55">
        <v>1</v>
      </c>
      <c r="C496" s="56" t="s">
        <v>813</v>
      </c>
      <c r="D496" s="60">
        <v>972043</v>
      </c>
      <c r="E496" s="60" t="s">
        <v>814</v>
      </c>
    </row>
    <row r="497" spans="1:5" ht="12.75" customHeight="1" x14ac:dyDescent="0.2">
      <c r="A497" s="55" t="s">
        <v>812</v>
      </c>
      <c r="B497" s="55">
        <v>2</v>
      </c>
      <c r="C497" s="56" t="s">
        <v>815</v>
      </c>
      <c r="D497" s="60">
        <v>972047</v>
      </c>
      <c r="E497" s="60" t="s">
        <v>283</v>
      </c>
    </row>
    <row r="498" spans="1:5" ht="12.75" customHeight="1" x14ac:dyDescent="0.2">
      <c r="A498" s="55" t="s">
        <v>812</v>
      </c>
      <c r="B498" s="55">
        <v>3</v>
      </c>
      <c r="C498" s="56" t="s">
        <v>816</v>
      </c>
      <c r="D498" s="60">
        <v>972051</v>
      </c>
      <c r="E498" s="60" t="s">
        <v>283</v>
      </c>
    </row>
    <row r="499" spans="1:5" ht="12.75" customHeight="1" x14ac:dyDescent="0.2">
      <c r="A499" s="55" t="s">
        <v>812</v>
      </c>
      <c r="B499" s="55">
        <v>4</v>
      </c>
      <c r="C499" s="56" t="s">
        <v>817</v>
      </c>
      <c r="D499" s="60">
        <v>972055</v>
      </c>
      <c r="E499" s="60" t="s">
        <v>818</v>
      </c>
    </row>
    <row r="500" spans="1:5" ht="12.75" customHeight="1" x14ac:dyDescent="0.2">
      <c r="A500" s="55" t="s">
        <v>812</v>
      </c>
      <c r="B500" s="55">
        <v>5</v>
      </c>
      <c r="C500" s="56" t="s">
        <v>819</v>
      </c>
      <c r="D500" s="60">
        <v>972059</v>
      </c>
      <c r="E500" s="60" t="s">
        <v>291</v>
      </c>
    </row>
    <row r="501" spans="1:5" ht="12.75" customHeight="1" x14ac:dyDescent="0.2">
      <c r="A501" s="55" t="s">
        <v>812</v>
      </c>
      <c r="B501" s="55">
        <v>6</v>
      </c>
      <c r="C501" s="56" t="s">
        <v>820</v>
      </c>
      <c r="D501" s="60">
        <v>972063</v>
      </c>
      <c r="E501" s="60" t="s">
        <v>287</v>
      </c>
    </row>
    <row r="502" spans="1:5" ht="12.75" customHeight="1" x14ac:dyDescent="0.2">
      <c r="A502" s="55" t="s">
        <v>812</v>
      </c>
      <c r="B502" s="55">
        <v>7</v>
      </c>
      <c r="C502" s="56" t="s">
        <v>821</v>
      </c>
      <c r="D502" s="60">
        <v>972067</v>
      </c>
      <c r="E502" s="60" t="s">
        <v>289</v>
      </c>
    </row>
    <row r="503" spans="1:5" ht="12.75" customHeight="1" x14ac:dyDescent="0.2">
      <c r="A503" s="55" t="s">
        <v>812</v>
      </c>
      <c r="B503" s="55">
        <v>8</v>
      </c>
      <c r="C503" s="56" t="s">
        <v>822</v>
      </c>
      <c r="D503" s="60">
        <v>972071</v>
      </c>
      <c r="E503" s="60" t="s">
        <v>291</v>
      </c>
    </row>
    <row r="504" spans="1:5" ht="12.75" customHeight="1" x14ac:dyDescent="0.2">
      <c r="A504" s="55" t="s">
        <v>812</v>
      </c>
      <c r="B504" s="55">
        <v>9</v>
      </c>
      <c r="C504" s="56" t="s">
        <v>823</v>
      </c>
      <c r="D504" s="60">
        <v>972075</v>
      </c>
      <c r="E504" s="60" t="s">
        <v>824</v>
      </c>
    </row>
    <row r="505" spans="1:5" ht="12.75" customHeight="1" x14ac:dyDescent="0.2">
      <c r="A505" s="55" t="s">
        <v>812</v>
      </c>
      <c r="B505" s="55">
        <v>10</v>
      </c>
      <c r="C505" s="56" t="s">
        <v>825</v>
      </c>
      <c r="D505" s="60">
        <v>972079</v>
      </c>
      <c r="E505" s="60" t="s">
        <v>287</v>
      </c>
    </row>
    <row r="506" spans="1:5" ht="12.75" customHeight="1" x14ac:dyDescent="0.2">
      <c r="A506" s="55" t="s">
        <v>812</v>
      </c>
      <c r="B506" s="55">
        <v>11</v>
      </c>
      <c r="C506" s="56" t="s">
        <v>826</v>
      </c>
      <c r="D506" s="60">
        <v>972083</v>
      </c>
      <c r="E506" s="60" t="s">
        <v>289</v>
      </c>
    </row>
    <row r="507" spans="1:5" ht="12.75" customHeight="1" x14ac:dyDescent="0.2">
      <c r="A507" s="55" t="s">
        <v>812</v>
      </c>
      <c r="B507" s="55">
        <v>12</v>
      </c>
      <c r="C507" s="56" t="s">
        <v>827</v>
      </c>
      <c r="D507" s="60">
        <v>972087</v>
      </c>
      <c r="E507" s="60" t="s">
        <v>291</v>
      </c>
    </row>
    <row r="508" spans="1:5" ht="12.75" customHeight="1" x14ac:dyDescent="0.2">
      <c r="A508" s="55" t="s">
        <v>812</v>
      </c>
      <c r="B508" s="55">
        <v>13</v>
      </c>
      <c r="C508" s="56" t="s">
        <v>828</v>
      </c>
      <c r="D508" s="60">
        <v>972091</v>
      </c>
      <c r="E508" s="60" t="s">
        <v>829</v>
      </c>
    </row>
    <row r="509" spans="1:5" ht="12.75" customHeight="1" x14ac:dyDescent="0.2">
      <c r="A509" s="55" t="s">
        <v>812</v>
      </c>
      <c r="B509" s="55">
        <v>14</v>
      </c>
      <c r="C509" s="56" t="s">
        <v>830</v>
      </c>
      <c r="D509" s="60">
        <v>972095</v>
      </c>
      <c r="E509" s="60" t="s">
        <v>287</v>
      </c>
    </row>
    <row r="510" spans="1:5" ht="12.75" customHeight="1" x14ac:dyDescent="0.2">
      <c r="A510" s="55" t="s">
        <v>812</v>
      </c>
      <c r="B510" s="55">
        <v>15</v>
      </c>
      <c r="C510" s="56" t="s">
        <v>831</v>
      </c>
      <c r="D510" s="60">
        <v>972099</v>
      </c>
      <c r="E510" s="60" t="s">
        <v>289</v>
      </c>
    </row>
    <row r="511" spans="1:5" ht="12.75" customHeight="1" x14ac:dyDescent="0.2">
      <c r="A511" s="55" t="s">
        <v>812</v>
      </c>
      <c r="B511" s="55">
        <v>16</v>
      </c>
      <c r="C511" s="56" t="s">
        <v>832</v>
      </c>
      <c r="D511" s="60">
        <v>972103</v>
      </c>
      <c r="E511" s="60" t="s">
        <v>833</v>
      </c>
    </row>
    <row r="512" spans="1:5" ht="12.75" customHeight="1" x14ac:dyDescent="0.2">
      <c r="A512" s="55" t="s">
        <v>812</v>
      </c>
      <c r="B512" s="55">
        <v>17</v>
      </c>
      <c r="C512" s="56" t="s">
        <v>834</v>
      </c>
      <c r="D512" s="60">
        <v>972107</v>
      </c>
      <c r="E512" s="60" t="s">
        <v>835</v>
      </c>
    </row>
    <row r="513" spans="1:5" ht="12.75" customHeight="1" x14ac:dyDescent="0.2">
      <c r="A513" s="55" t="s">
        <v>812</v>
      </c>
      <c r="B513" s="55">
        <v>18</v>
      </c>
      <c r="C513" s="56" t="s">
        <v>836</v>
      </c>
      <c r="D513" s="60">
        <v>972111</v>
      </c>
      <c r="E513" s="60" t="s">
        <v>291</v>
      </c>
    </row>
    <row r="514" spans="1:5" ht="12.75" customHeight="1" x14ac:dyDescent="0.2">
      <c r="A514" s="55" t="s">
        <v>812</v>
      </c>
      <c r="B514" s="55">
        <v>19</v>
      </c>
      <c r="C514" s="56" t="s">
        <v>837</v>
      </c>
      <c r="D514" s="60">
        <v>972115</v>
      </c>
      <c r="E514" s="60" t="s">
        <v>287</v>
      </c>
    </row>
    <row r="515" spans="1:5" ht="12.75" customHeight="1" x14ac:dyDescent="0.2">
      <c r="A515" s="55" t="s">
        <v>812</v>
      </c>
      <c r="B515" s="55">
        <v>20</v>
      </c>
      <c r="C515" s="56" t="s">
        <v>838</v>
      </c>
      <c r="D515" s="60">
        <v>972119</v>
      </c>
      <c r="E515" s="60" t="s">
        <v>289</v>
      </c>
    </row>
    <row r="516" spans="1:5" ht="12.75" customHeight="1" x14ac:dyDescent="0.2">
      <c r="A516" s="55" t="s">
        <v>812</v>
      </c>
      <c r="B516" s="55">
        <v>21</v>
      </c>
      <c r="C516" s="56" t="s">
        <v>839</v>
      </c>
      <c r="D516" s="60">
        <v>972123</v>
      </c>
      <c r="E516" s="60" t="s">
        <v>291</v>
      </c>
    </row>
    <row r="517" spans="1:5" ht="12.75" customHeight="1" x14ac:dyDescent="0.2">
      <c r="A517" s="55" t="s">
        <v>812</v>
      </c>
      <c r="B517" s="55">
        <v>22</v>
      </c>
      <c r="C517" s="56" t="s">
        <v>840</v>
      </c>
      <c r="D517" s="60">
        <v>972127</v>
      </c>
      <c r="E517" s="60" t="s">
        <v>287</v>
      </c>
    </row>
    <row r="518" spans="1:5" ht="12.75" customHeight="1" x14ac:dyDescent="0.2">
      <c r="A518" s="55" t="s">
        <v>812</v>
      </c>
      <c r="B518" s="55">
        <v>23</v>
      </c>
      <c r="C518" s="56" t="s">
        <v>841</v>
      </c>
      <c r="D518" s="60">
        <v>972131</v>
      </c>
      <c r="E518" s="60" t="s">
        <v>289</v>
      </c>
    </row>
    <row r="519" spans="1:5" ht="12.75" customHeight="1" x14ac:dyDescent="0.2">
      <c r="A519" s="55" t="s">
        <v>812</v>
      </c>
      <c r="B519" s="55">
        <v>24</v>
      </c>
      <c r="C519" s="56"/>
      <c r="D519" s="60">
        <v>972135</v>
      </c>
      <c r="E519" s="60" t="s">
        <v>291</v>
      </c>
    </row>
    <row r="520" spans="1:5" ht="12.75" customHeight="1" x14ac:dyDescent="0.2">
      <c r="A520" s="55" t="s">
        <v>812</v>
      </c>
      <c r="B520" s="55">
        <v>25</v>
      </c>
      <c r="C520" s="56"/>
      <c r="D520" s="60">
        <v>972139</v>
      </c>
      <c r="E520" s="60" t="s">
        <v>287</v>
      </c>
    </row>
    <row r="521" spans="1:5" ht="12.75" customHeight="1" x14ac:dyDescent="0.2">
      <c r="A521" s="55" t="s">
        <v>812</v>
      </c>
      <c r="B521" s="55">
        <v>26</v>
      </c>
      <c r="C521" s="56"/>
      <c r="D521" s="60">
        <v>972143</v>
      </c>
      <c r="E521" s="60" t="s">
        <v>289</v>
      </c>
    </row>
    <row r="522" spans="1:5" ht="12.75" customHeight="1" x14ac:dyDescent="0.2">
      <c r="A522" s="55" t="s">
        <v>109</v>
      </c>
      <c r="B522" s="55">
        <v>1</v>
      </c>
      <c r="C522" s="56" t="s">
        <v>842</v>
      </c>
      <c r="D522" s="60">
        <v>972147</v>
      </c>
      <c r="E522" s="60" t="s">
        <v>843</v>
      </c>
    </row>
    <row r="523" spans="1:5" ht="12.75" customHeight="1" x14ac:dyDescent="0.2">
      <c r="A523" s="55" t="s">
        <v>109</v>
      </c>
      <c r="B523" s="55">
        <v>2</v>
      </c>
      <c r="C523" s="56" t="s">
        <v>844</v>
      </c>
      <c r="D523" s="60">
        <v>972151</v>
      </c>
      <c r="E523" s="60" t="s">
        <v>845</v>
      </c>
    </row>
    <row r="524" spans="1:5" ht="12.75" customHeight="1" x14ac:dyDescent="0.2">
      <c r="A524" s="55" t="s">
        <v>109</v>
      </c>
      <c r="B524" s="55">
        <v>3</v>
      </c>
      <c r="C524" s="56" t="s">
        <v>846</v>
      </c>
      <c r="D524" s="60">
        <v>972155</v>
      </c>
      <c r="E524" s="60" t="s">
        <v>291</v>
      </c>
    </row>
    <row r="525" spans="1:5" ht="12.75" customHeight="1" x14ac:dyDescent="0.2">
      <c r="A525" s="55" t="s">
        <v>109</v>
      </c>
      <c r="B525" s="55">
        <v>4</v>
      </c>
      <c r="C525" s="56" t="s">
        <v>847</v>
      </c>
      <c r="D525" s="60">
        <v>972159</v>
      </c>
      <c r="E525" s="60" t="s">
        <v>287</v>
      </c>
    </row>
    <row r="526" spans="1:5" ht="12.75" customHeight="1" x14ac:dyDescent="0.2">
      <c r="A526" s="55" t="s">
        <v>109</v>
      </c>
      <c r="B526" s="55">
        <v>5</v>
      </c>
      <c r="C526" s="56" t="s">
        <v>848</v>
      </c>
      <c r="D526" s="60">
        <v>972163</v>
      </c>
      <c r="E526" s="60" t="s">
        <v>289</v>
      </c>
    </row>
    <row r="527" spans="1:5" ht="12.75" customHeight="1" x14ac:dyDescent="0.2">
      <c r="A527" s="55" t="s">
        <v>109</v>
      </c>
      <c r="B527" s="55">
        <v>6</v>
      </c>
      <c r="C527" s="56" t="s">
        <v>849</v>
      </c>
      <c r="D527" s="60">
        <v>972167</v>
      </c>
      <c r="E527" s="60" t="s">
        <v>291</v>
      </c>
    </row>
    <row r="528" spans="1:5" ht="12.75" customHeight="1" x14ac:dyDescent="0.2">
      <c r="A528" s="55" t="s">
        <v>109</v>
      </c>
      <c r="B528" s="55">
        <v>7</v>
      </c>
      <c r="C528" s="56" t="s">
        <v>850</v>
      </c>
      <c r="D528" s="60">
        <v>972171</v>
      </c>
      <c r="E528" s="60" t="s">
        <v>287</v>
      </c>
    </row>
    <row r="529" spans="1:5" ht="12.75" customHeight="1" x14ac:dyDescent="0.2">
      <c r="A529" s="55" t="s">
        <v>109</v>
      </c>
      <c r="B529" s="55">
        <v>8</v>
      </c>
      <c r="C529" s="56" t="s">
        <v>851</v>
      </c>
      <c r="D529" s="60">
        <v>972175</v>
      </c>
      <c r="E529" s="60" t="s">
        <v>289</v>
      </c>
    </row>
    <row r="530" spans="1:5" ht="12.75" customHeight="1" x14ac:dyDescent="0.2">
      <c r="A530" s="55" t="s">
        <v>109</v>
      </c>
      <c r="B530" s="55">
        <v>9</v>
      </c>
      <c r="C530" s="56" t="s">
        <v>852</v>
      </c>
      <c r="D530" s="60">
        <v>972179</v>
      </c>
      <c r="E530" s="60" t="s">
        <v>291</v>
      </c>
    </row>
    <row r="531" spans="1:5" ht="12.75" customHeight="1" x14ac:dyDescent="0.2">
      <c r="A531" s="55" t="s">
        <v>109</v>
      </c>
      <c r="B531" s="55">
        <v>10</v>
      </c>
      <c r="C531" s="56" t="s">
        <v>853</v>
      </c>
      <c r="D531" s="60">
        <v>972183</v>
      </c>
      <c r="E531" s="60" t="s">
        <v>854</v>
      </c>
    </row>
    <row r="532" spans="1:5" ht="12.75" customHeight="1" x14ac:dyDescent="0.2">
      <c r="A532" s="55" t="s">
        <v>109</v>
      </c>
      <c r="B532" s="55">
        <v>11</v>
      </c>
      <c r="C532" s="56" t="s">
        <v>855</v>
      </c>
      <c r="D532" s="60">
        <v>972187</v>
      </c>
      <c r="E532" s="60" t="s">
        <v>856</v>
      </c>
    </row>
    <row r="533" spans="1:5" ht="12.75" customHeight="1" x14ac:dyDescent="0.2">
      <c r="A533" s="55" t="s">
        <v>109</v>
      </c>
      <c r="B533" s="55">
        <v>12</v>
      </c>
      <c r="C533" s="56" t="s">
        <v>857</v>
      </c>
      <c r="D533" s="60">
        <v>972191</v>
      </c>
      <c r="E533" s="60" t="s">
        <v>287</v>
      </c>
    </row>
    <row r="534" spans="1:5" ht="12.75" customHeight="1" x14ac:dyDescent="0.2">
      <c r="A534" s="55" t="s">
        <v>109</v>
      </c>
      <c r="B534" s="55">
        <v>13</v>
      </c>
      <c r="C534" s="56" t="s">
        <v>858</v>
      </c>
      <c r="D534" s="60">
        <v>972195</v>
      </c>
      <c r="E534" s="60" t="s">
        <v>289</v>
      </c>
    </row>
    <row r="535" spans="1:5" ht="12.75" customHeight="1" x14ac:dyDescent="0.2">
      <c r="A535" s="55" t="s">
        <v>109</v>
      </c>
      <c r="B535" s="55">
        <v>14</v>
      </c>
      <c r="C535" s="56" t="s">
        <v>859</v>
      </c>
      <c r="D535" s="60">
        <v>972199</v>
      </c>
      <c r="E535" s="60" t="s">
        <v>291</v>
      </c>
    </row>
    <row r="536" spans="1:5" ht="12.75" customHeight="1" x14ac:dyDescent="0.2">
      <c r="A536" s="55" t="s">
        <v>109</v>
      </c>
      <c r="B536" s="55">
        <v>15</v>
      </c>
      <c r="C536" s="56" t="s">
        <v>860</v>
      </c>
      <c r="D536" s="60">
        <v>972203</v>
      </c>
      <c r="E536" s="60" t="s">
        <v>861</v>
      </c>
    </row>
    <row r="537" spans="1:5" ht="12.75" customHeight="1" x14ac:dyDescent="0.2">
      <c r="A537" s="55" t="s">
        <v>109</v>
      </c>
      <c r="B537" s="55">
        <v>16</v>
      </c>
      <c r="C537" s="56" t="s">
        <v>862</v>
      </c>
      <c r="D537" s="60">
        <v>972207</v>
      </c>
      <c r="E537" s="60" t="s">
        <v>863</v>
      </c>
    </row>
    <row r="538" spans="1:5" ht="12.75" customHeight="1" x14ac:dyDescent="0.2">
      <c r="A538" s="55" t="s">
        <v>109</v>
      </c>
      <c r="B538" s="55">
        <v>17</v>
      </c>
      <c r="C538" s="56" t="s">
        <v>864</v>
      </c>
      <c r="D538" s="60">
        <v>972211</v>
      </c>
      <c r="E538" s="60" t="s">
        <v>287</v>
      </c>
    </row>
    <row r="539" spans="1:5" ht="12.75" customHeight="1" x14ac:dyDescent="0.2">
      <c r="A539" s="55" t="s">
        <v>109</v>
      </c>
      <c r="B539" s="55">
        <v>18</v>
      </c>
      <c r="C539" s="56" t="s">
        <v>865</v>
      </c>
      <c r="D539" s="60">
        <v>972215</v>
      </c>
      <c r="E539" s="60" t="s">
        <v>289</v>
      </c>
    </row>
    <row r="540" spans="1:5" ht="12.75" customHeight="1" x14ac:dyDescent="0.2">
      <c r="A540" s="55" t="s">
        <v>109</v>
      </c>
      <c r="B540" s="55">
        <v>19</v>
      </c>
      <c r="C540" s="56" t="s">
        <v>866</v>
      </c>
      <c r="D540" s="60">
        <v>972219</v>
      </c>
      <c r="E540" s="60" t="s">
        <v>291</v>
      </c>
    </row>
    <row r="541" spans="1:5" ht="12.75" customHeight="1" x14ac:dyDescent="0.2">
      <c r="A541" s="55" t="s">
        <v>109</v>
      </c>
      <c r="B541" s="55">
        <v>20</v>
      </c>
      <c r="C541" s="56" t="s">
        <v>867</v>
      </c>
      <c r="D541" s="60">
        <v>972223</v>
      </c>
      <c r="E541" s="60" t="s">
        <v>287</v>
      </c>
    </row>
    <row r="542" spans="1:5" ht="12.75" customHeight="1" x14ac:dyDescent="0.2">
      <c r="A542" s="55" t="s">
        <v>109</v>
      </c>
      <c r="B542" s="55">
        <v>21</v>
      </c>
      <c r="C542" s="56" t="s">
        <v>868</v>
      </c>
      <c r="D542" s="60">
        <v>972227</v>
      </c>
      <c r="E542" s="60" t="s">
        <v>289</v>
      </c>
    </row>
    <row r="543" spans="1:5" ht="12.75" customHeight="1" x14ac:dyDescent="0.2">
      <c r="A543" s="55" t="s">
        <v>109</v>
      </c>
      <c r="B543" s="55">
        <v>22</v>
      </c>
      <c r="C543" s="56" t="s">
        <v>869</v>
      </c>
      <c r="D543" s="60">
        <v>972231</v>
      </c>
      <c r="E543" s="60" t="s">
        <v>291</v>
      </c>
    </row>
    <row r="544" spans="1:5" ht="12.75" customHeight="1" x14ac:dyDescent="0.2">
      <c r="A544" s="55" t="s">
        <v>109</v>
      </c>
      <c r="B544" s="55">
        <v>23</v>
      </c>
      <c r="C544" s="56" t="s">
        <v>870</v>
      </c>
      <c r="D544" s="60">
        <v>972235</v>
      </c>
      <c r="E544" s="60" t="s">
        <v>287</v>
      </c>
    </row>
    <row r="545" spans="1:5" ht="12.75" customHeight="1" x14ac:dyDescent="0.2">
      <c r="A545" s="55" t="s">
        <v>109</v>
      </c>
      <c r="B545" s="55">
        <v>24</v>
      </c>
      <c r="C545" s="56"/>
      <c r="D545" s="60">
        <v>972239</v>
      </c>
      <c r="E545" s="60" t="s">
        <v>289</v>
      </c>
    </row>
    <row r="546" spans="1:5" ht="12.75" customHeight="1" x14ac:dyDescent="0.2">
      <c r="A546" s="55" t="s">
        <v>109</v>
      </c>
      <c r="B546" s="55">
        <v>25</v>
      </c>
      <c r="C546" s="56"/>
      <c r="D546" s="60">
        <v>972243</v>
      </c>
      <c r="E546" s="60" t="s">
        <v>291</v>
      </c>
    </row>
    <row r="547" spans="1:5" ht="12.75" customHeight="1" x14ac:dyDescent="0.2">
      <c r="A547" s="55" t="s">
        <v>109</v>
      </c>
      <c r="B547" s="55">
        <v>26</v>
      </c>
      <c r="C547" s="56"/>
      <c r="D547" s="60">
        <v>972247</v>
      </c>
      <c r="E547" s="60" t="s">
        <v>287</v>
      </c>
    </row>
    <row r="548" spans="1:5" ht="12.75" customHeight="1" x14ac:dyDescent="0.2">
      <c r="A548" s="55" t="s">
        <v>871</v>
      </c>
      <c r="B548" s="55">
        <v>1</v>
      </c>
      <c r="C548" s="56" t="s">
        <v>872</v>
      </c>
      <c r="D548" s="60">
        <v>972251</v>
      </c>
      <c r="E548" s="60" t="s">
        <v>873</v>
      </c>
    </row>
    <row r="549" spans="1:5" ht="12.75" customHeight="1" x14ac:dyDescent="0.2">
      <c r="A549" s="55" t="s">
        <v>871</v>
      </c>
      <c r="B549" s="55">
        <v>2</v>
      </c>
      <c r="C549" s="56" t="s">
        <v>874</v>
      </c>
      <c r="D549" s="60">
        <v>972255</v>
      </c>
      <c r="E549" s="60" t="s">
        <v>283</v>
      </c>
    </row>
    <row r="550" spans="1:5" ht="12.75" customHeight="1" x14ac:dyDescent="0.2">
      <c r="A550" s="55" t="s">
        <v>871</v>
      </c>
      <c r="B550" s="55">
        <v>3</v>
      </c>
      <c r="C550" s="56" t="s">
        <v>875</v>
      </c>
      <c r="D550" s="60">
        <v>972259</v>
      </c>
      <c r="E550" s="60" t="s">
        <v>283</v>
      </c>
    </row>
    <row r="551" spans="1:5" ht="12.75" customHeight="1" x14ac:dyDescent="0.2">
      <c r="A551" s="55" t="s">
        <v>871</v>
      </c>
      <c r="B551" s="55">
        <v>4</v>
      </c>
      <c r="C551" s="56" t="s">
        <v>876</v>
      </c>
      <c r="D551" s="60">
        <v>972263</v>
      </c>
      <c r="E551" s="60" t="s">
        <v>877</v>
      </c>
    </row>
    <row r="552" spans="1:5" ht="12.75" customHeight="1" x14ac:dyDescent="0.2">
      <c r="A552" s="55" t="s">
        <v>871</v>
      </c>
      <c r="B552" s="55">
        <v>5</v>
      </c>
      <c r="C552" s="56" t="s">
        <v>878</v>
      </c>
      <c r="D552" s="60">
        <v>972267</v>
      </c>
      <c r="E552" s="60" t="s">
        <v>879</v>
      </c>
    </row>
    <row r="553" spans="1:5" ht="12.75" customHeight="1" x14ac:dyDescent="0.2">
      <c r="A553" s="55" t="s">
        <v>871</v>
      </c>
      <c r="B553" s="55">
        <v>6</v>
      </c>
      <c r="C553" s="56" t="s">
        <v>880</v>
      </c>
      <c r="D553" s="60">
        <v>972271</v>
      </c>
      <c r="E553" s="60" t="s">
        <v>291</v>
      </c>
    </row>
    <row r="554" spans="1:5" ht="12.75" customHeight="1" x14ac:dyDescent="0.2">
      <c r="A554" s="55" t="s">
        <v>871</v>
      </c>
      <c r="B554" s="55">
        <v>7</v>
      </c>
      <c r="C554" s="56" t="s">
        <v>881</v>
      </c>
      <c r="D554" s="60">
        <v>972275</v>
      </c>
      <c r="E554" s="60" t="s">
        <v>287</v>
      </c>
    </row>
    <row r="555" spans="1:5" ht="12.75" customHeight="1" x14ac:dyDescent="0.2">
      <c r="A555" s="55" t="s">
        <v>871</v>
      </c>
      <c r="B555" s="55">
        <v>8</v>
      </c>
      <c r="C555" s="56" t="s">
        <v>882</v>
      </c>
      <c r="D555" s="60">
        <v>972279</v>
      </c>
      <c r="E555" s="60" t="s">
        <v>289</v>
      </c>
    </row>
    <row r="556" spans="1:5" ht="12.75" customHeight="1" x14ac:dyDescent="0.2">
      <c r="A556" s="55" t="s">
        <v>871</v>
      </c>
      <c r="B556" s="55">
        <v>9</v>
      </c>
      <c r="C556" s="56" t="s">
        <v>883</v>
      </c>
      <c r="D556" s="60">
        <v>972283</v>
      </c>
      <c r="E556" s="60" t="s">
        <v>291</v>
      </c>
    </row>
    <row r="557" spans="1:5" ht="12.75" customHeight="1" x14ac:dyDescent="0.2">
      <c r="A557" s="55" t="s">
        <v>871</v>
      </c>
      <c r="B557" s="55">
        <v>10</v>
      </c>
      <c r="C557" s="56" t="s">
        <v>884</v>
      </c>
      <c r="D557" s="60">
        <v>972287</v>
      </c>
      <c r="E557" s="60" t="s">
        <v>287</v>
      </c>
    </row>
    <row r="558" spans="1:5" ht="12.75" customHeight="1" x14ac:dyDescent="0.2">
      <c r="A558" s="55" t="s">
        <v>871</v>
      </c>
      <c r="B558" s="55">
        <v>11</v>
      </c>
      <c r="C558" s="56" t="s">
        <v>885</v>
      </c>
      <c r="D558" s="60">
        <v>972291</v>
      </c>
      <c r="E558" s="60" t="s">
        <v>886</v>
      </c>
    </row>
    <row r="559" spans="1:5" ht="12.75" customHeight="1" x14ac:dyDescent="0.2">
      <c r="A559" s="55" t="s">
        <v>871</v>
      </c>
      <c r="B559" s="55">
        <v>12</v>
      </c>
      <c r="C559" s="56" t="s">
        <v>887</v>
      </c>
      <c r="D559" s="60">
        <v>972295</v>
      </c>
      <c r="E559" s="60" t="s">
        <v>289</v>
      </c>
    </row>
    <row r="560" spans="1:5" ht="12.75" customHeight="1" x14ac:dyDescent="0.2">
      <c r="A560" s="55" t="s">
        <v>871</v>
      </c>
      <c r="B560" s="55">
        <v>13</v>
      </c>
      <c r="C560" s="56" t="s">
        <v>888</v>
      </c>
      <c r="D560" s="60">
        <v>972299</v>
      </c>
      <c r="E560" s="60" t="s">
        <v>291</v>
      </c>
    </row>
    <row r="561" spans="1:5" ht="12.75" customHeight="1" x14ac:dyDescent="0.2">
      <c r="A561" s="55" t="s">
        <v>871</v>
      </c>
      <c r="B561" s="55">
        <v>14</v>
      </c>
      <c r="C561" s="56" t="s">
        <v>889</v>
      </c>
      <c r="D561" s="60">
        <v>972303</v>
      </c>
      <c r="E561" s="60" t="s">
        <v>287</v>
      </c>
    </row>
    <row r="562" spans="1:5" ht="12.75" customHeight="1" x14ac:dyDescent="0.2">
      <c r="A562" s="55" t="s">
        <v>871</v>
      </c>
      <c r="B562" s="55">
        <v>15</v>
      </c>
      <c r="C562" s="56" t="s">
        <v>890</v>
      </c>
      <c r="D562" s="60">
        <v>972307</v>
      </c>
      <c r="E562" s="60" t="s">
        <v>289</v>
      </c>
    </row>
    <row r="563" spans="1:5" ht="12.75" customHeight="1" x14ac:dyDescent="0.2">
      <c r="A563" s="55" t="s">
        <v>871</v>
      </c>
      <c r="B563" s="55">
        <v>16</v>
      </c>
      <c r="C563" s="56" t="s">
        <v>891</v>
      </c>
      <c r="D563" s="60">
        <v>972311</v>
      </c>
      <c r="E563" s="60" t="s">
        <v>291</v>
      </c>
    </row>
    <row r="564" spans="1:5" ht="12.75" customHeight="1" x14ac:dyDescent="0.2">
      <c r="A564" s="55" t="s">
        <v>871</v>
      </c>
      <c r="B564" s="55">
        <v>17</v>
      </c>
      <c r="C564" s="56" t="s">
        <v>892</v>
      </c>
      <c r="D564" s="60">
        <v>972315</v>
      </c>
      <c r="E564" s="60" t="s">
        <v>287</v>
      </c>
    </row>
    <row r="565" spans="1:5" ht="12.75" customHeight="1" x14ac:dyDescent="0.2">
      <c r="A565" s="55" t="s">
        <v>871</v>
      </c>
      <c r="B565" s="55">
        <v>18</v>
      </c>
      <c r="C565" s="56" t="s">
        <v>893</v>
      </c>
      <c r="D565" s="60">
        <v>972319</v>
      </c>
      <c r="E565" s="60" t="s">
        <v>894</v>
      </c>
    </row>
    <row r="566" spans="1:5" ht="12.75" customHeight="1" x14ac:dyDescent="0.2">
      <c r="A566" s="55" t="s">
        <v>871</v>
      </c>
      <c r="B566" s="55">
        <v>19</v>
      </c>
      <c r="C566" s="56" t="s">
        <v>895</v>
      </c>
      <c r="D566" s="60">
        <v>972323</v>
      </c>
      <c r="E566" s="60" t="s">
        <v>896</v>
      </c>
    </row>
    <row r="567" spans="1:5" ht="12.75" customHeight="1" x14ac:dyDescent="0.2">
      <c r="A567" s="55" t="s">
        <v>871</v>
      </c>
      <c r="B567" s="55">
        <v>20</v>
      </c>
      <c r="C567" s="56" t="s">
        <v>897</v>
      </c>
      <c r="D567" s="60">
        <v>972327</v>
      </c>
      <c r="E567" s="60" t="s">
        <v>289</v>
      </c>
    </row>
    <row r="568" spans="1:5" ht="12.75" customHeight="1" x14ac:dyDescent="0.2">
      <c r="A568" s="55" t="s">
        <v>871</v>
      </c>
      <c r="B568" s="55">
        <v>21</v>
      </c>
      <c r="C568" s="56" t="s">
        <v>898</v>
      </c>
      <c r="D568" s="60">
        <v>972331</v>
      </c>
      <c r="E568" s="60" t="s">
        <v>291</v>
      </c>
    </row>
    <row r="569" spans="1:5" ht="12.75" customHeight="1" x14ac:dyDescent="0.2">
      <c r="A569" s="55" t="s">
        <v>871</v>
      </c>
      <c r="B569" s="55">
        <v>22</v>
      </c>
      <c r="C569" s="56" t="s">
        <v>899</v>
      </c>
      <c r="D569" s="60">
        <v>972335</v>
      </c>
      <c r="E569" s="60" t="s">
        <v>287</v>
      </c>
    </row>
    <row r="570" spans="1:5" ht="12.75" customHeight="1" x14ac:dyDescent="0.2">
      <c r="A570" s="55" t="s">
        <v>871</v>
      </c>
      <c r="B570" s="55">
        <v>23</v>
      </c>
      <c r="C570" s="56" t="s">
        <v>900</v>
      </c>
      <c r="D570" s="60">
        <v>972339</v>
      </c>
      <c r="E570" s="60" t="s">
        <v>289</v>
      </c>
    </row>
    <row r="571" spans="1:5" ht="12.75" customHeight="1" x14ac:dyDescent="0.2">
      <c r="A571" s="55" t="s">
        <v>871</v>
      </c>
      <c r="B571" s="55">
        <v>24</v>
      </c>
      <c r="C571" s="56" t="s">
        <v>901</v>
      </c>
      <c r="D571" s="60">
        <v>972343</v>
      </c>
      <c r="E571" s="60" t="s">
        <v>291</v>
      </c>
    </row>
    <row r="572" spans="1:5" ht="12.75" customHeight="1" x14ac:dyDescent="0.2">
      <c r="A572" s="55" t="s">
        <v>871</v>
      </c>
      <c r="B572" s="55">
        <v>25</v>
      </c>
      <c r="C572" s="56"/>
      <c r="D572" s="60">
        <v>972347</v>
      </c>
      <c r="E572" s="60" t="s">
        <v>287</v>
      </c>
    </row>
    <row r="573" spans="1:5" ht="12.75" customHeight="1" x14ac:dyDescent="0.2">
      <c r="A573" s="55" t="s">
        <v>871</v>
      </c>
      <c r="B573" s="55">
        <v>26</v>
      </c>
      <c r="C573" s="56"/>
      <c r="D573" s="60">
        <v>972351</v>
      </c>
      <c r="E573" s="60" t="s">
        <v>289</v>
      </c>
    </row>
    <row r="574" spans="1:5" ht="12.75" customHeight="1" x14ac:dyDescent="0.2">
      <c r="A574" s="55" t="s">
        <v>115</v>
      </c>
      <c r="B574" s="55">
        <v>1</v>
      </c>
      <c r="C574" s="56" t="s">
        <v>902</v>
      </c>
      <c r="D574" s="60">
        <v>972355</v>
      </c>
      <c r="E574" s="60" t="s">
        <v>903</v>
      </c>
    </row>
    <row r="575" spans="1:5" ht="12.75" customHeight="1" x14ac:dyDescent="0.2">
      <c r="A575" s="55" t="s">
        <v>115</v>
      </c>
      <c r="B575" s="55">
        <v>2</v>
      </c>
      <c r="C575" s="56" t="s">
        <v>904</v>
      </c>
      <c r="D575" s="60">
        <v>972359</v>
      </c>
      <c r="E575" s="60" t="s">
        <v>283</v>
      </c>
    </row>
    <row r="576" spans="1:5" ht="12.75" customHeight="1" x14ac:dyDescent="0.2">
      <c r="A576" s="55" t="s">
        <v>115</v>
      </c>
      <c r="B576" s="55">
        <v>3</v>
      </c>
      <c r="C576" s="56" t="s">
        <v>905</v>
      </c>
      <c r="D576" s="60">
        <v>972363</v>
      </c>
      <c r="E576" s="60" t="s">
        <v>906</v>
      </c>
    </row>
    <row r="577" spans="1:5" ht="12.75" customHeight="1" x14ac:dyDescent="0.2">
      <c r="A577" s="55" t="s">
        <v>115</v>
      </c>
      <c r="B577" s="55">
        <v>4</v>
      </c>
      <c r="C577" s="56" t="s">
        <v>907</v>
      </c>
      <c r="D577" s="60">
        <v>972367</v>
      </c>
      <c r="E577" s="60" t="s">
        <v>287</v>
      </c>
    </row>
    <row r="578" spans="1:5" ht="12.75" customHeight="1" x14ac:dyDescent="0.2">
      <c r="A578" s="55" t="s">
        <v>115</v>
      </c>
      <c r="B578" s="55">
        <v>5</v>
      </c>
      <c r="C578" s="56" t="s">
        <v>908</v>
      </c>
      <c r="D578" s="60">
        <v>972371</v>
      </c>
      <c r="E578" s="60" t="s">
        <v>289</v>
      </c>
    </row>
    <row r="579" spans="1:5" ht="12.75" customHeight="1" x14ac:dyDescent="0.2">
      <c r="A579" s="55" t="s">
        <v>115</v>
      </c>
      <c r="B579" s="55">
        <v>6</v>
      </c>
      <c r="C579" s="56" t="s">
        <v>909</v>
      </c>
      <c r="D579" s="60">
        <v>972375</v>
      </c>
      <c r="E579" s="60" t="s">
        <v>291</v>
      </c>
    </row>
    <row r="580" spans="1:5" ht="12.75" customHeight="1" x14ac:dyDescent="0.2">
      <c r="A580" s="55" t="s">
        <v>115</v>
      </c>
      <c r="B580" s="55">
        <v>7</v>
      </c>
      <c r="C580" s="56" t="s">
        <v>910</v>
      </c>
      <c r="D580" s="60">
        <v>972379</v>
      </c>
      <c r="E580" s="60" t="s">
        <v>287</v>
      </c>
    </row>
    <row r="581" spans="1:5" ht="12.75" customHeight="1" x14ac:dyDescent="0.2">
      <c r="A581" s="55" t="s">
        <v>115</v>
      </c>
      <c r="B581" s="55">
        <v>8</v>
      </c>
      <c r="C581" s="56" t="s">
        <v>911</v>
      </c>
      <c r="D581" s="60">
        <v>972383</v>
      </c>
      <c r="E581" s="60" t="s">
        <v>912</v>
      </c>
    </row>
    <row r="582" spans="1:5" ht="12.75" customHeight="1" x14ac:dyDescent="0.2">
      <c r="A582" s="55" t="s">
        <v>115</v>
      </c>
      <c r="B582" s="55">
        <v>9</v>
      </c>
      <c r="C582" s="56" t="s">
        <v>913</v>
      </c>
      <c r="D582" s="60">
        <v>972387</v>
      </c>
      <c r="E582" s="60" t="s">
        <v>289</v>
      </c>
    </row>
    <row r="583" spans="1:5" ht="12.75" customHeight="1" x14ac:dyDescent="0.2">
      <c r="A583" s="55" t="s">
        <v>115</v>
      </c>
      <c r="B583" s="55">
        <v>10</v>
      </c>
      <c r="C583" s="56" t="s">
        <v>914</v>
      </c>
      <c r="D583" s="60">
        <v>972391</v>
      </c>
      <c r="E583" s="60" t="s">
        <v>291</v>
      </c>
    </row>
    <row r="584" spans="1:5" ht="12.75" customHeight="1" x14ac:dyDescent="0.2">
      <c r="A584" s="55" t="s">
        <v>115</v>
      </c>
      <c r="B584" s="55">
        <v>11</v>
      </c>
      <c r="C584" s="56" t="s">
        <v>915</v>
      </c>
      <c r="D584" s="60">
        <v>972395</v>
      </c>
      <c r="E584" s="60" t="s">
        <v>287</v>
      </c>
    </row>
    <row r="585" spans="1:5" ht="12.75" customHeight="1" x14ac:dyDescent="0.2">
      <c r="A585" s="55" t="s">
        <v>115</v>
      </c>
      <c r="B585" s="55">
        <v>12</v>
      </c>
      <c r="C585" s="56" t="s">
        <v>916</v>
      </c>
      <c r="D585" s="60">
        <v>972399</v>
      </c>
      <c r="E585" s="60" t="s">
        <v>917</v>
      </c>
    </row>
    <row r="586" spans="1:5" ht="12.75" customHeight="1" x14ac:dyDescent="0.2">
      <c r="A586" s="55" t="s">
        <v>115</v>
      </c>
      <c r="B586" s="55">
        <v>13</v>
      </c>
      <c r="C586" s="56" t="s">
        <v>918</v>
      </c>
      <c r="D586" s="60">
        <v>972403</v>
      </c>
      <c r="E586" s="60" t="s">
        <v>289</v>
      </c>
    </row>
    <row r="587" spans="1:5" ht="12.75" customHeight="1" x14ac:dyDescent="0.2">
      <c r="A587" s="55" t="s">
        <v>115</v>
      </c>
      <c r="B587" s="55">
        <v>14</v>
      </c>
      <c r="C587" s="56" t="s">
        <v>919</v>
      </c>
      <c r="D587" s="60">
        <v>972407</v>
      </c>
      <c r="E587" s="60" t="s">
        <v>291</v>
      </c>
    </row>
    <row r="588" spans="1:5" ht="12.75" customHeight="1" x14ac:dyDescent="0.2">
      <c r="A588" s="55" t="s">
        <v>115</v>
      </c>
      <c r="B588" s="55">
        <v>15</v>
      </c>
      <c r="C588" s="56" t="s">
        <v>920</v>
      </c>
      <c r="D588" s="60">
        <v>972411</v>
      </c>
      <c r="E588" s="60" t="s">
        <v>287</v>
      </c>
    </row>
    <row r="589" spans="1:5" ht="12.75" customHeight="1" x14ac:dyDescent="0.2">
      <c r="A589" s="55" t="s">
        <v>115</v>
      </c>
      <c r="B589" s="55">
        <v>16</v>
      </c>
      <c r="C589" s="56" t="s">
        <v>921</v>
      </c>
      <c r="D589" s="60">
        <v>972415</v>
      </c>
      <c r="E589" s="60" t="s">
        <v>289</v>
      </c>
    </row>
    <row r="590" spans="1:5" ht="12.75" customHeight="1" x14ac:dyDescent="0.2">
      <c r="A590" s="55" t="s">
        <v>115</v>
      </c>
      <c r="B590" s="55">
        <v>17</v>
      </c>
      <c r="C590" s="56" t="s">
        <v>922</v>
      </c>
      <c r="D590" s="60">
        <v>972419</v>
      </c>
      <c r="E590" s="60" t="s">
        <v>923</v>
      </c>
    </row>
    <row r="591" spans="1:5" ht="12.75" customHeight="1" x14ac:dyDescent="0.2">
      <c r="A591" s="55" t="s">
        <v>115</v>
      </c>
      <c r="B591" s="55">
        <v>18</v>
      </c>
      <c r="C591" s="56" t="s">
        <v>924</v>
      </c>
      <c r="D591" s="60">
        <v>972423</v>
      </c>
      <c r="E591" s="60" t="s">
        <v>925</v>
      </c>
    </row>
    <row r="592" spans="1:5" ht="12.75" customHeight="1" x14ac:dyDescent="0.2">
      <c r="A592" s="55" t="s">
        <v>115</v>
      </c>
      <c r="B592" s="55">
        <v>19</v>
      </c>
      <c r="C592" s="56" t="s">
        <v>926</v>
      </c>
      <c r="D592" s="60">
        <v>972427</v>
      </c>
      <c r="E592" s="60" t="s">
        <v>291</v>
      </c>
    </row>
    <row r="593" spans="1:5" ht="12.75" customHeight="1" x14ac:dyDescent="0.2">
      <c r="A593" s="55" t="s">
        <v>115</v>
      </c>
      <c r="B593" s="55">
        <v>20</v>
      </c>
      <c r="C593" s="56" t="s">
        <v>927</v>
      </c>
      <c r="D593" s="60">
        <v>972431</v>
      </c>
      <c r="E593" s="60" t="s">
        <v>287</v>
      </c>
    </row>
    <row r="594" spans="1:5" ht="12.75" customHeight="1" x14ac:dyDescent="0.2">
      <c r="A594" s="55" t="s">
        <v>115</v>
      </c>
      <c r="B594" s="55">
        <v>21</v>
      </c>
      <c r="C594" s="56" t="s">
        <v>928</v>
      </c>
      <c r="D594" s="60">
        <v>972435</v>
      </c>
      <c r="E594" s="60" t="s">
        <v>289</v>
      </c>
    </row>
    <row r="595" spans="1:5" ht="12.75" customHeight="1" x14ac:dyDescent="0.2">
      <c r="A595" s="55" t="s">
        <v>115</v>
      </c>
      <c r="B595" s="55">
        <v>22</v>
      </c>
      <c r="C595" s="56" t="s">
        <v>929</v>
      </c>
      <c r="D595" s="60">
        <v>972439</v>
      </c>
      <c r="E595" s="60" t="s">
        <v>291</v>
      </c>
    </row>
    <row r="596" spans="1:5" ht="12.75" customHeight="1" x14ac:dyDescent="0.2">
      <c r="A596" s="55" t="s">
        <v>115</v>
      </c>
      <c r="B596" s="55">
        <v>23</v>
      </c>
      <c r="C596" s="56" t="s">
        <v>930</v>
      </c>
      <c r="D596" s="60">
        <v>972443</v>
      </c>
      <c r="E596" s="60" t="s">
        <v>287</v>
      </c>
    </row>
    <row r="597" spans="1:5" ht="12.75" customHeight="1" x14ac:dyDescent="0.2">
      <c r="A597" s="55" t="s">
        <v>115</v>
      </c>
      <c r="B597" s="55">
        <v>24</v>
      </c>
      <c r="C597" s="56" t="s">
        <v>931</v>
      </c>
      <c r="D597" s="60">
        <v>972447</v>
      </c>
      <c r="E597" s="60" t="s">
        <v>289</v>
      </c>
    </row>
    <row r="598" spans="1:5" ht="12.75" customHeight="1" x14ac:dyDescent="0.2">
      <c r="A598" s="55" t="s">
        <v>115</v>
      </c>
      <c r="B598" s="55">
        <v>25</v>
      </c>
      <c r="C598" s="56"/>
      <c r="D598" s="60">
        <v>972451</v>
      </c>
      <c r="E598" s="60" t="s">
        <v>291</v>
      </c>
    </row>
    <row r="599" spans="1:5" ht="12.75" customHeight="1" x14ac:dyDescent="0.2">
      <c r="A599" s="55" t="s">
        <v>115</v>
      </c>
      <c r="B599" s="55">
        <v>26</v>
      </c>
      <c r="C599" s="56"/>
      <c r="D599" s="60">
        <v>972455</v>
      </c>
      <c r="E599" s="60" t="s">
        <v>287</v>
      </c>
    </row>
    <row r="600" spans="1:5" ht="12.75" customHeight="1" x14ac:dyDescent="0.2">
      <c r="A600" s="55" t="s">
        <v>118</v>
      </c>
      <c r="B600" s="55">
        <v>1</v>
      </c>
      <c r="C600" s="56" t="s">
        <v>932</v>
      </c>
      <c r="D600" s="60">
        <v>972459</v>
      </c>
      <c r="E600" s="60" t="s">
        <v>933</v>
      </c>
    </row>
    <row r="601" spans="1:5" ht="12.75" customHeight="1" x14ac:dyDescent="0.2">
      <c r="A601" s="55" t="s">
        <v>118</v>
      </c>
      <c r="B601" s="55">
        <v>2</v>
      </c>
      <c r="C601" s="56" t="s">
        <v>934</v>
      </c>
      <c r="D601" s="60">
        <v>972463</v>
      </c>
      <c r="E601" s="60" t="s">
        <v>283</v>
      </c>
    </row>
    <row r="602" spans="1:5" ht="12.75" customHeight="1" x14ac:dyDescent="0.2">
      <c r="A602" s="55" t="s">
        <v>118</v>
      </c>
      <c r="B602" s="55">
        <v>3</v>
      </c>
      <c r="C602" s="56" t="s">
        <v>935</v>
      </c>
      <c r="D602" s="60">
        <v>972467</v>
      </c>
      <c r="E602" s="60" t="s">
        <v>936</v>
      </c>
    </row>
    <row r="603" spans="1:5" ht="12.75" customHeight="1" x14ac:dyDescent="0.2">
      <c r="A603" s="55" t="s">
        <v>118</v>
      </c>
      <c r="B603" s="55">
        <v>4</v>
      </c>
      <c r="C603" s="56" t="s">
        <v>937</v>
      </c>
      <c r="D603" s="60">
        <v>972471</v>
      </c>
      <c r="E603" s="60" t="s">
        <v>289</v>
      </c>
    </row>
    <row r="604" spans="1:5" ht="12.75" customHeight="1" x14ac:dyDescent="0.2">
      <c r="A604" s="55" t="s">
        <v>118</v>
      </c>
      <c r="B604" s="55">
        <v>5</v>
      </c>
      <c r="C604" s="56" t="s">
        <v>938</v>
      </c>
      <c r="D604" s="60">
        <v>972475</v>
      </c>
      <c r="E604" s="60" t="s">
        <v>287</v>
      </c>
    </row>
    <row r="605" spans="1:5" ht="12.75" customHeight="1" x14ac:dyDescent="0.2">
      <c r="A605" s="55" t="s">
        <v>118</v>
      </c>
      <c r="B605" s="55">
        <v>6</v>
      </c>
      <c r="C605" s="56" t="s">
        <v>939</v>
      </c>
      <c r="D605" s="60">
        <v>972479</v>
      </c>
      <c r="E605" s="60" t="s">
        <v>940</v>
      </c>
    </row>
    <row r="606" spans="1:5" ht="12.75" customHeight="1" x14ac:dyDescent="0.2">
      <c r="A606" s="55" t="s">
        <v>118</v>
      </c>
      <c r="B606" s="55">
        <v>7</v>
      </c>
      <c r="C606" s="56" t="s">
        <v>941</v>
      </c>
      <c r="D606" s="60">
        <v>972483</v>
      </c>
      <c r="E606" s="60" t="s">
        <v>291</v>
      </c>
    </row>
    <row r="607" spans="1:5" ht="12.75" customHeight="1" x14ac:dyDescent="0.2">
      <c r="A607" s="55" t="s">
        <v>118</v>
      </c>
      <c r="B607" s="55">
        <v>8</v>
      </c>
      <c r="C607" s="56" t="s">
        <v>942</v>
      </c>
      <c r="D607" s="60">
        <v>972487</v>
      </c>
      <c r="E607" s="60" t="s">
        <v>287</v>
      </c>
    </row>
    <row r="608" spans="1:5" ht="12.75" customHeight="1" x14ac:dyDescent="0.2">
      <c r="A608" s="55" t="s">
        <v>118</v>
      </c>
      <c r="B608" s="55">
        <v>9</v>
      </c>
      <c r="C608" s="56" t="s">
        <v>943</v>
      </c>
      <c r="D608" s="60">
        <v>972491</v>
      </c>
      <c r="E608" s="60" t="s">
        <v>289</v>
      </c>
    </row>
    <row r="609" spans="1:5" ht="12.75" customHeight="1" x14ac:dyDescent="0.2">
      <c r="A609" s="55" t="s">
        <v>118</v>
      </c>
      <c r="B609" s="55">
        <v>10</v>
      </c>
      <c r="C609" s="56" t="s">
        <v>944</v>
      </c>
      <c r="D609" s="60">
        <v>972495</v>
      </c>
      <c r="E609" s="60" t="s">
        <v>291</v>
      </c>
    </row>
    <row r="610" spans="1:5" ht="12.75" customHeight="1" x14ac:dyDescent="0.2">
      <c r="A610" s="55" t="s">
        <v>118</v>
      </c>
      <c r="B610" s="55">
        <v>11</v>
      </c>
      <c r="C610" s="56" t="s">
        <v>945</v>
      </c>
      <c r="D610" s="60">
        <v>972499</v>
      </c>
      <c r="E610" s="60" t="s">
        <v>287</v>
      </c>
    </row>
    <row r="611" spans="1:5" ht="12.75" customHeight="1" x14ac:dyDescent="0.2">
      <c r="A611" s="55" t="s">
        <v>118</v>
      </c>
      <c r="B611" s="55">
        <v>12</v>
      </c>
      <c r="C611" s="56" t="s">
        <v>946</v>
      </c>
      <c r="D611" s="60">
        <v>972503</v>
      </c>
      <c r="E611" s="60" t="s">
        <v>947</v>
      </c>
    </row>
    <row r="612" spans="1:5" ht="12.75" customHeight="1" x14ac:dyDescent="0.2">
      <c r="A612" s="55" t="s">
        <v>118</v>
      </c>
      <c r="B612" s="55">
        <v>13</v>
      </c>
      <c r="C612" s="56" t="s">
        <v>948</v>
      </c>
      <c r="D612" s="60">
        <v>972507</v>
      </c>
      <c r="E612" s="60" t="s">
        <v>289</v>
      </c>
    </row>
    <row r="613" spans="1:5" ht="12.75" customHeight="1" x14ac:dyDescent="0.2">
      <c r="A613" s="55" t="s">
        <v>118</v>
      </c>
      <c r="B613" s="55">
        <v>14</v>
      </c>
      <c r="C613" s="56" t="s">
        <v>949</v>
      </c>
      <c r="D613" s="60">
        <v>972511</v>
      </c>
      <c r="E613" s="60" t="s">
        <v>291</v>
      </c>
    </row>
    <row r="614" spans="1:5" ht="12.75" customHeight="1" x14ac:dyDescent="0.2">
      <c r="A614" s="55" t="s">
        <v>118</v>
      </c>
      <c r="B614" s="55">
        <v>15</v>
      </c>
      <c r="C614" s="56" t="s">
        <v>950</v>
      </c>
      <c r="D614" s="60">
        <v>972515</v>
      </c>
      <c r="E614" s="60" t="s">
        <v>287</v>
      </c>
    </row>
    <row r="615" spans="1:5" ht="12.75" customHeight="1" x14ac:dyDescent="0.2">
      <c r="A615" s="55" t="s">
        <v>118</v>
      </c>
      <c r="B615" s="55">
        <v>16</v>
      </c>
      <c r="C615" s="56" t="s">
        <v>951</v>
      </c>
      <c r="D615" s="60">
        <v>972519</v>
      </c>
      <c r="E615" s="60" t="s">
        <v>289</v>
      </c>
    </row>
    <row r="616" spans="1:5" ht="12.75" customHeight="1" x14ac:dyDescent="0.2">
      <c r="A616" s="55" t="s">
        <v>118</v>
      </c>
      <c r="B616" s="55">
        <v>17</v>
      </c>
      <c r="C616" s="56" t="s">
        <v>952</v>
      </c>
      <c r="D616" s="60">
        <v>972523</v>
      </c>
      <c r="E616" s="60" t="s">
        <v>953</v>
      </c>
    </row>
    <row r="617" spans="1:5" ht="12.75" customHeight="1" x14ac:dyDescent="0.2">
      <c r="A617" s="55" t="s">
        <v>118</v>
      </c>
      <c r="B617" s="55">
        <v>18</v>
      </c>
      <c r="C617" s="56" t="s">
        <v>954</v>
      </c>
      <c r="D617" s="60">
        <v>972527</v>
      </c>
      <c r="E617" s="60" t="s">
        <v>955</v>
      </c>
    </row>
    <row r="618" spans="1:5" ht="12.75" customHeight="1" x14ac:dyDescent="0.2">
      <c r="A618" s="55" t="s">
        <v>118</v>
      </c>
      <c r="B618" s="55">
        <v>19</v>
      </c>
      <c r="C618" s="56" t="s">
        <v>956</v>
      </c>
      <c r="D618" s="60">
        <v>972531</v>
      </c>
      <c r="E618" s="60" t="s">
        <v>291</v>
      </c>
    </row>
    <row r="619" spans="1:5" ht="12.75" customHeight="1" x14ac:dyDescent="0.2">
      <c r="A619" s="55" t="s">
        <v>118</v>
      </c>
      <c r="B619" s="55">
        <v>20</v>
      </c>
      <c r="C619" s="56" t="s">
        <v>957</v>
      </c>
      <c r="D619" s="60">
        <v>972535</v>
      </c>
      <c r="E619" s="60" t="s">
        <v>287</v>
      </c>
    </row>
    <row r="620" spans="1:5" ht="12.75" customHeight="1" x14ac:dyDescent="0.2">
      <c r="A620" s="55" t="s">
        <v>118</v>
      </c>
      <c r="B620" s="55">
        <v>21</v>
      </c>
      <c r="C620" s="56" t="s">
        <v>958</v>
      </c>
      <c r="D620" s="60">
        <v>972539</v>
      </c>
      <c r="E620" s="60" t="s">
        <v>289</v>
      </c>
    </row>
    <row r="621" spans="1:5" ht="12.75" customHeight="1" x14ac:dyDescent="0.2">
      <c r="A621" s="55" t="s">
        <v>118</v>
      </c>
      <c r="B621" s="55">
        <v>22</v>
      </c>
      <c r="C621" s="56" t="s">
        <v>959</v>
      </c>
      <c r="D621" s="60">
        <v>972543</v>
      </c>
      <c r="E621" s="60" t="s">
        <v>291</v>
      </c>
    </row>
    <row r="622" spans="1:5" ht="12.75" customHeight="1" x14ac:dyDescent="0.2">
      <c r="A622" s="55" t="s">
        <v>118</v>
      </c>
      <c r="B622" s="55">
        <v>23</v>
      </c>
      <c r="C622" s="56" t="s">
        <v>960</v>
      </c>
      <c r="D622" s="60">
        <v>972547</v>
      </c>
      <c r="E622" s="60" t="s">
        <v>287</v>
      </c>
    </row>
    <row r="623" spans="1:5" ht="12.75" customHeight="1" x14ac:dyDescent="0.2">
      <c r="A623" s="55" t="s">
        <v>118</v>
      </c>
      <c r="B623" s="55">
        <v>24</v>
      </c>
      <c r="C623" s="56" t="s">
        <v>961</v>
      </c>
      <c r="D623" s="60">
        <v>972551</v>
      </c>
      <c r="E623" s="60" t="s">
        <v>289</v>
      </c>
    </row>
    <row r="624" spans="1:5" ht="12.75" customHeight="1" x14ac:dyDescent="0.2">
      <c r="A624" s="55" t="s">
        <v>118</v>
      </c>
      <c r="B624" s="55">
        <v>25</v>
      </c>
      <c r="C624" s="56"/>
      <c r="D624" s="60">
        <v>972555</v>
      </c>
      <c r="E624" s="60" t="s">
        <v>291</v>
      </c>
    </row>
    <row r="625" spans="1:5" ht="12.75" customHeight="1" x14ac:dyDescent="0.2">
      <c r="A625" s="55" t="s">
        <v>118</v>
      </c>
      <c r="B625" s="55">
        <v>26</v>
      </c>
      <c r="C625" s="56"/>
      <c r="D625" s="60">
        <v>972559</v>
      </c>
      <c r="E625" s="60" t="s">
        <v>287</v>
      </c>
    </row>
    <row r="626" spans="1:5" ht="12.75" customHeight="1" x14ac:dyDescent="0.2">
      <c r="A626" s="55" t="s">
        <v>121</v>
      </c>
      <c r="B626" s="55">
        <v>1</v>
      </c>
      <c r="C626" s="56" t="s">
        <v>962</v>
      </c>
      <c r="D626" s="60">
        <v>972563</v>
      </c>
      <c r="E626" s="60" t="s">
        <v>963</v>
      </c>
    </row>
    <row r="627" spans="1:5" ht="12.75" customHeight="1" x14ac:dyDescent="0.2">
      <c r="A627" s="55" t="s">
        <v>121</v>
      </c>
      <c r="B627" s="55">
        <v>2</v>
      </c>
      <c r="C627" s="56" t="s">
        <v>964</v>
      </c>
      <c r="D627" s="60">
        <v>972567</v>
      </c>
      <c r="E627" s="60" t="s">
        <v>283</v>
      </c>
    </row>
    <row r="628" spans="1:5" ht="12.75" customHeight="1" x14ac:dyDescent="0.2">
      <c r="A628" s="55" t="s">
        <v>121</v>
      </c>
      <c r="B628" s="55">
        <v>3</v>
      </c>
      <c r="C628" s="56" t="s">
        <v>965</v>
      </c>
      <c r="D628" s="60">
        <v>972571</v>
      </c>
      <c r="E628" s="60" t="s">
        <v>966</v>
      </c>
    </row>
    <row r="629" spans="1:5" ht="12.75" customHeight="1" x14ac:dyDescent="0.2">
      <c r="A629" s="55" t="s">
        <v>121</v>
      </c>
      <c r="B629" s="55">
        <v>4</v>
      </c>
      <c r="C629" s="56" t="s">
        <v>967</v>
      </c>
      <c r="D629" s="60">
        <v>972575</v>
      </c>
      <c r="E629" s="60" t="s">
        <v>968</v>
      </c>
    </row>
    <row r="630" spans="1:5" ht="12.75" customHeight="1" x14ac:dyDescent="0.2">
      <c r="A630" s="55" t="s">
        <v>121</v>
      </c>
      <c r="B630" s="55">
        <v>5</v>
      </c>
      <c r="C630" s="56" t="s">
        <v>969</v>
      </c>
      <c r="D630" s="60">
        <v>972579</v>
      </c>
      <c r="E630" s="60" t="s">
        <v>287</v>
      </c>
    </row>
    <row r="631" spans="1:5" ht="12.75" customHeight="1" x14ac:dyDescent="0.2">
      <c r="A631" s="55" t="s">
        <v>121</v>
      </c>
      <c r="B631" s="55">
        <v>6</v>
      </c>
      <c r="C631" s="56" t="s">
        <v>970</v>
      </c>
      <c r="D631" s="60">
        <v>972583</v>
      </c>
      <c r="E631" s="60" t="s">
        <v>289</v>
      </c>
    </row>
    <row r="632" spans="1:5" ht="12.75" customHeight="1" x14ac:dyDescent="0.2">
      <c r="A632" s="55" t="s">
        <v>121</v>
      </c>
      <c r="B632" s="55">
        <v>7</v>
      </c>
      <c r="C632" s="56" t="s">
        <v>971</v>
      </c>
      <c r="D632" s="60">
        <v>972587</v>
      </c>
      <c r="E632" s="60" t="s">
        <v>291</v>
      </c>
    </row>
    <row r="633" spans="1:5" ht="12.75" customHeight="1" x14ac:dyDescent="0.2">
      <c r="A633" s="55" t="s">
        <v>121</v>
      </c>
      <c r="B633" s="55">
        <v>8</v>
      </c>
      <c r="C633" s="56" t="s">
        <v>972</v>
      </c>
      <c r="D633" s="60">
        <v>972591</v>
      </c>
      <c r="E633" s="60" t="s">
        <v>287</v>
      </c>
    </row>
    <row r="634" spans="1:5" ht="12.75" customHeight="1" x14ac:dyDescent="0.2">
      <c r="A634" s="55" t="s">
        <v>121</v>
      </c>
      <c r="B634" s="55">
        <v>9</v>
      </c>
      <c r="C634" s="56" t="s">
        <v>973</v>
      </c>
      <c r="D634" s="60">
        <v>972595</v>
      </c>
      <c r="E634" s="60" t="s">
        <v>289</v>
      </c>
    </row>
    <row r="635" spans="1:5" ht="12.75" customHeight="1" x14ac:dyDescent="0.2">
      <c r="A635" s="55" t="s">
        <v>121</v>
      </c>
      <c r="B635" s="55">
        <v>10</v>
      </c>
      <c r="C635" s="56" t="s">
        <v>974</v>
      </c>
      <c r="D635" s="60">
        <v>972599</v>
      </c>
      <c r="E635" s="60" t="s">
        <v>291</v>
      </c>
    </row>
    <row r="636" spans="1:5" ht="12.75" customHeight="1" x14ac:dyDescent="0.2">
      <c r="A636" s="55" t="s">
        <v>121</v>
      </c>
      <c r="B636" s="55">
        <v>11</v>
      </c>
      <c r="C636" s="56" t="s">
        <v>975</v>
      </c>
      <c r="D636" s="60">
        <v>972603</v>
      </c>
      <c r="E636" s="60" t="s">
        <v>287</v>
      </c>
    </row>
    <row r="637" spans="1:5" ht="12.75" customHeight="1" x14ac:dyDescent="0.2">
      <c r="A637" s="55" t="s">
        <v>121</v>
      </c>
      <c r="B637" s="55">
        <v>12</v>
      </c>
      <c r="C637" s="56" t="s">
        <v>976</v>
      </c>
      <c r="D637" s="60">
        <v>972607</v>
      </c>
      <c r="E637" s="60" t="s">
        <v>977</v>
      </c>
    </row>
    <row r="638" spans="1:5" ht="12.75" customHeight="1" x14ac:dyDescent="0.2">
      <c r="A638" s="55" t="s">
        <v>121</v>
      </c>
      <c r="B638" s="55">
        <v>13</v>
      </c>
      <c r="C638" s="56" t="s">
        <v>978</v>
      </c>
      <c r="D638" s="60">
        <v>972611</v>
      </c>
      <c r="E638" s="60" t="s">
        <v>289</v>
      </c>
    </row>
    <row r="639" spans="1:5" ht="12.75" customHeight="1" x14ac:dyDescent="0.2">
      <c r="A639" s="55" t="s">
        <v>121</v>
      </c>
      <c r="B639" s="55">
        <v>14</v>
      </c>
      <c r="C639" s="56" t="s">
        <v>979</v>
      </c>
      <c r="D639" s="60">
        <v>972615</v>
      </c>
      <c r="E639" s="60" t="s">
        <v>291</v>
      </c>
    </row>
    <row r="640" spans="1:5" ht="12.75" customHeight="1" x14ac:dyDescent="0.2">
      <c r="A640" s="55" t="s">
        <v>121</v>
      </c>
      <c r="B640" s="55">
        <v>15</v>
      </c>
      <c r="C640" s="56" t="s">
        <v>980</v>
      </c>
      <c r="D640" s="60">
        <v>972619</v>
      </c>
      <c r="E640" s="60" t="s">
        <v>287</v>
      </c>
    </row>
    <row r="641" spans="1:5" ht="12.75" customHeight="1" x14ac:dyDescent="0.2">
      <c r="A641" s="55" t="s">
        <v>121</v>
      </c>
      <c r="B641" s="55">
        <v>16</v>
      </c>
      <c r="C641" s="56" t="s">
        <v>981</v>
      </c>
      <c r="D641" s="60">
        <v>972623</v>
      </c>
      <c r="E641" s="60" t="s">
        <v>289</v>
      </c>
    </row>
    <row r="642" spans="1:5" ht="12.75" customHeight="1" x14ac:dyDescent="0.2">
      <c r="A642" s="55" t="s">
        <v>121</v>
      </c>
      <c r="B642" s="55">
        <v>17</v>
      </c>
      <c r="C642" s="56" t="s">
        <v>982</v>
      </c>
      <c r="D642" s="60">
        <v>972627</v>
      </c>
      <c r="E642" s="60" t="s">
        <v>983</v>
      </c>
    </row>
    <row r="643" spans="1:5" ht="12.75" customHeight="1" x14ac:dyDescent="0.2">
      <c r="A643" s="55" t="s">
        <v>121</v>
      </c>
      <c r="B643" s="55">
        <v>18</v>
      </c>
      <c r="C643" s="56" t="s">
        <v>984</v>
      </c>
      <c r="D643" s="60">
        <v>972631</v>
      </c>
      <c r="E643" s="60" t="s">
        <v>985</v>
      </c>
    </row>
    <row r="644" spans="1:5" ht="12.75" customHeight="1" x14ac:dyDescent="0.2">
      <c r="A644" s="55" t="s">
        <v>121</v>
      </c>
      <c r="B644" s="55">
        <v>19</v>
      </c>
      <c r="C644" s="56" t="s">
        <v>986</v>
      </c>
      <c r="D644" s="60">
        <v>972635</v>
      </c>
      <c r="E644" s="60" t="s">
        <v>291</v>
      </c>
    </row>
    <row r="645" spans="1:5" ht="12.75" customHeight="1" x14ac:dyDescent="0.2">
      <c r="A645" s="55" t="s">
        <v>121</v>
      </c>
      <c r="B645" s="55">
        <v>20</v>
      </c>
      <c r="C645" s="56" t="s">
        <v>987</v>
      </c>
      <c r="D645" s="60">
        <v>972639</v>
      </c>
      <c r="E645" s="60" t="s">
        <v>287</v>
      </c>
    </row>
    <row r="646" spans="1:5" ht="12.75" customHeight="1" x14ac:dyDescent="0.2">
      <c r="A646" s="55" t="s">
        <v>121</v>
      </c>
      <c r="B646" s="55">
        <v>21</v>
      </c>
      <c r="C646" s="56" t="s">
        <v>988</v>
      </c>
      <c r="D646" s="60">
        <v>972643</v>
      </c>
      <c r="E646" s="60" t="s">
        <v>289</v>
      </c>
    </row>
    <row r="647" spans="1:5" ht="12.75" customHeight="1" x14ac:dyDescent="0.2">
      <c r="A647" s="55" t="s">
        <v>121</v>
      </c>
      <c r="B647" s="55">
        <v>22</v>
      </c>
      <c r="C647" s="56" t="s">
        <v>989</v>
      </c>
      <c r="D647" s="60">
        <v>972647</v>
      </c>
      <c r="E647" s="60" t="s">
        <v>291</v>
      </c>
    </row>
    <row r="648" spans="1:5" ht="12.75" customHeight="1" x14ac:dyDescent="0.2">
      <c r="A648" s="55" t="s">
        <v>121</v>
      </c>
      <c r="B648" s="55">
        <v>23</v>
      </c>
      <c r="C648" s="56" t="s">
        <v>990</v>
      </c>
      <c r="D648" s="60">
        <v>972651</v>
      </c>
      <c r="E648" s="60" t="s">
        <v>287</v>
      </c>
    </row>
    <row r="649" spans="1:5" ht="12.75" customHeight="1" x14ac:dyDescent="0.2">
      <c r="A649" s="55" t="s">
        <v>121</v>
      </c>
      <c r="B649" s="55">
        <v>24</v>
      </c>
      <c r="C649" s="56" t="s">
        <v>991</v>
      </c>
      <c r="D649" s="60">
        <v>972655</v>
      </c>
      <c r="E649" s="60" t="s">
        <v>289</v>
      </c>
    </row>
    <row r="650" spans="1:5" ht="12.75" customHeight="1" x14ac:dyDescent="0.2">
      <c r="A650" s="55" t="s">
        <v>121</v>
      </c>
      <c r="B650" s="55">
        <v>25</v>
      </c>
      <c r="C650" s="56"/>
      <c r="D650" s="60">
        <v>972659</v>
      </c>
      <c r="E650" s="60" t="s">
        <v>291</v>
      </c>
    </row>
    <row r="651" spans="1:5" ht="12.75" customHeight="1" x14ac:dyDescent="0.2">
      <c r="A651" s="55" t="s">
        <v>121</v>
      </c>
      <c r="B651" s="55">
        <v>26</v>
      </c>
      <c r="C651" s="56"/>
      <c r="D651" s="60">
        <v>972663</v>
      </c>
      <c r="E651" s="60" t="s">
        <v>287</v>
      </c>
    </row>
    <row r="652" spans="1:5" ht="12.75" customHeight="1" x14ac:dyDescent="0.2">
      <c r="A652" s="55" t="s">
        <v>124</v>
      </c>
      <c r="B652" s="55">
        <v>1</v>
      </c>
      <c r="C652" s="56" t="s">
        <v>992</v>
      </c>
      <c r="D652" s="60">
        <v>972667</v>
      </c>
      <c r="E652" s="60" t="s">
        <v>993</v>
      </c>
    </row>
    <row r="653" spans="1:5" ht="12.75" customHeight="1" x14ac:dyDescent="0.2">
      <c r="A653" s="55" t="s">
        <v>124</v>
      </c>
      <c r="B653" s="55">
        <v>2</v>
      </c>
      <c r="C653" s="56" t="s">
        <v>994</v>
      </c>
      <c r="D653" s="60">
        <v>972671</v>
      </c>
      <c r="E653" s="60" t="s">
        <v>283</v>
      </c>
    </row>
    <row r="654" spans="1:5" ht="12.75" customHeight="1" x14ac:dyDescent="0.2">
      <c r="A654" s="55" t="s">
        <v>124</v>
      </c>
      <c r="B654" s="55">
        <v>3</v>
      </c>
      <c r="C654" s="56" t="s">
        <v>995</v>
      </c>
      <c r="D654" s="60">
        <v>972675</v>
      </c>
      <c r="E654" s="60" t="s">
        <v>996</v>
      </c>
    </row>
    <row r="655" spans="1:5" ht="12.75" customHeight="1" x14ac:dyDescent="0.2">
      <c r="A655" s="55" t="s">
        <v>124</v>
      </c>
      <c r="B655" s="55">
        <v>4</v>
      </c>
      <c r="C655" s="56" t="s">
        <v>997</v>
      </c>
      <c r="D655" s="60">
        <v>972679</v>
      </c>
      <c r="E655" s="60" t="s">
        <v>998</v>
      </c>
    </row>
    <row r="656" spans="1:5" ht="12.75" customHeight="1" x14ac:dyDescent="0.2">
      <c r="A656" s="55" t="s">
        <v>124</v>
      </c>
      <c r="B656" s="55">
        <v>5</v>
      </c>
      <c r="C656" s="56" t="s">
        <v>999</v>
      </c>
      <c r="D656" s="60">
        <v>972683</v>
      </c>
      <c r="E656" s="60" t="s">
        <v>291</v>
      </c>
    </row>
    <row r="657" spans="1:5" ht="12.75" customHeight="1" x14ac:dyDescent="0.2">
      <c r="A657" s="55" t="s">
        <v>124</v>
      </c>
      <c r="B657" s="55">
        <v>6</v>
      </c>
      <c r="C657" s="56" t="s">
        <v>1000</v>
      </c>
      <c r="D657" s="60">
        <v>972687</v>
      </c>
      <c r="E657" s="60" t="s">
        <v>287</v>
      </c>
    </row>
    <row r="658" spans="1:5" ht="12.75" customHeight="1" x14ac:dyDescent="0.2">
      <c r="A658" s="55" t="s">
        <v>124</v>
      </c>
      <c r="B658" s="55">
        <v>7</v>
      </c>
      <c r="C658" s="56" t="s">
        <v>1001</v>
      </c>
      <c r="D658" s="60">
        <v>972691</v>
      </c>
      <c r="E658" s="60" t="s">
        <v>289</v>
      </c>
    </row>
    <row r="659" spans="1:5" ht="12.75" customHeight="1" x14ac:dyDescent="0.2">
      <c r="A659" s="55" t="s">
        <v>124</v>
      </c>
      <c r="B659" s="55">
        <v>8</v>
      </c>
      <c r="C659" s="56" t="s">
        <v>1002</v>
      </c>
      <c r="D659" s="60">
        <v>972695</v>
      </c>
      <c r="E659" s="60" t="s">
        <v>291</v>
      </c>
    </row>
    <row r="660" spans="1:5" ht="12.75" customHeight="1" x14ac:dyDescent="0.2">
      <c r="A660" s="55" t="s">
        <v>124</v>
      </c>
      <c r="B660" s="55">
        <v>9</v>
      </c>
      <c r="C660" s="56" t="s">
        <v>1003</v>
      </c>
      <c r="D660" s="60">
        <v>972699</v>
      </c>
      <c r="E660" s="60" t="s">
        <v>287</v>
      </c>
    </row>
    <row r="661" spans="1:5" ht="12.75" customHeight="1" x14ac:dyDescent="0.2">
      <c r="A661" s="55" t="s">
        <v>124</v>
      </c>
      <c r="B661" s="55">
        <v>10</v>
      </c>
      <c r="C661" s="56" t="s">
        <v>1004</v>
      </c>
      <c r="D661" s="60">
        <v>972703</v>
      </c>
      <c r="E661" s="60" t="s">
        <v>289</v>
      </c>
    </row>
    <row r="662" spans="1:5" ht="12.75" customHeight="1" x14ac:dyDescent="0.2">
      <c r="A662" s="55" t="s">
        <v>124</v>
      </c>
      <c r="B662" s="55">
        <v>11</v>
      </c>
      <c r="C662" s="56" t="s">
        <v>1005</v>
      </c>
      <c r="D662" s="60">
        <v>972707</v>
      </c>
      <c r="E662" s="60" t="s">
        <v>291</v>
      </c>
    </row>
    <row r="663" spans="1:5" ht="12.75" customHeight="1" x14ac:dyDescent="0.2">
      <c r="A663" s="55" t="s">
        <v>124</v>
      </c>
      <c r="B663" s="55">
        <v>12</v>
      </c>
      <c r="C663" s="56" t="s">
        <v>1006</v>
      </c>
      <c r="D663" s="60">
        <v>972711</v>
      </c>
      <c r="E663" s="60" t="s">
        <v>287</v>
      </c>
    </row>
    <row r="664" spans="1:5" ht="12.75" customHeight="1" x14ac:dyDescent="0.2">
      <c r="A664" s="55" t="s">
        <v>124</v>
      </c>
      <c r="B664" s="55">
        <v>13</v>
      </c>
      <c r="C664" s="56" t="s">
        <v>1007</v>
      </c>
      <c r="D664" s="60">
        <v>972715</v>
      </c>
      <c r="E664" s="60" t="s">
        <v>1008</v>
      </c>
    </row>
    <row r="665" spans="1:5" ht="12.75" customHeight="1" x14ac:dyDescent="0.2">
      <c r="A665" s="55" t="s">
        <v>124</v>
      </c>
      <c r="B665" s="55">
        <v>14</v>
      </c>
      <c r="C665" s="56" t="s">
        <v>1009</v>
      </c>
      <c r="D665" s="60">
        <v>972719</v>
      </c>
      <c r="E665" s="60" t="s">
        <v>289</v>
      </c>
    </row>
    <row r="666" spans="1:5" ht="12.75" customHeight="1" x14ac:dyDescent="0.2">
      <c r="A666" s="55" t="s">
        <v>124</v>
      </c>
      <c r="B666" s="55">
        <v>15</v>
      </c>
      <c r="C666" s="56" t="s">
        <v>1010</v>
      </c>
      <c r="D666" s="60">
        <v>972723</v>
      </c>
      <c r="E666" s="60" t="s">
        <v>291</v>
      </c>
    </row>
    <row r="667" spans="1:5" ht="12.75" customHeight="1" x14ac:dyDescent="0.2">
      <c r="A667" s="55" t="s">
        <v>124</v>
      </c>
      <c r="B667" s="55">
        <v>16</v>
      </c>
      <c r="C667" s="56" t="s">
        <v>1011</v>
      </c>
      <c r="D667" s="60">
        <v>972727</v>
      </c>
      <c r="E667" s="60" t="s">
        <v>287</v>
      </c>
    </row>
    <row r="668" spans="1:5" ht="12.75" customHeight="1" x14ac:dyDescent="0.2">
      <c r="A668" s="55" t="s">
        <v>124</v>
      </c>
      <c r="B668" s="55">
        <v>17</v>
      </c>
      <c r="C668" s="56" t="s">
        <v>1012</v>
      </c>
      <c r="D668" s="60">
        <v>972731</v>
      </c>
      <c r="E668" s="60" t="s">
        <v>289</v>
      </c>
    </row>
    <row r="669" spans="1:5" ht="12.75" customHeight="1" x14ac:dyDescent="0.2">
      <c r="A669" s="55" t="s">
        <v>124</v>
      </c>
      <c r="B669" s="55">
        <v>18</v>
      </c>
      <c r="C669" s="56" t="s">
        <v>1013</v>
      </c>
      <c r="D669" s="60">
        <v>972735</v>
      </c>
      <c r="E669" s="60" t="s">
        <v>1014</v>
      </c>
    </row>
    <row r="670" spans="1:5" ht="12.75" customHeight="1" x14ac:dyDescent="0.2">
      <c r="A670" s="55" t="s">
        <v>124</v>
      </c>
      <c r="B670" s="55">
        <v>19</v>
      </c>
      <c r="C670" s="56" t="s">
        <v>1015</v>
      </c>
      <c r="D670" s="60">
        <v>972739</v>
      </c>
      <c r="E670" s="60" t="s">
        <v>1016</v>
      </c>
    </row>
    <row r="671" spans="1:5" ht="12.75" customHeight="1" x14ac:dyDescent="0.2">
      <c r="A671" s="55" t="s">
        <v>124</v>
      </c>
      <c r="B671" s="55">
        <v>20</v>
      </c>
      <c r="C671" s="56" t="s">
        <v>1017</v>
      </c>
      <c r="D671" s="60">
        <v>972743</v>
      </c>
      <c r="E671" s="60" t="s">
        <v>291</v>
      </c>
    </row>
    <row r="672" spans="1:5" ht="12.75" customHeight="1" x14ac:dyDescent="0.2">
      <c r="A672" s="55" t="s">
        <v>124</v>
      </c>
      <c r="B672" s="55">
        <v>21</v>
      </c>
      <c r="C672" s="56" t="s">
        <v>1018</v>
      </c>
      <c r="D672" s="60">
        <v>972747</v>
      </c>
      <c r="E672" s="60" t="s">
        <v>287</v>
      </c>
    </row>
    <row r="673" spans="1:5" ht="12.75" customHeight="1" x14ac:dyDescent="0.2">
      <c r="A673" s="55" t="s">
        <v>124</v>
      </c>
      <c r="B673" s="55">
        <v>22</v>
      </c>
      <c r="C673" s="56" t="s">
        <v>1019</v>
      </c>
      <c r="D673" s="60">
        <v>972751</v>
      </c>
      <c r="E673" s="60" t="s">
        <v>289</v>
      </c>
    </row>
    <row r="674" spans="1:5" ht="12.75" customHeight="1" x14ac:dyDescent="0.2">
      <c r="A674" s="55" t="s">
        <v>124</v>
      </c>
      <c r="B674" s="55">
        <v>23</v>
      </c>
      <c r="C674" s="56" t="s">
        <v>1020</v>
      </c>
      <c r="D674" s="60">
        <v>972755</v>
      </c>
      <c r="E674" s="60" t="s">
        <v>291</v>
      </c>
    </row>
    <row r="675" spans="1:5" ht="12.75" customHeight="1" x14ac:dyDescent="0.2">
      <c r="A675" s="55" t="s">
        <v>124</v>
      </c>
      <c r="B675" s="55">
        <v>24</v>
      </c>
      <c r="C675" s="56" t="s">
        <v>1021</v>
      </c>
      <c r="D675" s="60">
        <v>972759</v>
      </c>
      <c r="E675" s="60" t="s">
        <v>287</v>
      </c>
    </row>
    <row r="676" spans="1:5" ht="12.75" customHeight="1" x14ac:dyDescent="0.2">
      <c r="A676" s="55" t="s">
        <v>124</v>
      </c>
      <c r="B676" s="55">
        <v>25</v>
      </c>
      <c r="C676" s="56" t="s">
        <v>1022</v>
      </c>
      <c r="D676" s="60">
        <v>972763</v>
      </c>
      <c r="E676" s="60" t="s">
        <v>289</v>
      </c>
    </row>
    <row r="677" spans="1:5" ht="12.75" customHeight="1" x14ac:dyDescent="0.2">
      <c r="A677" s="55" t="s">
        <v>124</v>
      </c>
      <c r="B677" s="55">
        <v>26</v>
      </c>
      <c r="C677" s="55"/>
      <c r="D677" s="60">
        <v>972767</v>
      </c>
      <c r="E677" s="60" t="s">
        <v>291</v>
      </c>
    </row>
    <row r="678" spans="1:5" ht="12.75" customHeight="1" x14ac:dyDescent="0.2">
      <c r="A678" s="55" t="s">
        <v>127</v>
      </c>
      <c r="B678" s="55">
        <v>1</v>
      </c>
      <c r="C678" s="55" t="s">
        <v>576</v>
      </c>
      <c r="D678" s="60">
        <v>972771</v>
      </c>
      <c r="E678" s="60" t="s">
        <v>577</v>
      </c>
    </row>
    <row r="679" spans="1:5" ht="12.75" customHeight="1" x14ac:dyDescent="0.2">
      <c r="A679" s="55" t="s">
        <v>127</v>
      </c>
      <c r="B679" s="55">
        <v>2</v>
      </c>
      <c r="C679" s="55" t="s">
        <v>314</v>
      </c>
      <c r="D679" s="60">
        <v>972775</v>
      </c>
      <c r="E679" s="60" t="s">
        <v>315</v>
      </c>
    </row>
    <row r="680" spans="1:5" ht="12.75" customHeight="1" x14ac:dyDescent="0.2">
      <c r="A680" s="55" t="s">
        <v>127</v>
      </c>
      <c r="B680" s="55">
        <v>3</v>
      </c>
      <c r="C680" s="55" t="s">
        <v>753</v>
      </c>
      <c r="D680" s="60">
        <v>972779</v>
      </c>
      <c r="E680" s="60" t="s">
        <v>754</v>
      </c>
    </row>
    <row r="681" spans="1:5" ht="12.75" customHeight="1" x14ac:dyDescent="0.2">
      <c r="A681" s="55" t="s">
        <v>127</v>
      </c>
      <c r="B681" s="55">
        <v>4</v>
      </c>
      <c r="C681" s="55" t="s">
        <v>756</v>
      </c>
      <c r="D681" s="60">
        <v>972783</v>
      </c>
      <c r="E681" s="60" t="s">
        <v>757</v>
      </c>
    </row>
    <row r="682" spans="1:5" ht="12.75" customHeight="1" x14ac:dyDescent="0.2">
      <c r="A682" s="55" t="s">
        <v>127</v>
      </c>
      <c r="B682" s="55">
        <v>5</v>
      </c>
      <c r="C682" s="55" t="s">
        <v>666</v>
      </c>
      <c r="D682" s="60">
        <v>972787</v>
      </c>
      <c r="E682" s="60" t="s">
        <v>667</v>
      </c>
    </row>
    <row r="683" spans="1:5" ht="12.75" customHeight="1" x14ac:dyDescent="0.2">
      <c r="A683" s="55" t="s">
        <v>127</v>
      </c>
      <c r="B683" s="55">
        <v>6</v>
      </c>
      <c r="C683" s="55" t="s">
        <v>579</v>
      </c>
      <c r="D683" s="60">
        <v>972791</v>
      </c>
      <c r="E683" s="60" t="s">
        <v>580</v>
      </c>
    </row>
    <row r="684" spans="1:5" ht="12.75" customHeight="1" x14ac:dyDescent="0.2">
      <c r="A684" s="55" t="s">
        <v>127</v>
      </c>
      <c r="B684" s="55">
        <v>7</v>
      </c>
      <c r="C684" s="55" t="s">
        <v>284</v>
      </c>
      <c r="D684" s="60">
        <v>972795</v>
      </c>
      <c r="E684" s="60" t="s">
        <v>285</v>
      </c>
    </row>
    <row r="685" spans="1:5" ht="12.75" customHeight="1" x14ac:dyDescent="0.2">
      <c r="A685" s="55" t="s">
        <v>127</v>
      </c>
      <c r="B685" s="55">
        <v>8</v>
      </c>
      <c r="C685" s="55" t="s">
        <v>786</v>
      </c>
      <c r="D685" s="60">
        <v>972799</v>
      </c>
      <c r="E685" s="60" t="s">
        <v>787</v>
      </c>
    </row>
    <row r="686" spans="1:5" ht="12.75" customHeight="1" x14ac:dyDescent="0.2">
      <c r="A686" s="55" t="s">
        <v>127</v>
      </c>
      <c r="B686" s="55">
        <v>9</v>
      </c>
      <c r="C686" s="55" t="s">
        <v>638</v>
      </c>
      <c r="D686" s="60">
        <v>972803</v>
      </c>
      <c r="E686" s="60" t="s">
        <v>639</v>
      </c>
    </row>
    <row r="687" spans="1:5" ht="12.75" customHeight="1" x14ac:dyDescent="0.2">
      <c r="A687" s="55" t="s">
        <v>127</v>
      </c>
      <c r="B687" s="55">
        <v>10</v>
      </c>
      <c r="C687" s="55" t="s">
        <v>318</v>
      </c>
      <c r="D687" s="60">
        <v>972807</v>
      </c>
      <c r="E687" s="60" t="s">
        <v>319</v>
      </c>
    </row>
    <row r="688" spans="1:5" ht="12.75" customHeight="1" x14ac:dyDescent="0.2">
      <c r="A688" s="55" t="s">
        <v>127</v>
      </c>
      <c r="B688" s="55">
        <v>11</v>
      </c>
      <c r="C688" s="55" t="s">
        <v>761</v>
      </c>
      <c r="D688" s="60">
        <v>972811</v>
      </c>
      <c r="E688" s="60" t="s">
        <v>762</v>
      </c>
    </row>
    <row r="689" spans="1:5" ht="12.75" customHeight="1" x14ac:dyDescent="0.2">
      <c r="A689" s="55" t="s">
        <v>127</v>
      </c>
      <c r="B689" s="55">
        <v>12</v>
      </c>
      <c r="C689" s="55" t="s">
        <v>765</v>
      </c>
      <c r="D689" s="60">
        <v>972815</v>
      </c>
      <c r="E689" s="60" t="s">
        <v>766</v>
      </c>
    </row>
    <row r="690" spans="1:5" ht="12.75" customHeight="1" x14ac:dyDescent="0.2">
      <c r="A690" s="55" t="s">
        <v>127</v>
      </c>
      <c r="B690" s="55">
        <v>13</v>
      </c>
      <c r="C690" s="55" t="s">
        <v>976</v>
      </c>
      <c r="D690" s="60">
        <v>972819</v>
      </c>
      <c r="E690" s="60" t="s">
        <v>977</v>
      </c>
    </row>
    <row r="691" spans="1:5" ht="12.75" customHeight="1" x14ac:dyDescent="0.2">
      <c r="A691" s="55" t="s">
        <v>127</v>
      </c>
      <c r="B691" s="55">
        <v>14</v>
      </c>
      <c r="C691" s="55" t="s">
        <v>676</v>
      </c>
      <c r="D691" s="60">
        <v>972823</v>
      </c>
      <c r="E691" s="60" t="s">
        <v>677</v>
      </c>
    </row>
    <row r="692" spans="1:5" ht="12.75" customHeight="1" x14ac:dyDescent="0.2">
      <c r="A692" s="55" t="s">
        <v>127</v>
      </c>
      <c r="B692" s="55">
        <v>15</v>
      </c>
      <c r="C692" s="55" t="s">
        <v>767</v>
      </c>
      <c r="D692" s="60">
        <v>972827</v>
      </c>
      <c r="E692" s="60" t="s">
        <v>287</v>
      </c>
    </row>
    <row r="693" spans="1:5" ht="12.75" customHeight="1" x14ac:dyDescent="0.2">
      <c r="A693" s="55" t="s">
        <v>127</v>
      </c>
      <c r="B693" s="55">
        <v>16</v>
      </c>
      <c r="C693" s="55" t="s">
        <v>329</v>
      </c>
      <c r="D693" s="60">
        <v>972831</v>
      </c>
      <c r="E693" s="60" t="s">
        <v>330</v>
      </c>
    </row>
    <row r="694" spans="1:5" ht="12.75" customHeight="1" x14ac:dyDescent="0.2">
      <c r="A694" s="55" t="s">
        <v>127</v>
      </c>
      <c r="B694" s="55">
        <v>17</v>
      </c>
      <c r="C694" s="55" t="s">
        <v>740</v>
      </c>
      <c r="D694" s="60">
        <v>972835</v>
      </c>
      <c r="E694" s="60" t="s">
        <v>741</v>
      </c>
    </row>
    <row r="695" spans="1:5" ht="12.75" customHeight="1" x14ac:dyDescent="0.2">
      <c r="A695" s="55" t="s">
        <v>127</v>
      </c>
      <c r="B695" s="55">
        <v>18</v>
      </c>
      <c r="C695" s="55" t="s">
        <v>772</v>
      </c>
      <c r="D695" s="60">
        <v>972839</v>
      </c>
      <c r="E695" s="60" t="s">
        <v>773</v>
      </c>
    </row>
    <row r="696" spans="1:5" ht="12.75" customHeight="1" x14ac:dyDescent="0.2">
      <c r="A696" s="55" t="s">
        <v>127</v>
      </c>
      <c r="B696" s="55">
        <v>19</v>
      </c>
      <c r="C696" s="55" t="s">
        <v>305</v>
      </c>
      <c r="D696" s="60">
        <v>972843</v>
      </c>
      <c r="E696" s="60" t="s">
        <v>306</v>
      </c>
    </row>
    <row r="697" spans="1:5" ht="12.75" customHeight="1" x14ac:dyDescent="0.2">
      <c r="A697" s="55" t="s">
        <v>127</v>
      </c>
      <c r="B697" s="55">
        <v>20</v>
      </c>
      <c r="C697" s="55" t="s">
        <v>683</v>
      </c>
      <c r="D697" s="60">
        <v>972847</v>
      </c>
      <c r="E697" s="60" t="s">
        <v>684</v>
      </c>
    </row>
    <row r="698" spans="1:5" ht="12.75" customHeight="1" x14ac:dyDescent="0.2">
      <c r="A698" s="55" t="s">
        <v>127</v>
      </c>
      <c r="B698" s="55">
        <v>21</v>
      </c>
      <c r="C698" s="55" t="s">
        <v>802</v>
      </c>
      <c r="D698" s="60">
        <v>972851</v>
      </c>
      <c r="E698" s="60" t="s">
        <v>803</v>
      </c>
    </row>
    <row r="699" spans="1:5" ht="12.75" customHeight="1" x14ac:dyDescent="0.2">
      <c r="A699" s="55" t="s">
        <v>127</v>
      </c>
      <c r="B699" s="55">
        <v>22</v>
      </c>
      <c r="C699" s="55" t="s">
        <v>984</v>
      </c>
      <c r="D699" s="60">
        <v>972855</v>
      </c>
      <c r="E699" s="60" t="s">
        <v>1023</v>
      </c>
    </row>
    <row r="700" spans="1:5" ht="12.75" customHeight="1" x14ac:dyDescent="0.2">
      <c r="A700" s="55" t="s">
        <v>127</v>
      </c>
      <c r="B700" s="55">
        <v>23</v>
      </c>
      <c r="C700" s="55" t="s">
        <v>627</v>
      </c>
      <c r="D700" s="60">
        <v>972859</v>
      </c>
      <c r="E700" s="60" t="s">
        <v>628</v>
      </c>
    </row>
    <row r="701" spans="1:5" ht="12.75" customHeight="1" x14ac:dyDescent="0.2">
      <c r="A701" s="55" t="s">
        <v>127</v>
      </c>
      <c r="B701" s="55">
        <v>24</v>
      </c>
      <c r="C701" s="55" t="s">
        <v>537</v>
      </c>
      <c r="D701" s="60">
        <v>972863</v>
      </c>
      <c r="E701" s="60" t="s">
        <v>538</v>
      </c>
    </row>
    <row r="702" spans="1:5" ht="12.75" customHeight="1" x14ac:dyDescent="0.2">
      <c r="A702" s="55" t="s">
        <v>127</v>
      </c>
      <c r="B702" s="55">
        <v>25</v>
      </c>
      <c r="C702" s="55" t="s">
        <v>309</v>
      </c>
      <c r="D702" s="60">
        <v>972867</v>
      </c>
      <c r="E702" s="60" t="s">
        <v>289</v>
      </c>
    </row>
    <row r="703" spans="1:5" ht="12.75" customHeight="1" x14ac:dyDescent="0.2">
      <c r="A703" s="55" t="s">
        <v>127</v>
      </c>
      <c r="B703" s="55">
        <v>26</v>
      </c>
      <c r="C703" s="55"/>
      <c r="D703" s="60">
        <v>972871</v>
      </c>
      <c r="E703" s="60" t="s">
        <v>291</v>
      </c>
    </row>
    <row r="704" spans="1:5" ht="12.75" customHeight="1" x14ac:dyDescent="0.2">
      <c r="A704" s="55" t="s">
        <v>130</v>
      </c>
      <c r="B704" s="55">
        <v>1</v>
      </c>
      <c r="C704" s="55" t="s">
        <v>373</v>
      </c>
      <c r="D704" s="60">
        <v>972875</v>
      </c>
      <c r="E704" s="60" t="s">
        <v>374</v>
      </c>
    </row>
    <row r="705" spans="1:5" ht="12.75" customHeight="1" x14ac:dyDescent="0.2">
      <c r="A705" s="55" t="s">
        <v>130</v>
      </c>
      <c r="B705" s="55">
        <v>2</v>
      </c>
      <c r="C705" s="55" t="s">
        <v>433</v>
      </c>
      <c r="D705" s="60">
        <v>972879</v>
      </c>
      <c r="E705" s="60" t="s">
        <v>434</v>
      </c>
    </row>
    <row r="706" spans="1:5" ht="12.75" customHeight="1" x14ac:dyDescent="0.2">
      <c r="A706" s="55" t="s">
        <v>130</v>
      </c>
      <c r="B706" s="55">
        <v>3</v>
      </c>
      <c r="C706" s="55" t="s">
        <v>902</v>
      </c>
      <c r="D706" s="60">
        <v>972883</v>
      </c>
      <c r="E706" s="60" t="s">
        <v>903</v>
      </c>
    </row>
    <row r="707" spans="1:5" ht="12.75" customHeight="1" x14ac:dyDescent="0.2">
      <c r="A707" s="55" t="s">
        <v>130</v>
      </c>
      <c r="B707" s="55">
        <v>4</v>
      </c>
      <c r="C707" s="55" t="s">
        <v>436</v>
      </c>
      <c r="D707" s="60">
        <v>972887</v>
      </c>
      <c r="E707" s="60" t="s">
        <v>437</v>
      </c>
    </row>
    <row r="708" spans="1:5" ht="12.75" customHeight="1" x14ac:dyDescent="0.2">
      <c r="A708" s="55" t="s">
        <v>130</v>
      </c>
      <c r="B708" s="55">
        <v>5</v>
      </c>
      <c r="C708" s="55" t="s">
        <v>406</v>
      </c>
      <c r="D708" s="60">
        <v>972891</v>
      </c>
      <c r="E708" s="60" t="s">
        <v>407</v>
      </c>
    </row>
    <row r="709" spans="1:5" ht="12.75" customHeight="1" x14ac:dyDescent="0.2">
      <c r="A709" s="55" t="s">
        <v>130</v>
      </c>
      <c r="B709" s="55">
        <v>6</v>
      </c>
      <c r="C709" s="55" t="s">
        <v>376</v>
      </c>
      <c r="D709" s="60">
        <v>972895</v>
      </c>
      <c r="E709" s="60" t="s">
        <v>377</v>
      </c>
    </row>
    <row r="710" spans="1:5" ht="12.75" customHeight="1" x14ac:dyDescent="0.2">
      <c r="A710" s="55" t="s">
        <v>130</v>
      </c>
      <c r="B710" s="55">
        <v>7</v>
      </c>
      <c r="C710" s="55" t="s">
        <v>876</v>
      </c>
      <c r="D710" s="60">
        <v>972899</v>
      </c>
      <c r="E710" s="60" t="s">
        <v>877</v>
      </c>
    </row>
    <row r="711" spans="1:5" ht="12.75" customHeight="1" x14ac:dyDescent="0.2">
      <c r="A711" s="55" t="s">
        <v>130</v>
      </c>
      <c r="B711" s="55">
        <v>8</v>
      </c>
      <c r="C711" s="55" t="s">
        <v>905</v>
      </c>
      <c r="D711" s="60">
        <v>972903</v>
      </c>
      <c r="E711" s="60" t="s">
        <v>906</v>
      </c>
    </row>
    <row r="712" spans="1:5" ht="12.75" customHeight="1" x14ac:dyDescent="0.2">
      <c r="A712" s="55" t="s">
        <v>130</v>
      </c>
      <c r="B712" s="55">
        <v>9</v>
      </c>
      <c r="C712" s="55" t="s">
        <v>550</v>
      </c>
      <c r="D712" s="60">
        <v>972907</v>
      </c>
      <c r="E712" s="60" t="s">
        <v>551</v>
      </c>
    </row>
    <row r="713" spans="1:5" ht="12.75" customHeight="1" x14ac:dyDescent="0.2">
      <c r="A713" s="55" t="s">
        <v>130</v>
      </c>
      <c r="B713" s="55">
        <v>10</v>
      </c>
      <c r="C713" s="55" t="s">
        <v>351</v>
      </c>
      <c r="D713" s="60">
        <v>972911</v>
      </c>
      <c r="E713" s="60" t="s">
        <v>352</v>
      </c>
    </row>
    <row r="714" spans="1:5" ht="12.75" customHeight="1" x14ac:dyDescent="0.2">
      <c r="A714" s="55" t="s">
        <v>130</v>
      </c>
      <c r="B714" s="55">
        <v>11</v>
      </c>
      <c r="C714" s="55" t="s">
        <v>555</v>
      </c>
      <c r="D714" s="60">
        <v>972915</v>
      </c>
      <c r="E714" s="60" t="s">
        <v>556</v>
      </c>
    </row>
    <row r="715" spans="1:5" ht="12.75" customHeight="1" x14ac:dyDescent="0.2">
      <c r="A715" s="55" t="s">
        <v>130</v>
      </c>
      <c r="B715" s="55">
        <v>12</v>
      </c>
      <c r="C715" s="55" t="s">
        <v>357</v>
      </c>
      <c r="D715" s="60">
        <v>972919</v>
      </c>
      <c r="E715" s="60" t="s">
        <v>358</v>
      </c>
    </row>
    <row r="716" spans="1:5" ht="12.75" customHeight="1" x14ac:dyDescent="0.2">
      <c r="A716" s="55" t="s">
        <v>130</v>
      </c>
      <c r="B716" s="55">
        <v>13</v>
      </c>
      <c r="C716" s="55" t="s">
        <v>855</v>
      </c>
      <c r="D716" s="60">
        <v>972923</v>
      </c>
      <c r="E716" s="60" t="s">
        <v>856</v>
      </c>
    </row>
    <row r="717" spans="1:5" ht="12.75" customHeight="1" x14ac:dyDescent="0.2">
      <c r="A717" s="55" t="s">
        <v>130</v>
      </c>
      <c r="B717" s="55">
        <v>14</v>
      </c>
      <c r="C717" s="55" t="s">
        <v>946</v>
      </c>
      <c r="D717" s="60">
        <v>972927</v>
      </c>
      <c r="E717" s="60" t="s">
        <v>947</v>
      </c>
    </row>
    <row r="718" spans="1:5" ht="12.75" customHeight="1" x14ac:dyDescent="0.2">
      <c r="A718" s="55" t="s">
        <v>130</v>
      </c>
      <c r="B718" s="55">
        <v>15</v>
      </c>
      <c r="C718" s="55" t="s">
        <v>1007</v>
      </c>
      <c r="D718" s="60">
        <v>972931</v>
      </c>
      <c r="E718" s="60" t="s">
        <v>1008</v>
      </c>
    </row>
    <row r="719" spans="1:5" ht="12.75" customHeight="1" x14ac:dyDescent="0.2">
      <c r="A719" s="55" t="s">
        <v>130</v>
      </c>
      <c r="B719" s="55">
        <v>16</v>
      </c>
      <c r="C719" s="55" t="s">
        <v>828</v>
      </c>
      <c r="D719" s="60">
        <v>972935</v>
      </c>
      <c r="E719" s="60" t="s">
        <v>829</v>
      </c>
    </row>
    <row r="720" spans="1:5" ht="12.75" customHeight="1" x14ac:dyDescent="0.2">
      <c r="A720" s="55" t="s">
        <v>130</v>
      </c>
      <c r="B720" s="55">
        <v>17</v>
      </c>
      <c r="C720" s="55" t="s">
        <v>562</v>
      </c>
      <c r="D720" s="60">
        <v>972939</v>
      </c>
      <c r="E720" s="60" t="s">
        <v>287</v>
      </c>
    </row>
    <row r="721" spans="1:5" ht="12.75" customHeight="1" x14ac:dyDescent="0.2">
      <c r="A721" s="55" t="s">
        <v>130</v>
      </c>
      <c r="B721" s="55">
        <v>18</v>
      </c>
      <c r="C721" s="55" t="s">
        <v>362</v>
      </c>
      <c r="D721" s="60">
        <v>972943</v>
      </c>
      <c r="E721" s="60" t="s">
        <v>363</v>
      </c>
    </row>
    <row r="722" spans="1:5" ht="12.75" customHeight="1" x14ac:dyDescent="0.2">
      <c r="A722" s="55" t="s">
        <v>130</v>
      </c>
      <c r="B722" s="55">
        <v>19</v>
      </c>
      <c r="C722" s="55" t="s">
        <v>860</v>
      </c>
      <c r="D722" s="60">
        <v>972947</v>
      </c>
      <c r="E722" s="60" t="s">
        <v>861</v>
      </c>
    </row>
    <row r="723" spans="1:5" ht="12.75" customHeight="1" x14ac:dyDescent="0.2">
      <c r="A723" s="55" t="s">
        <v>130</v>
      </c>
      <c r="B723" s="55">
        <v>20</v>
      </c>
      <c r="C723" s="55" t="s">
        <v>454</v>
      </c>
      <c r="D723" s="60">
        <v>972951</v>
      </c>
      <c r="E723" s="60" t="s">
        <v>455</v>
      </c>
    </row>
    <row r="724" spans="1:5" ht="12.75" customHeight="1" x14ac:dyDescent="0.2">
      <c r="A724" s="55" t="s">
        <v>130</v>
      </c>
      <c r="B724" s="55">
        <v>21</v>
      </c>
      <c r="C724" s="55" t="s">
        <v>393</v>
      </c>
      <c r="D724" s="60">
        <v>972955</v>
      </c>
      <c r="E724" s="60" t="s">
        <v>394</v>
      </c>
    </row>
    <row r="725" spans="1:5" ht="12.75" customHeight="1" x14ac:dyDescent="0.2">
      <c r="A725" s="55" t="s">
        <v>130</v>
      </c>
      <c r="B725" s="55">
        <v>22</v>
      </c>
      <c r="C725" s="55" t="s">
        <v>1013</v>
      </c>
      <c r="D725" s="60">
        <v>972959</v>
      </c>
      <c r="E725" s="60" t="s">
        <v>1014</v>
      </c>
    </row>
    <row r="726" spans="1:5" ht="12.75" customHeight="1" x14ac:dyDescent="0.2">
      <c r="A726" s="55" t="s">
        <v>130</v>
      </c>
      <c r="B726" s="55">
        <v>23</v>
      </c>
      <c r="C726" s="55" t="s">
        <v>483</v>
      </c>
      <c r="D726" s="60">
        <v>972963</v>
      </c>
      <c r="E726" s="60" t="s">
        <v>484</v>
      </c>
    </row>
    <row r="727" spans="1:5" ht="12.75" customHeight="1" x14ac:dyDescent="0.2">
      <c r="A727" s="55" t="s">
        <v>130</v>
      </c>
      <c r="B727" s="55">
        <v>24</v>
      </c>
      <c r="C727" s="55" t="s">
        <v>395</v>
      </c>
      <c r="D727" s="60">
        <v>972967</v>
      </c>
      <c r="E727" s="60" t="s">
        <v>396</v>
      </c>
    </row>
    <row r="728" spans="1:5" ht="12.75" customHeight="1" x14ac:dyDescent="0.2">
      <c r="A728" s="55" t="s">
        <v>130</v>
      </c>
      <c r="B728" s="55">
        <v>25</v>
      </c>
      <c r="C728" s="55" t="s">
        <v>456</v>
      </c>
      <c r="D728" s="60">
        <v>972971</v>
      </c>
      <c r="E728" s="60" t="s">
        <v>457</v>
      </c>
    </row>
    <row r="729" spans="1:5" ht="12.75" customHeight="1" x14ac:dyDescent="0.2">
      <c r="A729" s="55" t="s">
        <v>130</v>
      </c>
      <c r="B729" s="55">
        <v>26</v>
      </c>
      <c r="C729" s="55"/>
      <c r="D729" s="60">
        <v>972975</v>
      </c>
      <c r="E729" s="60" t="s">
        <v>289</v>
      </c>
    </row>
  </sheetData>
  <autoFilter ref="A1:E1" xr:uid="{00000000-0001-0000-0300-000000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762C1-B868-4817-9782-353066ECDF06}">
  <dimension ref="B1:AD1000"/>
  <sheetViews>
    <sheetView workbookViewId="0">
      <selection activeCell="C5" sqref="C5"/>
    </sheetView>
  </sheetViews>
  <sheetFormatPr defaultColWidth="14.42578125" defaultRowHeight="15" customHeight="1" x14ac:dyDescent="0.2"/>
  <cols>
    <col min="1" max="2" width="8.7109375" style="62" customWidth="1"/>
    <col min="3" max="4" width="14.7109375" style="62" customWidth="1"/>
    <col min="5" max="5" width="11.42578125" style="62" customWidth="1"/>
    <col min="6" max="6" width="13.7109375" style="62" customWidth="1"/>
    <col min="7" max="24" width="8.7109375" style="62" customWidth="1"/>
    <col min="25" max="25" width="15.5703125" style="62" customWidth="1"/>
    <col min="26" max="26" width="12.42578125" style="62" customWidth="1"/>
    <col min="27" max="27" width="13" style="62" customWidth="1"/>
    <col min="28" max="28" width="17.42578125" style="62" customWidth="1"/>
    <col min="29" max="47" width="8.7109375" style="62" customWidth="1"/>
    <col min="48" max="16384" width="14.42578125" style="62"/>
  </cols>
  <sheetData>
    <row r="1" spans="2:30" ht="14.25" customHeight="1" x14ac:dyDescent="0.2"/>
    <row r="2" spans="2:30" ht="14.25" customHeight="1" x14ac:dyDescent="0.25">
      <c r="B2" s="63" t="s">
        <v>1024</v>
      </c>
    </row>
    <row r="3" spans="2:30" ht="14.25" customHeight="1" x14ac:dyDescent="0.25">
      <c r="C3" s="108" t="s">
        <v>1025</v>
      </c>
      <c r="D3" s="109"/>
      <c r="E3" s="108" t="s">
        <v>1026</v>
      </c>
      <c r="F3" s="109"/>
    </row>
    <row r="4" spans="2:30" ht="14.25" customHeight="1" x14ac:dyDescent="0.25">
      <c r="B4" s="64" t="s">
        <v>1027</v>
      </c>
      <c r="C4" s="64" t="s">
        <v>1</v>
      </c>
      <c r="D4" s="64" t="s">
        <v>1028</v>
      </c>
      <c r="E4" s="64" t="s">
        <v>1</v>
      </c>
      <c r="F4" s="64" t="s">
        <v>1028</v>
      </c>
      <c r="Y4" s="108" t="s">
        <v>1025</v>
      </c>
      <c r="Z4" s="109"/>
      <c r="AA4" s="108" t="s">
        <v>1026</v>
      </c>
      <c r="AB4" s="109"/>
      <c r="AD4" s="63" t="s">
        <v>1029</v>
      </c>
    </row>
    <row r="5" spans="2:30" ht="14.25" customHeight="1" x14ac:dyDescent="0.2">
      <c r="B5" s="65" t="s">
        <v>32</v>
      </c>
      <c r="C5" s="66" t="s">
        <v>1030</v>
      </c>
      <c r="D5" s="66" t="str">
        <f t="shared" ref="D5:D32" si="0">DEC2HEX(HEX2DEC(C5)+104)</f>
        <v>ECDBB</v>
      </c>
      <c r="E5" s="67" t="str">
        <f t="shared" ref="E5:E32" si="1">DEC2HEX(HEX2DEC(C5)+512)</f>
        <v>ECF53</v>
      </c>
      <c r="F5" s="67" t="str">
        <f t="shared" ref="F5:F32" si="2">DEC2HEX(HEX2DEC(C5)+616)</f>
        <v>ECFBB</v>
      </c>
      <c r="X5" s="64" t="s">
        <v>1027</v>
      </c>
      <c r="Y5" s="64" t="s">
        <v>1</v>
      </c>
      <c r="Z5" s="64" t="s">
        <v>1028</v>
      </c>
      <c r="AA5" s="64" t="s">
        <v>1</v>
      </c>
      <c r="AB5" s="64" t="s">
        <v>1028</v>
      </c>
    </row>
    <row r="6" spans="2:30" ht="14.25" customHeight="1" x14ac:dyDescent="0.2">
      <c r="B6" s="65" t="s">
        <v>37</v>
      </c>
      <c r="C6" s="66" t="s">
        <v>1031</v>
      </c>
      <c r="D6" s="66" t="str">
        <f t="shared" si="0"/>
        <v>ECE23</v>
      </c>
      <c r="E6" s="67" t="str">
        <f t="shared" si="1"/>
        <v>ECFBB</v>
      </c>
      <c r="F6" s="67" t="str">
        <f t="shared" si="2"/>
        <v>ED023</v>
      </c>
      <c r="X6" s="65" t="s">
        <v>32</v>
      </c>
      <c r="Y6" s="66" t="s">
        <v>154</v>
      </c>
      <c r="Z6" s="66" t="str">
        <f t="shared" ref="Z6:Z33" si="3">DEC2HEX(HEX2DEC(Y6)+32)</f>
        <v>D749C</v>
      </c>
      <c r="AA6" s="67" t="str">
        <f t="shared" ref="AA6:AA33" si="4">DEC2HEX(HEX2DEC(Y6)+512)</f>
        <v>D767C</v>
      </c>
      <c r="AB6" s="67" t="str">
        <f t="shared" ref="AB6:AB33" si="5">DEC2HEX(HEX2DEC(Y6)+544)</f>
        <v>D769C</v>
      </c>
    </row>
    <row r="7" spans="2:30" ht="14.25" customHeight="1" x14ac:dyDescent="0.2">
      <c r="B7" s="65" t="s">
        <v>41</v>
      </c>
      <c r="C7" s="66" t="s">
        <v>1032</v>
      </c>
      <c r="D7" s="66" t="str">
        <f t="shared" si="0"/>
        <v>ECE8B</v>
      </c>
      <c r="E7" s="67" t="str">
        <f t="shared" si="1"/>
        <v>ED023</v>
      </c>
      <c r="F7" s="67" t="str">
        <f t="shared" si="2"/>
        <v>ED08B</v>
      </c>
      <c r="X7" s="65" t="s">
        <v>37</v>
      </c>
      <c r="Y7" s="66" t="s">
        <v>1033</v>
      </c>
      <c r="Z7" s="66" t="str">
        <f t="shared" si="3"/>
        <v>2FFFF</v>
      </c>
      <c r="AA7" s="67" t="str">
        <f t="shared" si="4"/>
        <v>301DF</v>
      </c>
      <c r="AB7" s="67" t="str">
        <f t="shared" si="5"/>
        <v>301FF</v>
      </c>
    </row>
    <row r="8" spans="2:30" ht="14.25" customHeight="1" x14ac:dyDescent="0.2">
      <c r="B8" s="65" t="s">
        <v>45</v>
      </c>
      <c r="C8" s="66" t="s">
        <v>1034</v>
      </c>
      <c r="D8" s="66" t="str">
        <f t="shared" si="0"/>
        <v>ECEF3</v>
      </c>
      <c r="E8" s="67" t="str">
        <f t="shared" si="1"/>
        <v>ED08B</v>
      </c>
      <c r="F8" s="67" t="str">
        <f t="shared" si="2"/>
        <v>ED0F3</v>
      </c>
      <c r="X8" s="65" t="s">
        <v>41</v>
      </c>
      <c r="Y8" s="66" t="s">
        <v>1035</v>
      </c>
      <c r="Z8" s="66" t="str">
        <f t="shared" si="3"/>
        <v>D6A7C</v>
      </c>
      <c r="AA8" s="67" t="str">
        <f t="shared" si="4"/>
        <v>D6C5C</v>
      </c>
      <c r="AB8" s="67" t="str">
        <f t="shared" si="5"/>
        <v>D6C7C</v>
      </c>
    </row>
    <row r="9" spans="2:30" ht="14.25" customHeight="1" x14ac:dyDescent="0.2">
      <c r="B9" s="65" t="s">
        <v>49</v>
      </c>
      <c r="C9" s="66" t="s">
        <v>1036</v>
      </c>
      <c r="D9" s="66" t="str">
        <f t="shared" si="0"/>
        <v>ECF5B</v>
      </c>
      <c r="E9" s="67" t="str">
        <f t="shared" si="1"/>
        <v>ED0F3</v>
      </c>
      <c r="F9" s="67" t="str">
        <f t="shared" si="2"/>
        <v>ED15B</v>
      </c>
      <c r="X9" s="65" t="s">
        <v>45</v>
      </c>
      <c r="Y9" s="66" t="s">
        <v>1037</v>
      </c>
      <c r="Z9" s="66" t="str">
        <f t="shared" si="3"/>
        <v>D6A9C</v>
      </c>
      <c r="AA9" s="67" t="str">
        <f t="shared" si="4"/>
        <v>D6C7C</v>
      </c>
      <c r="AB9" s="67" t="str">
        <f t="shared" si="5"/>
        <v>D6C9C</v>
      </c>
    </row>
    <row r="10" spans="2:30" ht="14.25" customHeight="1" x14ac:dyDescent="0.2">
      <c r="B10" s="65" t="s">
        <v>53</v>
      </c>
      <c r="C10" s="66" t="s">
        <v>1038</v>
      </c>
      <c r="D10" s="66" t="str">
        <f t="shared" si="0"/>
        <v>ECFC3</v>
      </c>
      <c r="E10" s="67" t="str">
        <f t="shared" si="1"/>
        <v>ED15B</v>
      </c>
      <c r="F10" s="67" t="str">
        <f t="shared" si="2"/>
        <v>ED1C3</v>
      </c>
      <c r="X10" s="65" t="s">
        <v>49</v>
      </c>
      <c r="Y10" s="66" t="s">
        <v>1039</v>
      </c>
      <c r="Z10" s="66" t="str">
        <f t="shared" si="3"/>
        <v>D6ABC</v>
      </c>
      <c r="AA10" s="67" t="str">
        <f t="shared" si="4"/>
        <v>D6C9C</v>
      </c>
      <c r="AB10" s="67" t="str">
        <f t="shared" si="5"/>
        <v>D6CBC</v>
      </c>
    </row>
    <row r="11" spans="2:30" ht="14.25" customHeight="1" x14ac:dyDescent="0.2">
      <c r="B11" s="65" t="s">
        <v>57</v>
      </c>
      <c r="C11" s="66" t="s">
        <v>1040</v>
      </c>
      <c r="D11" s="66" t="str">
        <f t="shared" si="0"/>
        <v>ED02B</v>
      </c>
      <c r="E11" s="67" t="str">
        <f t="shared" si="1"/>
        <v>ED1C3</v>
      </c>
      <c r="F11" s="67" t="str">
        <f t="shared" si="2"/>
        <v>ED22B</v>
      </c>
      <c r="X11" s="65" t="s">
        <v>53</v>
      </c>
      <c r="Y11" s="66" t="s">
        <v>1041</v>
      </c>
      <c r="Z11" s="66" t="str">
        <f t="shared" si="3"/>
        <v>D6ADC</v>
      </c>
      <c r="AA11" s="67" t="str">
        <f t="shared" si="4"/>
        <v>D6CBC</v>
      </c>
      <c r="AB11" s="67" t="str">
        <f t="shared" si="5"/>
        <v>D6CDC</v>
      </c>
    </row>
    <row r="12" spans="2:30" ht="14.25" customHeight="1" x14ac:dyDescent="0.2">
      <c r="B12" s="65" t="s">
        <v>61</v>
      </c>
      <c r="C12" s="66" t="s">
        <v>1042</v>
      </c>
      <c r="D12" s="66" t="str">
        <f t="shared" si="0"/>
        <v>ED093</v>
      </c>
      <c r="E12" s="67" t="str">
        <f t="shared" si="1"/>
        <v>ED22B</v>
      </c>
      <c r="F12" s="67" t="str">
        <f t="shared" si="2"/>
        <v>ED293</v>
      </c>
      <c r="X12" s="65" t="s">
        <v>57</v>
      </c>
      <c r="Y12" s="66" t="s">
        <v>1043</v>
      </c>
      <c r="Z12" s="66" t="str">
        <f t="shared" si="3"/>
        <v>D6AFC</v>
      </c>
      <c r="AA12" s="67" t="str">
        <f t="shared" si="4"/>
        <v>D6CDC</v>
      </c>
      <c r="AB12" s="67" t="str">
        <f t="shared" si="5"/>
        <v>D6CFC</v>
      </c>
    </row>
    <row r="13" spans="2:30" ht="14.25" customHeight="1" x14ac:dyDescent="0.2">
      <c r="B13" s="65" t="s">
        <v>65</v>
      </c>
      <c r="C13" s="66" t="s">
        <v>1044</v>
      </c>
      <c r="D13" s="66" t="str">
        <f t="shared" si="0"/>
        <v>ED0FB</v>
      </c>
      <c r="E13" s="67" t="str">
        <f t="shared" si="1"/>
        <v>ED293</v>
      </c>
      <c r="F13" s="67" t="str">
        <f t="shared" si="2"/>
        <v>ED2FB</v>
      </c>
      <c r="X13" s="65" t="s">
        <v>61</v>
      </c>
      <c r="Y13" s="66" t="s">
        <v>1045</v>
      </c>
      <c r="Z13" s="66" t="str">
        <f t="shared" si="3"/>
        <v>D6B1C</v>
      </c>
      <c r="AA13" s="67" t="str">
        <f t="shared" si="4"/>
        <v>D6CFC</v>
      </c>
      <c r="AB13" s="67" t="str">
        <f t="shared" si="5"/>
        <v>D6D1C</v>
      </c>
    </row>
    <row r="14" spans="2:30" ht="14.25" customHeight="1" x14ac:dyDescent="0.2">
      <c r="B14" s="65" t="s">
        <v>69</v>
      </c>
      <c r="C14" s="66" t="s">
        <v>1046</v>
      </c>
      <c r="D14" s="66" t="str">
        <f t="shared" si="0"/>
        <v>ED163</v>
      </c>
      <c r="E14" s="67" t="str">
        <f t="shared" si="1"/>
        <v>ED2FB</v>
      </c>
      <c r="F14" s="67" t="str">
        <f t="shared" si="2"/>
        <v>ED363</v>
      </c>
      <c r="X14" s="65" t="s">
        <v>65</v>
      </c>
      <c r="Y14" s="66" t="s">
        <v>1047</v>
      </c>
      <c r="Z14" s="66" t="str">
        <f t="shared" si="3"/>
        <v>D6B3C</v>
      </c>
      <c r="AA14" s="67" t="str">
        <f t="shared" si="4"/>
        <v>D6D1C</v>
      </c>
      <c r="AB14" s="67" t="str">
        <f t="shared" si="5"/>
        <v>D6D3C</v>
      </c>
    </row>
    <row r="15" spans="2:30" ht="14.25" customHeight="1" x14ac:dyDescent="0.2">
      <c r="B15" s="65" t="s">
        <v>1048</v>
      </c>
      <c r="C15" s="66" t="s">
        <v>1049</v>
      </c>
      <c r="D15" s="66" t="str">
        <f t="shared" si="0"/>
        <v>ED1CB</v>
      </c>
      <c r="E15" s="67" t="str">
        <f t="shared" si="1"/>
        <v>ED363</v>
      </c>
      <c r="F15" s="67" t="str">
        <f t="shared" si="2"/>
        <v>ED3CB</v>
      </c>
      <c r="X15" s="65" t="s">
        <v>69</v>
      </c>
      <c r="Y15" s="66" t="s">
        <v>1050</v>
      </c>
      <c r="Z15" s="66" t="str">
        <f t="shared" si="3"/>
        <v>D6B7C</v>
      </c>
      <c r="AA15" s="67" t="str">
        <f t="shared" si="4"/>
        <v>D6D5C</v>
      </c>
      <c r="AB15" s="67" t="str">
        <f t="shared" si="5"/>
        <v>D6D7C</v>
      </c>
    </row>
    <row r="16" spans="2:30" ht="14.25" customHeight="1" x14ac:dyDescent="0.2">
      <c r="B16" s="65" t="s">
        <v>78</v>
      </c>
      <c r="C16" s="66" t="s">
        <v>1051</v>
      </c>
      <c r="D16" s="66" t="str">
        <f t="shared" si="0"/>
        <v>ED233</v>
      </c>
      <c r="E16" s="67" t="str">
        <f t="shared" si="1"/>
        <v>ED3CB</v>
      </c>
      <c r="F16" s="67" t="str">
        <f t="shared" si="2"/>
        <v>ED433</v>
      </c>
      <c r="X16" s="65" t="s">
        <v>1048</v>
      </c>
      <c r="Y16" s="66" t="s">
        <v>1052</v>
      </c>
      <c r="Z16" s="66" t="str">
        <f t="shared" si="3"/>
        <v>D6B9C</v>
      </c>
      <c r="AA16" s="67" t="str">
        <f t="shared" si="4"/>
        <v>D6D7C</v>
      </c>
      <c r="AB16" s="67" t="str">
        <f t="shared" si="5"/>
        <v>D6D9C</v>
      </c>
    </row>
    <row r="17" spans="2:30" ht="14.25" customHeight="1" x14ac:dyDescent="0.2">
      <c r="B17" s="65" t="s">
        <v>82</v>
      </c>
      <c r="C17" s="66" t="s">
        <v>1053</v>
      </c>
      <c r="D17" s="66" t="str">
        <f t="shared" si="0"/>
        <v>ED29B</v>
      </c>
      <c r="E17" s="67" t="str">
        <f t="shared" si="1"/>
        <v>ED433</v>
      </c>
      <c r="F17" s="67" t="str">
        <f t="shared" si="2"/>
        <v>ED49B</v>
      </c>
      <c r="X17" s="65" t="s">
        <v>78</v>
      </c>
      <c r="Y17" s="66" t="s">
        <v>1054</v>
      </c>
      <c r="Z17" s="66" t="str">
        <f t="shared" si="3"/>
        <v>D6BBC</v>
      </c>
      <c r="AA17" s="67" t="str">
        <f t="shared" si="4"/>
        <v>D6D9C</v>
      </c>
      <c r="AB17" s="67" t="str">
        <f t="shared" si="5"/>
        <v>D6DBC</v>
      </c>
    </row>
    <row r="18" spans="2:30" ht="14.25" customHeight="1" x14ac:dyDescent="0.2">
      <c r="B18" s="65" t="s">
        <v>86</v>
      </c>
      <c r="C18" s="66" t="s">
        <v>1055</v>
      </c>
      <c r="D18" s="66" t="str">
        <f t="shared" si="0"/>
        <v>ED303</v>
      </c>
      <c r="E18" s="67" t="str">
        <f t="shared" si="1"/>
        <v>ED49B</v>
      </c>
      <c r="F18" s="67" t="str">
        <f t="shared" si="2"/>
        <v>ED503</v>
      </c>
      <c r="X18" s="65" t="s">
        <v>82</v>
      </c>
      <c r="Y18" s="66" t="s">
        <v>1056</v>
      </c>
      <c r="Z18" s="66" t="str">
        <f t="shared" si="3"/>
        <v>D6BDC</v>
      </c>
      <c r="AA18" s="67" t="str">
        <f t="shared" si="4"/>
        <v>D6DBC</v>
      </c>
      <c r="AB18" s="67" t="str">
        <f t="shared" si="5"/>
        <v>D6DDC</v>
      </c>
    </row>
    <row r="19" spans="2:30" ht="14.25" customHeight="1" x14ac:dyDescent="0.2">
      <c r="B19" s="65" t="s">
        <v>90</v>
      </c>
      <c r="C19" s="66" t="s">
        <v>1057</v>
      </c>
      <c r="D19" s="66" t="str">
        <f t="shared" si="0"/>
        <v>ED36B</v>
      </c>
      <c r="E19" s="67" t="str">
        <f t="shared" si="1"/>
        <v>ED503</v>
      </c>
      <c r="F19" s="67" t="str">
        <f t="shared" si="2"/>
        <v>ED56B</v>
      </c>
      <c r="X19" s="65" t="s">
        <v>86</v>
      </c>
      <c r="Y19" s="66" t="s">
        <v>1058</v>
      </c>
      <c r="Z19" s="66" t="str">
        <f t="shared" si="3"/>
        <v>D6BFC</v>
      </c>
      <c r="AA19" s="67" t="str">
        <f t="shared" si="4"/>
        <v>D6DDC</v>
      </c>
      <c r="AB19" s="67" t="str">
        <f t="shared" si="5"/>
        <v>D6DFC</v>
      </c>
    </row>
    <row r="20" spans="2:30" ht="14.25" customHeight="1" x14ac:dyDescent="0.2">
      <c r="B20" s="65" t="s">
        <v>692</v>
      </c>
      <c r="C20" s="66" t="s">
        <v>1059</v>
      </c>
      <c r="D20" s="66" t="str">
        <f t="shared" si="0"/>
        <v>ED3D3</v>
      </c>
      <c r="E20" s="67" t="str">
        <f t="shared" si="1"/>
        <v>ED56B</v>
      </c>
      <c r="F20" s="67" t="str">
        <f t="shared" si="2"/>
        <v>ED5D3</v>
      </c>
      <c r="X20" s="65" t="s">
        <v>90</v>
      </c>
      <c r="Y20" s="66" t="s">
        <v>1060</v>
      </c>
      <c r="Z20" s="66" t="str">
        <f t="shared" si="3"/>
        <v>D6C1C</v>
      </c>
      <c r="AA20" s="67" t="str">
        <f t="shared" si="4"/>
        <v>D6DFC</v>
      </c>
      <c r="AB20" s="67" t="str">
        <f t="shared" si="5"/>
        <v>D6E1C</v>
      </c>
    </row>
    <row r="21" spans="2:30" ht="14.25" customHeight="1" x14ac:dyDescent="0.2">
      <c r="B21" s="65" t="s">
        <v>98</v>
      </c>
      <c r="C21" s="66" t="s">
        <v>1061</v>
      </c>
      <c r="D21" s="66" t="str">
        <f t="shared" si="0"/>
        <v>ED43B</v>
      </c>
      <c r="E21" s="67" t="str">
        <f t="shared" si="1"/>
        <v>ED5D3</v>
      </c>
      <c r="F21" s="67" t="str">
        <f t="shared" si="2"/>
        <v>ED63B</v>
      </c>
      <c r="X21" s="65" t="s">
        <v>692</v>
      </c>
      <c r="Y21" s="66" t="s">
        <v>1062</v>
      </c>
      <c r="Z21" s="66" t="str">
        <f t="shared" si="3"/>
        <v>D6C3C</v>
      </c>
      <c r="AA21" s="67" t="str">
        <f t="shared" si="4"/>
        <v>D6E1C</v>
      </c>
      <c r="AB21" s="67" t="str">
        <f t="shared" si="5"/>
        <v>D6E3C</v>
      </c>
    </row>
    <row r="22" spans="2:30" ht="14.25" customHeight="1" x14ac:dyDescent="0.2">
      <c r="B22" s="65" t="s">
        <v>100</v>
      </c>
      <c r="C22" s="66" t="s">
        <v>1063</v>
      </c>
      <c r="D22" s="66" t="str">
        <f t="shared" si="0"/>
        <v>ED4A3</v>
      </c>
      <c r="E22" s="67" t="str">
        <f t="shared" si="1"/>
        <v>ED63B</v>
      </c>
      <c r="F22" s="67" t="str">
        <f t="shared" si="2"/>
        <v>ED6A3</v>
      </c>
      <c r="X22" s="65" t="s">
        <v>98</v>
      </c>
      <c r="Y22" s="66" t="s">
        <v>1064</v>
      </c>
      <c r="Z22" s="66" t="str">
        <f t="shared" si="3"/>
        <v>D6C5C</v>
      </c>
      <c r="AA22" s="67" t="str">
        <f t="shared" si="4"/>
        <v>D6E3C</v>
      </c>
      <c r="AB22" s="67" t="str">
        <f t="shared" si="5"/>
        <v>D6E5C</v>
      </c>
    </row>
    <row r="23" spans="2:30" ht="14.25" customHeight="1" x14ac:dyDescent="0.2">
      <c r="B23" s="65" t="s">
        <v>102</v>
      </c>
      <c r="C23" s="66" t="s">
        <v>1065</v>
      </c>
      <c r="D23" s="66" t="str">
        <f t="shared" si="0"/>
        <v>ED50B</v>
      </c>
      <c r="E23" s="67" t="str">
        <f t="shared" si="1"/>
        <v>ED6A3</v>
      </c>
      <c r="F23" s="67" t="str">
        <f t="shared" si="2"/>
        <v>ED70B</v>
      </c>
      <c r="X23" s="65" t="s">
        <v>100</v>
      </c>
      <c r="Y23" s="66" t="s">
        <v>1066</v>
      </c>
      <c r="Z23" s="66" t="str">
        <f t="shared" si="3"/>
        <v>D6C7C</v>
      </c>
      <c r="AA23" s="67" t="str">
        <f t="shared" si="4"/>
        <v>D6E5C</v>
      </c>
      <c r="AB23" s="67" t="str">
        <f t="shared" si="5"/>
        <v>D6E7C</v>
      </c>
    </row>
    <row r="24" spans="2:30" ht="14.25" customHeight="1" x14ac:dyDescent="0.2">
      <c r="B24" s="65" t="s">
        <v>105</v>
      </c>
      <c r="C24" s="66" t="s">
        <v>1067</v>
      </c>
      <c r="D24" s="66" t="str">
        <f t="shared" si="0"/>
        <v>ED573</v>
      </c>
      <c r="E24" s="67" t="str">
        <f t="shared" si="1"/>
        <v>ED70B</v>
      </c>
      <c r="F24" s="67" t="str">
        <f t="shared" si="2"/>
        <v>ED773</v>
      </c>
      <c r="X24" s="65" t="s">
        <v>102</v>
      </c>
      <c r="Y24" s="66" t="s">
        <v>1068</v>
      </c>
      <c r="Z24" s="66" t="str">
        <f t="shared" si="3"/>
        <v>D6C9C</v>
      </c>
      <c r="AA24" s="67" t="str">
        <f t="shared" si="4"/>
        <v>D6E7C</v>
      </c>
      <c r="AB24" s="67" t="str">
        <f t="shared" si="5"/>
        <v>D6E9C</v>
      </c>
    </row>
    <row r="25" spans="2:30" ht="14.25" customHeight="1" x14ac:dyDescent="0.2">
      <c r="B25" s="65" t="s">
        <v>109</v>
      </c>
      <c r="C25" s="66" t="s">
        <v>1069</v>
      </c>
      <c r="D25" s="66" t="str">
        <f t="shared" si="0"/>
        <v>ED5DB</v>
      </c>
      <c r="E25" s="67" t="str">
        <f t="shared" si="1"/>
        <v>ED773</v>
      </c>
      <c r="F25" s="67" t="str">
        <f t="shared" si="2"/>
        <v>ED7DB</v>
      </c>
      <c r="X25" s="65" t="s">
        <v>105</v>
      </c>
      <c r="Y25" s="66" t="s">
        <v>1070</v>
      </c>
      <c r="Z25" s="66" t="str">
        <f t="shared" si="3"/>
        <v>D6CBC</v>
      </c>
      <c r="AA25" s="67" t="str">
        <f t="shared" si="4"/>
        <v>D6E9C</v>
      </c>
      <c r="AB25" s="67" t="str">
        <f t="shared" si="5"/>
        <v>D6EBC</v>
      </c>
    </row>
    <row r="26" spans="2:30" ht="14.25" customHeight="1" x14ac:dyDescent="0.2">
      <c r="B26" s="65" t="s">
        <v>1071</v>
      </c>
      <c r="C26" s="66" t="s">
        <v>1072</v>
      </c>
      <c r="D26" s="66" t="str">
        <f t="shared" si="0"/>
        <v>ED643</v>
      </c>
      <c r="E26" s="67" t="str">
        <f t="shared" si="1"/>
        <v>ED7DB</v>
      </c>
      <c r="F26" s="67" t="str">
        <f t="shared" si="2"/>
        <v>ED843</v>
      </c>
      <c r="X26" s="65" t="s">
        <v>109</v>
      </c>
      <c r="Y26" s="66" t="s">
        <v>1073</v>
      </c>
      <c r="Z26" s="66" t="str">
        <f t="shared" si="3"/>
        <v>D6CDC</v>
      </c>
      <c r="AA26" s="67" t="str">
        <f t="shared" si="4"/>
        <v>D6EBC</v>
      </c>
      <c r="AB26" s="67" t="str">
        <f t="shared" si="5"/>
        <v>D6EDC</v>
      </c>
    </row>
    <row r="27" spans="2:30" ht="14.25" customHeight="1" x14ac:dyDescent="0.25">
      <c r="B27" s="65" t="s">
        <v>115</v>
      </c>
      <c r="C27" s="66" t="s">
        <v>1074</v>
      </c>
      <c r="D27" s="66" t="str">
        <f t="shared" si="0"/>
        <v>ED6AB</v>
      </c>
      <c r="E27" s="67" t="str">
        <f t="shared" si="1"/>
        <v>ED843</v>
      </c>
      <c r="F27" s="67" t="str">
        <f t="shared" si="2"/>
        <v>ED8AB</v>
      </c>
      <c r="X27" s="65" t="s">
        <v>1071</v>
      </c>
      <c r="Y27" s="66" t="s">
        <v>1075</v>
      </c>
      <c r="Z27" s="66" t="str">
        <f t="shared" si="3"/>
        <v>D6CFC</v>
      </c>
      <c r="AA27" s="67" t="str">
        <f t="shared" si="4"/>
        <v>D6EDC</v>
      </c>
      <c r="AB27" s="67" t="str">
        <f t="shared" si="5"/>
        <v>D6EFC</v>
      </c>
      <c r="AD27" s="63" t="s">
        <v>1076</v>
      </c>
    </row>
    <row r="28" spans="2:30" ht="14.25" customHeight="1" x14ac:dyDescent="0.2">
      <c r="B28" s="65" t="s">
        <v>118</v>
      </c>
      <c r="C28" s="66" t="s">
        <v>1077</v>
      </c>
      <c r="D28" s="66" t="str">
        <f t="shared" si="0"/>
        <v>ED713</v>
      </c>
      <c r="E28" s="67" t="str">
        <f t="shared" si="1"/>
        <v>ED8AB</v>
      </c>
      <c r="F28" s="67" t="str">
        <f t="shared" si="2"/>
        <v>ED913</v>
      </c>
      <c r="X28" s="65" t="s">
        <v>115</v>
      </c>
      <c r="Y28" s="66" t="s">
        <v>1078</v>
      </c>
      <c r="Z28" s="66" t="str">
        <f t="shared" si="3"/>
        <v>D6D1C</v>
      </c>
      <c r="AA28" s="67" t="str">
        <f t="shared" si="4"/>
        <v>D6EFC</v>
      </c>
      <c r="AB28" s="67" t="str">
        <f t="shared" si="5"/>
        <v>D6F1C</v>
      </c>
    </row>
    <row r="29" spans="2:30" ht="14.25" customHeight="1" x14ac:dyDescent="0.2">
      <c r="B29" s="65" t="s">
        <v>121</v>
      </c>
      <c r="C29" s="66" t="s">
        <v>1079</v>
      </c>
      <c r="D29" s="66" t="str">
        <f t="shared" si="0"/>
        <v>ED77B</v>
      </c>
      <c r="E29" s="67" t="str">
        <f t="shared" si="1"/>
        <v>ED913</v>
      </c>
      <c r="F29" s="67" t="str">
        <f t="shared" si="2"/>
        <v>ED97B</v>
      </c>
      <c r="X29" s="65" t="s">
        <v>118</v>
      </c>
      <c r="Y29" s="66" t="s">
        <v>1080</v>
      </c>
      <c r="Z29" s="66" t="str">
        <f t="shared" si="3"/>
        <v>D6D3C</v>
      </c>
      <c r="AA29" s="67" t="str">
        <f t="shared" si="4"/>
        <v>D6F1C</v>
      </c>
      <c r="AB29" s="67" t="str">
        <f t="shared" si="5"/>
        <v>D6F3C</v>
      </c>
    </row>
    <row r="30" spans="2:30" ht="14.25" customHeight="1" x14ac:dyDescent="0.2">
      <c r="B30" s="65" t="s">
        <v>124</v>
      </c>
      <c r="C30" s="66" t="s">
        <v>1081</v>
      </c>
      <c r="D30" s="66" t="str">
        <f t="shared" si="0"/>
        <v>ED7E3</v>
      </c>
      <c r="E30" s="67" t="str">
        <f t="shared" si="1"/>
        <v>ED97B</v>
      </c>
      <c r="F30" s="67" t="str">
        <f t="shared" si="2"/>
        <v>ED9E3</v>
      </c>
      <c r="X30" s="65" t="s">
        <v>121</v>
      </c>
      <c r="Y30" s="66" t="s">
        <v>1082</v>
      </c>
      <c r="Z30" s="66" t="str">
        <f t="shared" si="3"/>
        <v>D6D5C</v>
      </c>
      <c r="AA30" s="67" t="str">
        <f t="shared" si="4"/>
        <v>D6F3C</v>
      </c>
      <c r="AB30" s="67" t="str">
        <f t="shared" si="5"/>
        <v>D6F5C</v>
      </c>
    </row>
    <row r="31" spans="2:30" ht="14.25" customHeight="1" x14ac:dyDescent="0.2">
      <c r="B31" s="65" t="s">
        <v>127</v>
      </c>
      <c r="C31" s="66" t="s">
        <v>1083</v>
      </c>
      <c r="D31" s="66" t="str">
        <f t="shared" si="0"/>
        <v>ED84B</v>
      </c>
      <c r="E31" s="67" t="str">
        <f t="shared" si="1"/>
        <v>ED9E3</v>
      </c>
      <c r="F31" s="67" t="str">
        <f t="shared" si="2"/>
        <v>EDA4B</v>
      </c>
      <c r="X31" s="65" t="s">
        <v>124</v>
      </c>
      <c r="Y31" s="66" t="s">
        <v>1084</v>
      </c>
      <c r="Z31" s="66" t="str">
        <f t="shared" si="3"/>
        <v>D6D7C</v>
      </c>
      <c r="AA31" s="67" t="str">
        <f t="shared" si="4"/>
        <v>D6F5C</v>
      </c>
      <c r="AB31" s="67" t="str">
        <f t="shared" si="5"/>
        <v>D6F7C</v>
      </c>
    </row>
    <row r="32" spans="2:30" ht="14.25" customHeight="1" x14ac:dyDescent="0.2">
      <c r="B32" s="65" t="s">
        <v>130</v>
      </c>
      <c r="C32" s="66" t="s">
        <v>1085</v>
      </c>
      <c r="D32" s="66" t="str">
        <f t="shared" si="0"/>
        <v>ED8B3</v>
      </c>
      <c r="E32" s="67" t="str">
        <f t="shared" si="1"/>
        <v>EDA4B</v>
      </c>
      <c r="F32" s="67" t="str">
        <f t="shared" si="2"/>
        <v>EDAB3</v>
      </c>
      <c r="X32" s="65" t="s">
        <v>127</v>
      </c>
      <c r="Y32" s="66" t="s">
        <v>1086</v>
      </c>
      <c r="Z32" s="66" t="str">
        <f t="shared" si="3"/>
        <v>D6B5C</v>
      </c>
      <c r="AA32" s="67" t="str">
        <f t="shared" si="4"/>
        <v>D6D3C</v>
      </c>
      <c r="AB32" s="67" t="str">
        <f t="shared" si="5"/>
        <v>D6D5C</v>
      </c>
    </row>
    <row r="33" spans="4:28" ht="14.25" customHeight="1" x14ac:dyDescent="0.2">
      <c r="X33" s="65" t="s">
        <v>130</v>
      </c>
      <c r="Y33" s="66" t="s">
        <v>1086</v>
      </c>
      <c r="Z33" s="66" t="str">
        <f t="shared" si="3"/>
        <v>D6B5C</v>
      </c>
      <c r="AA33" s="67" t="str">
        <f t="shared" si="4"/>
        <v>D6D3C</v>
      </c>
      <c r="AB33" s="67" t="str">
        <f t="shared" si="5"/>
        <v>D6D5C</v>
      </c>
    </row>
    <row r="34" spans="4:28" ht="14.25" customHeight="1" x14ac:dyDescent="0.2"/>
    <row r="35" spans="4:28" ht="14.25" customHeight="1" x14ac:dyDescent="0.2">
      <c r="Y35" s="68"/>
    </row>
    <row r="36" spans="4:28" ht="14.25" customHeight="1" x14ac:dyDescent="0.2"/>
    <row r="37" spans="4:28" ht="14.25" customHeight="1" x14ac:dyDescent="0.2">
      <c r="D37" s="69"/>
    </row>
    <row r="38" spans="4:28" ht="14.25" customHeight="1" x14ac:dyDescent="0.2"/>
    <row r="39" spans="4:28" ht="14.25" customHeight="1" x14ac:dyDescent="0.2">
      <c r="D39" s="69"/>
    </row>
    <row r="40" spans="4:28" ht="14.25" customHeight="1" x14ac:dyDescent="0.2"/>
    <row r="41" spans="4:28" ht="14.25" customHeight="1" x14ac:dyDescent="0.2">
      <c r="D41" s="69"/>
    </row>
    <row r="42" spans="4:28" ht="14.25" customHeight="1" x14ac:dyDescent="0.2"/>
    <row r="43" spans="4:28" ht="14.25" customHeight="1" x14ac:dyDescent="0.2">
      <c r="D43" s="69"/>
    </row>
    <row r="44" spans="4:28" ht="14.25" customHeight="1" x14ac:dyDescent="0.2"/>
    <row r="45" spans="4:28" ht="14.25" customHeight="1" x14ac:dyDescent="0.2">
      <c r="D45" s="69"/>
    </row>
    <row r="46" spans="4:28" ht="14.25" customHeight="1" x14ac:dyDescent="0.2"/>
    <row r="47" spans="4:28" ht="14.25" customHeight="1" x14ac:dyDescent="0.2">
      <c r="D47" s="69"/>
    </row>
    <row r="48" spans="4:28" ht="14.25" customHeight="1" x14ac:dyDescent="0.2"/>
    <row r="49" spans="4:4" ht="14.25" customHeight="1" x14ac:dyDescent="0.2">
      <c r="D49" s="69"/>
    </row>
    <row r="50" spans="4:4" ht="14.25" customHeight="1" x14ac:dyDescent="0.2"/>
    <row r="51" spans="4:4" ht="14.25" customHeight="1" x14ac:dyDescent="0.2">
      <c r="D51" s="69"/>
    </row>
    <row r="52" spans="4:4" ht="14.25" customHeight="1" x14ac:dyDescent="0.2"/>
    <row r="53" spans="4:4" ht="14.25" customHeight="1" x14ac:dyDescent="0.2">
      <c r="D53" s="69"/>
    </row>
    <row r="54" spans="4:4" ht="14.25" customHeight="1" x14ac:dyDescent="0.2"/>
    <row r="55" spans="4:4" ht="14.25" customHeight="1" x14ac:dyDescent="0.2">
      <c r="D55" s="69"/>
    </row>
    <row r="56" spans="4:4" ht="14.25" customHeight="1" x14ac:dyDescent="0.2"/>
    <row r="57" spans="4:4" ht="14.25" customHeight="1" x14ac:dyDescent="0.2">
      <c r="D57" s="69"/>
    </row>
    <row r="58" spans="4:4" ht="14.25" customHeight="1" x14ac:dyDescent="0.2"/>
    <row r="59" spans="4:4" ht="14.25" customHeight="1" x14ac:dyDescent="0.2">
      <c r="D59" s="69"/>
    </row>
    <row r="60" spans="4:4" ht="14.25" customHeight="1" x14ac:dyDescent="0.2"/>
    <row r="61" spans="4:4" ht="14.25" customHeight="1" x14ac:dyDescent="0.2">
      <c r="D61" s="69"/>
    </row>
    <row r="62" spans="4:4" ht="14.25" customHeight="1" x14ac:dyDescent="0.2"/>
    <row r="63" spans="4:4" ht="14.25" customHeight="1" x14ac:dyDescent="0.2">
      <c r="D63" s="69"/>
    </row>
    <row r="64" spans="4:4" ht="14.25" customHeight="1" x14ac:dyDescent="0.2"/>
    <row r="65" spans="4:4" ht="14.25" customHeight="1" x14ac:dyDescent="0.2">
      <c r="D65" s="69"/>
    </row>
    <row r="66" spans="4:4" ht="14.25" customHeight="1" x14ac:dyDescent="0.2"/>
    <row r="67" spans="4:4" ht="14.25" customHeight="1" x14ac:dyDescent="0.2">
      <c r="D67" s="69"/>
    </row>
    <row r="68" spans="4:4" ht="14.25" customHeight="1" x14ac:dyDescent="0.2"/>
    <row r="69" spans="4:4" ht="14.25" customHeight="1" x14ac:dyDescent="0.2">
      <c r="D69" s="69"/>
    </row>
    <row r="70" spans="4:4" ht="14.25" customHeight="1" x14ac:dyDescent="0.2"/>
    <row r="71" spans="4:4" ht="14.25" customHeight="1" x14ac:dyDescent="0.2">
      <c r="D71" s="69"/>
    </row>
    <row r="72" spans="4:4" ht="14.25" customHeight="1" x14ac:dyDescent="0.2"/>
    <row r="73" spans="4:4" ht="14.25" customHeight="1" x14ac:dyDescent="0.2">
      <c r="D73" s="69"/>
    </row>
    <row r="74" spans="4:4" ht="14.25" customHeight="1" x14ac:dyDescent="0.2"/>
    <row r="75" spans="4:4" ht="14.25" customHeight="1" x14ac:dyDescent="0.2">
      <c r="D75" s="69"/>
    </row>
    <row r="76" spans="4:4" ht="14.25" customHeight="1" x14ac:dyDescent="0.2"/>
    <row r="77" spans="4:4" ht="14.25" customHeight="1" x14ac:dyDescent="0.2">
      <c r="D77" s="69"/>
    </row>
    <row r="78" spans="4:4" ht="14.25" customHeight="1" x14ac:dyDescent="0.2"/>
    <row r="79" spans="4:4" ht="14.25" customHeight="1" x14ac:dyDescent="0.2">
      <c r="D79" s="69"/>
    </row>
    <row r="80" spans="4:4" ht="14.25" customHeight="1" x14ac:dyDescent="0.2"/>
    <row r="81" spans="4:4" ht="14.25" customHeight="1" x14ac:dyDescent="0.2">
      <c r="D81" s="69"/>
    </row>
    <row r="82" spans="4:4" ht="14.25" customHeight="1" x14ac:dyDescent="0.2"/>
    <row r="83" spans="4:4" ht="14.25" customHeight="1" x14ac:dyDescent="0.2">
      <c r="D83" s="69"/>
    </row>
    <row r="84" spans="4:4" ht="14.25" customHeight="1" x14ac:dyDescent="0.2"/>
    <row r="85" spans="4:4" ht="14.25" customHeight="1" x14ac:dyDescent="0.2">
      <c r="D85" s="69"/>
    </row>
    <row r="86" spans="4:4" ht="14.25" customHeight="1" x14ac:dyDescent="0.2"/>
    <row r="87" spans="4:4" ht="14.25" customHeight="1" x14ac:dyDescent="0.2">
      <c r="D87" s="69"/>
    </row>
    <row r="88" spans="4:4" ht="14.25" customHeight="1" x14ac:dyDescent="0.2"/>
    <row r="89" spans="4:4" ht="14.25" customHeight="1" x14ac:dyDescent="0.2">
      <c r="D89" s="69"/>
    </row>
    <row r="90" spans="4:4" ht="14.25" customHeight="1" x14ac:dyDescent="0.2"/>
    <row r="91" spans="4:4" ht="14.25" customHeight="1" x14ac:dyDescent="0.2"/>
    <row r="92" spans="4:4" ht="14.25" customHeight="1" x14ac:dyDescent="0.2"/>
    <row r="93" spans="4:4" ht="14.25" customHeight="1" x14ac:dyDescent="0.2"/>
    <row r="94" spans="4:4" ht="14.25" customHeight="1" x14ac:dyDescent="0.2"/>
    <row r="95" spans="4:4" ht="14.25" customHeight="1" x14ac:dyDescent="0.2"/>
    <row r="96" spans="4:4"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4">
    <mergeCell ref="C3:D3"/>
    <mergeCell ref="E3:F3"/>
    <mergeCell ref="Y4:Z4"/>
    <mergeCell ref="AA4:AB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A010D-B55B-4CF6-AFFE-24B4483D341C}">
  <dimension ref="C3:H1000"/>
  <sheetViews>
    <sheetView workbookViewId="0"/>
  </sheetViews>
  <sheetFormatPr defaultColWidth="14.42578125" defaultRowHeight="15" customHeight="1" x14ac:dyDescent="0.25"/>
  <cols>
    <col min="1" max="2" width="8.7109375" style="70" customWidth="1"/>
    <col min="3" max="3" width="12.28515625" style="70" customWidth="1"/>
    <col min="4" max="4" width="15.5703125" style="70" customWidth="1"/>
    <col min="5" max="5" width="14.7109375" style="70" customWidth="1"/>
    <col min="6" max="6" width="27.42578125" style="70" customWidth="1"/>
    <col min="7" max="7" width="13.5703125" style="70" customWidth="1"/>
    <col min="8" max="8" width="29.7109375" style="70" customWidth="1"/>
    <col min="9" max="26" width="8.7109375" style="70" customWidth="1"/>
    <col min="27" max="16384" width="14.42578125" style="70"/>
  </cols>
  <sheetData>
    <row r="3" spans="3:8" ht="15" customHeight="1" x14ac:dyDescent="0.25">
      <c r="D3" s="110" t="s">
        <v>1025</v>
      </c>
      <c r="E3" s="111"/>
      <c r="F3" s="110" t="s">
        <v>1026</v>
      </c>
      <c r="G3" s="111"/>
    </row>
    <row r="4" spans="3:8" ht="15" customHeight="1" x14ac:dyDescent="0.25">
      <c r="C4" s="72" t="s">
        <v>1027</v>
      </c>
      <c r="D4" s="72" t="s">
        <v>1</v>
      </c>
      <c r="E4" s="72" t="s">
        <v>1028</v>
      </c>
      <c r="F4" s="72" t="s">
        <v>1</v>
      </c>
      <c r="G4" s="72" t="s">
        <v>1028</v>
      </c>
      <c r="H4" s="71" t="s">
        <v>1087</v>
      </c>
    </row>
    <row r="5" spans="3:8" ht="15" customHeight="1" x14ac:dyDescent="0.25">
      <c r="C5" s="73" t="s">
        <v>32</v>
      </c>
      <c r="D5" s="74" t="s">
        <v>1088</v>
      </c>
      <c r="E5" s="74" t="str">
        <f t="shared" ref="E5:E32" si="0">DEC2HEX((HEX2DEC(D5)+7))</f>
        <v>E03BE</v>
      </c>
      <c r="F5" s="75" t="str">
        <f t="shared" ref="F5:F32" si="1">DEC2HEX(HEX2DEC(D5)+512)</f>
        <v>E05B7</v>
      </c>
      <c r="G5" s="75" t="str">
        <f t="shared" ref="G5:G32" si="2">DEC2HEX(HEX2DEC(D5)+544)</f>
        <v>E05D7</v>
      </c>
      <c r="H5" s="75" t="s">
        <v>1089</v>
      </c>
    </row>
    <row r="6" spans="3:8" ht="15" customHeight="1" x14ac:dyDescent="0.25">
      <c r="C6" s="73" t="s">
        <v>37</v>
      </c>
      <c r="D6" s="74" t="str">
        <f t="shared" ref="D6:D32" si="3">DEC2HEX((HEX2DEC(D5)+8))</f>
        <v>E03BF</v>
      </c>
      <c r="E6" s="74" t="str">
        <f t="shared" si="0"/>
        <v>E03C6</v>
      </c>
      <c r="F6" s="75" t="str">
        <f t="shared" si="1"/>
        <v>E05BF</v>
      </c>
      <c r="G6" s="75" t="str">
        <f t="shared" si="2"/>
        <v>E05DF</v>
      </c>
      <c r="H6" s="75" t="s">
        <v>1090</v>
      </c>
    </row>
    <row r="7" spans="3:8" ht="15" customHeight="1" x14ac:dyDescent="0.25">
      <c r="C7" s="73" t="s">
        <v>41</v>
      </c>
      <c r="D7" s="74" t="str">
        <f t="shared" si="3"/>
        <v>E03C7</v>
      </c>
      <c r="E7" s="74" t="str">
        <f t="shared" si="0"/>
        <v>E03CE</v>
      </c>
      <c r="F7" s="75" t="str">
        <f t="shared" si="1"/>
        <v>E05C7</v>
      </c>
      <c r="G7" s="75" t="str">
        <f t="shared" si="2"/>
        <v>E05E7</v>
      </c>
      <c r="H7" s="75" t="s">
        <v>1091</v>
      </c>
    </row>
    <row r="8" spans="3:8" ht="15" customHeight="1" x14ac:dyDescent="0.25">
      <c r="C8" s="73" t="s">
        <v>45</v>
      </c>
      <c r="D8" s="74" t="str">
        <f t="shared" si="3"/>
        <v>E03CF</v>
      </c>
      <c r="E8" s="74" t="str">
        <f t="shared" si="0"/>
        <v>E03D6</v>
      </c>
      <c r="F8" s="75" t="str">
        <f t="shared" si="1"/>
        <v>E05CF</v>
      </c>
      <c r="G8" s="75" t="str">
        <f t="shared" si="2"/>
        <v>E05EF</v>
      </c>
      <c r="H8" s="75" t="s">
        <v>1092</v>
      </c>
    </row>
    <row r="9" spans="3:8" ht="15" customHeight="1" x14ac:dyDescent="0.25">
      <c r="C9" s="73" t="s">
        <v>49</v>
      </c>
      <c r="D9" s="74" t="str">
        <f t="shared" si="3"/>
        <v>E03D7</v>
      </c>
      <c r="E9" s="74" t="str">
        <f t="shared" si="0"/>
        <v>E03DE</v>
      </c>
      <c r="F9" s="75" t="str">
        <f t="shared" si="1"/>
        <v>E05D7</v>
      </c>
      <c r="G9" s="75" t="str">
        <f t="shared" si="2"/>
        <v>E05F7</v>
      </c>
      <c r="H9" s="75" t="s">
        <v>1093</v>
      </c>
    </row>
    <row r="10" spans="3:8" ht="15" customHeight="1" x14ac:dyDescent="0.25">
      <c r="C10" s="73" t="s">
        <v>53</v>
      </c>
      <c r="D10" s="74" t="str">
        <f t="shared" si="3"/>
        <v>E03DF</v>
      </c>
      <c r="E10" s="74" t="str">
        <f t="shared" si="0"/>
        <v>E03E6</v>
      </c>
      <c r="F10" s="75" t="str">
        <f t="shared" si="1"/>
        <v>E05DF</v>
      </c>
      <c r="G10" s="75" t="str">
        <f t="shared" si="2"/>
        <v>E05FF</v>
      </c>
      <c r="H10" s="75" t="s">
        <v>1094</v>
      </c>
    </row>
    <row r="11" spans="3:8" ht="15" customHeight="1" x14ac:dyDescent="0.25">
      <c r="C11" s="73" t="s">
        <v>57</v>
      </c>
      <c r="D11" s="74" t="str">
        <f t="shared" si="3"/>
        <v>E03E7</v>
      </c>
      <c r="E11" s="74" t="str">
        <f t="shared" si="0"/>
        <v>E03EE</v>
      </c>
      <c r="F11" s="75" t="str">
        <f t="shared" si="1"/>
        <v>E05E7</v>
      </c>
      <c r="G11" s="75" t="str">
        <f t="shared" si="2"/>
        <v>E0607</v>
      </c>
      <c r="H11" s="75" t="s">
        <v>1095</v>
      </c>
    </row>
    <row r="12" spans="3:8" ht="15" customHeight="1" x14ac:dyDescent="0.25">
      <c r="C12" s="73" t="s">
        <v>61</v>
      </c>
      <c r="D12" s="74" t="str">
        <f t="shared" si="3"/>
        <v>E03EF</v>
      </c>
      <c r="E12" s="74" t="str">
        <f t="shared" si="0"/>
        <v>E03F6</v>
      </c>
      <c r="F12" s="75" t="str">
        <f t="shared" si="1"/>
        <v>E05EF</v>
      </c>
      <c r="G12" s="75" t="str">
        <f t="shared" si="2"/>
        <v>E060F</v>
      </c>
      <c r="H12" s="75" t="s">
        <v>1096</v>
      </c>
    </row>
    <row r="13" spans="3:8" ht="15" customHeight="1" x14ac:dyDescent="0.25">
      <c r="C13" s="73" t="s">
        <v>65</v>
      </c>
      <c r="D13" s="74" t="str">
        <f t="shared" si="3"/>
        <v>E03F7</v>
      </c>
      <c r="E13" s="74" t="str">
        <f t="shared" si="0"/>
        <v>E03FE</v>
      </c>
      <c r="F13" s="75" t="str">
        <f t="shared" si="1"/>
        <v>E05F7</v>
      </c>
      <c r="G13" s="75" t="str">
        <f t="shared" si="2"/>
        <v>E0617</v>
      </c>
      <c r="H13" s="75" t="s">
        <v>1097</v>
      </c>
    </row>
    <row r="14" spans="3:8" ht="15" customHeight="1" x14ac:dyDescent="0.25">
      <c r="C14" s="73" t="s">
        <v>69</v>
      </c>
      <c r="D14" s="74" t="str">
        <f t="shared" si="3"/>
        <v>E03FF</v>
      </c>
      <c r="E14" s="74" t="str">
        <f t="shared" si="0"/>
        <v>E0406</v>
      </c>
      <c r="F14" s="75" t="str">
        <f t="shared" si="1"/>
        <v>E05FF</v>
      </c>
      <c r="G14" s="75" t="str">
        <f t="shared" si="2"/>
        <v>E061F</v>
      </c>
      <c r="H14" s="75" t="s">
        <v>1098</v>
      </c>
    </row>
    <row r="15" spans="3:8" ht="15" customHeight="1" x14ac:dyDescent="0.25">
      <c r="C15" s="73" t="s">
        <v>1048</v>
      </c>
      <c r="D15" s="74" t="str">
        <f t="shared" si="3"/>
        <v>E0407</v>
      </c>
      <c r="E15" s="74" t="str">
        <f t="shared" si="0"/>
        <v>E040E</v>
      </c>
      <c r="F15" s="75" t="str">
        <f t="shared" si="1"/>
        <v>E0607</v>
      </c>
      <c r="G15" s="75" t="str">
        <f t="shared" si="2"/>
        <v>E0627</v>
      </c>
      <c r="H15" s="75" t="s">
        <v>1099</v>
      </c>
    </row>
    <row r="16" spans="3:8" ht="15" customHeight="1" x14ac:dyDescent="0.25">
      <c r="C16" s="73" t="s">
        <v>78</v>
      </c>
      <c r="D16" s="74" t="str">
        <f t="shared" si="3"/>
        <v>E040F</v>
      </c>
      <c r="E16" s="74" t="str">
        <f t="shared" si="0"/>
        <v>E0416</v>
      </c>
      <c r="F16" s="75" t="str">
        <f t="shared" si="1"/>
        <v>E060F</v>
      </c>
      <c r="G16" s="75" t="str">
        <f t="shared" si="2"/>
        <v>E062F</v>
      </c>
      <c r="H16" s="75" t="s">
        <v>1100</v>
      </c>
    </row>
    <row r="17" spans="3:8" ht="15" customHeight="1" x14ac:dyDescent="0.25">
      <c r="C17" s="73" t="s">
        <v>82</v>
      </c>
      <c r="D17" s="74" t="str">
        <f t="shared" si="3"/>
        <v>E0417</v>
      </c>
      <c r="E17" s="74" t="str">
        <f t="shared" si="0"/>
        <v>E041E</v>
      </c>
      <c r="F17" s="75" t="str">
        <f t="shared" si="1"/>
        <v>E0617</v>
      </c>
      <c r="G17" s="75" t="str">
        <f t="shared" si="2"/>
        <v>E0637</v>
      </c>
      <c r="H17" s="75" t="s">
        <v>1101</v>
      </c>
    </row>
    <row r="18" spans="3:8" ht="15" customHeight="1" x14ac:dyDescent="0.25">
      <c r="C18" s="73" t="s">
        <v>86</v>
      </c>
      <c r="D18" s="74" t="str">
        <f t="shared" si="3"/>
        <v>E041F</v>
      </c>
      <c r="E18" s="74" t="str">
        <f t="shared" si="0"/>
        <v>E0426</v>
      </c>
      <c r="F18" s="75" t="str">
        <f t="shared" si="1"/>
        <v>E061F</v>
      </c>
      <c r="G18" s="75" t="str">
        <f t="shared" si="2"/>
        <v>E063F</v>
      </c>
      <c r="H18" s="75" t="s">
        <v>1102</v>
      </c>
    </row>
    <row r="19" spans="3:8" ht="15" customHeight="1" x14ac:dyDescent="0.25">
      <c r="C19" s="73" t="s">
        <v>90</v>
      </c>
      <c r="D19" s="74" t="str">
        <f t="shared" si="3"/>
        <v>E0427</v>
      </c>
      <c r="E19" s="74" t="str">
        <f t="shared" si="0"/>
        <v>E042E</v>
      </c>
      <c r="F19" s="75" t="str">
        <f t="shared" si="1"/>
        <v>E0627</v>
      </c>
      <c r="G19" s="75" t="str">
        <f t="shared" si="2"/>
        <v>E0647</v>
      </c>
      <c r="H19" s="75" t="s">
        <v>1103</v>
      </c>
    </row>
    <row r="20" spans="3:8" ht="15" customHeight="1" x14ac:dyDescent="0.25">
      <c r="C20" s="73" t="s">
        <v>692</v>
      </c>
      <c r="D20" s="74" t="str">
        <f t="shared" si="3"/>
        <v>E042F</v>
      </c>
      <c r="E20" s="74" t="str">
        <f t="shared" si="0"/>
        <v>E0436</v>
      </c>
      <c r="F20" s="75" t="str">
        <f t="shared" si="1"/>
        <v>E062F</v>
      </c>
      <c r="G20" s="75" t="str">
        <f t="shared" si="2"/>
        <v>E064F</v>
      </c>
      <c r="H20" s="75" t="s">
        <v>1104</v>
      </c>
    </row>
    <row r="21" spans="3:8" ht="15" customHeight="1" x14ac:dyDescent="0.25">
      <c r="C21" s="73" t="s">
        <v>98</v>
      </c>
      <c r="D21" s="74" t="str">
        <f t="shared" si="3"/>
        <v>E0437</v>
      </c>
      <c r="E21" s="74" t="str">
        <f t="shared" si="0"/>
        <v>E043E</v>
      </c>
      <c r="F21" s="75" t="str">
        <f t="shared" si="1"/>
        <v>E0637</v>
      </c>
      <c r="G21" s="75" t="str">
        <f t="shared" si="2"/>
        <v>E0657</v>
      </c>
      <c r="H21" s="75" t="s">
        <v>1105</v>
      </c>
    </row>
    <row r="22" spans="3:8" ht="15" customHeight="1" x14ac:dyDescent="0.25">
      <c r="C22" s="73" t="s">
        <v>100</v>
      </c>
      <c r="D22" s="74" t="str">
        <f t="shared" si="3"/>
        <v>E043F</v>
      </c>
      <c r="E22" s="74" t="str">
        <f t="shared" si="0"/>
        <v>E0446</v>
      </c>
      <c r="F22" s="75" t="str">
        <f t="shared" si="1"/>
        <v>E063F</v>
      </c>
      <c r="G22" s="75" t="str">
        <f t="shared" si="2"/>
        <v>E065F</v>
      </c>
      <c r="H22" s="75" t="s">
        <v>1106</v>
      </c>
    </row>
    <row r="23" spans="3:8" ht="15" customHeight="1" x14ac:dyDescent="0.25">
      <c r="C23" s="73" t="s">
        <v>102</v>
      </c>
      <c r="D23" s="74" t="str">
        <f t="shared" si="3"/>
        <v>E0447</v>
      </c>
      <c r="E23" s="74" t="str">
        <f t="shared" si="0"/>
        <v>E044E</v>
      </c>
      <c r="F23" s="75" t="str">
        <f t="shared" si="1"/>
        <v>E0647</v>
      </c>
      <c r="G23" s="75" t="str">
        <f t="shared" si="2"/>
        <v>E0667</v>
      </c>
      <c r="H23" s="75" t="s">
        <v>1107</v>
      </c>
    </row>
    <row r="24" spans="3:8" ht="15" customHeight="1" x14ac:dyDescent="0.25">
      <c r="C24" s="73" t="s">
        <v>105</v>
      </c>
      <c r="D24" s="74" t="str">
        <f t="shared" si="3"/>
        <v>E044F</v>
      </c>
      <c r="E24" s="74" t="str">
        <f t="shared" si="0"/>
        <v>E0456</v>
      </c>
      <c r="F24" s="75" t="str">
        <f t="shared" si="1"/>
        <v>E064F</v>
      </c>
      <c r="G24" s="75" t="str">
        <f t="shared" si="2"/>
        <v>E066F</v>
      </c>
      <c r="H24" s="75" t="s">
        <v>1108</v>
      </c>
    </row>
    <row r="25" spans="3:8" ht="15" customHeight="1" x14ac:dyDescent="0.25">
      <c r="C25" s="73" t="s">
        <v>109</v>
      </c>
      <c r="D25" s="74" t="str">
        <f t="shared" si="3"/>
        <v>E0457</v>
      </c>
      <c r="E25" s="74" t="str">
        <f t="shared" si="0"/>
        <v>E045E</v>
      </c>
      <c r="F25" s="75" t="str">
        <f t="shared" si="1"/>
        <v>E0657</v>
      </c>
      <c r="G25" s="75" t="str">
        <f t="shared" si="2"/>
        <v>E0677</v>
      </c>
      <c r="H25" s="75" t="s">
        <v>1109</v>
      </c>
    </row>
    <row r="26" spans="3:8" ht="15" customHeight="1" x14ac:dyDescent="0.25">
      <c r="C26" s="73" t="s">
        <v>1071</v>
      </c>
      <c r="D26" s="74" t="str">
        <f t="shared" si="3"/>
        <v>E045F</v>
      </c>
      <c r="E26" s="74" t="str">
        <f t="shared" si="0"/>
        <v>E0466</v>
      </c>
      <c r="F26" s="75" t="str">
        <f t="shared" si="1"/>
        <v>E065F</v>
      </c>
      <c r="G26" s="75" t="str">
        <f t="shared" si="2"/>
        <v>E067F</v>
      </c>
      <c r="H26" s="75" t="s">
        <v>1110</v>
      </c>
    </row>
    <row r="27" spans="3:8" ht="15" customHeight="1" x14ac:dyDescent="0.25">
      <c r="C27" s="73" t="s">
        <v>115</v>
      </c>
      <c r="D27" s="74" t="str">
        <f t="shared" si="3"/>
        <v>E0467</v>
      </c>
      <c r="E27" s="74" t="str">
        <f t="shared" si="0"/>
        <v>E046E</v>
      </c>
      <c r="F27" s="75" t="str">
        <f t="shared" si="1"/>
        <v>E0667</v>
      </c>
      <c r="G27" s="75" t="str">
        <f t="shared" si="2"/>
        <v>E0687</v>
      </c>
      <c r="H27" s="75" t="s">
        <v>1111</v>
      </c>
    </row>
    <row r="28" spans="3:8" ht="15" customHeight="1" x14ac:dyDescent="0.25">
      <c r="C28" s="73" t="s">
        <v>118</v>
      </c>
      <c r="D28" s="74" t="str">
        <f t="shared" si="3"/>
        <v>E046F</v>
      </c>
      <c r="E28" s="74" t="str">
        <f t="shared" si="0"/>
        <v>E0476</v>
      </c>
      <c r="F28" s="75" t="str">
        <f t="shared" si="1"/>
        <v>E066F</v>
      </c>
      <c r="G28" s="75" t="str">
        <f t="shared" si="2"/>
        <v>E068F</v>
      </c>
      <c r="H28" s="75" t="s">
        <v>1112</v>
      </c>
    </row>
    <row r="29" spans="3:8" ht="15" customHeight="1" x14ac:dyDescent="0.25">
      <c r="C29" s="73" t="s">
        <v>121</v>
      </c>
      <c r="D29" s="74" t="str">
        <f t="shared" si="3"/>
        <v>E0477</v>
      </c>
      <c r="E29" s="74" t="str">
        <f t="shared" si="0"/>
        <v>E047E</v>
      </c>
      <c r="F29" s="75" t="str">
        <f t="shared" si="1"/>
        <v>E0677</v>
      </c>
      <c r="G29" s="75" t="str">
        <f t="shared" si="2"/>
        <v>E0697</v>
      </c>
      <c r="H29" s="75" t="s">
        <v>1113</v>
      </c>
    </row>
    <row r="30" spans="3:8" ht="15" customHeight="1" x14ac:dyDescent="0.25">
      <c r="C30" s="73" t="s">
        <v>124</v>
      </c>
      <c r="D30" s="74" t="str">
        <f t="shared" si="3"/>
        <v>E047F</v>
      </c>
      <c r="E30" s="74" t="str">
        <f t="shared" si="0"/>
        <v>E0486</v>
      </c>
      <c r="F30" s="75" t="str">
        <f t="shared" si="1"/>
        <v>E067F</v>
      </c>
      <c r="G30" s="75" t="str">
        <f t="shared" si="2"/>
        <v>E069F</v>
      </c>
      <c r="H30" s="75" t="s">
        <v>1114</v>
      </c>
    </row>
    <row r="31" spans="3:8" ht="15" customHeight="1" x14ac:dyDescent="0.25">
      <c r="C31" s="73" t="s">
        <v>127</v>
      </c>
      <c r="D31" s="74" t="str">
        <f t="shared" si="3"/>
        <v>E0487</v>
      </c>
      <c r="E31" s="74" t="str">
        <f t="shared" si="0"/>
        <v>E048E</v>
      </c>
      <c r="F31" s="75" t="str">
        <f t="shared" si="1"/>
        <v>E0687</v>
      </c>
      <c r="G31" s="75" t="str">
        <f t="shared" si="2"/>
        <v>E06A7</v>
      </c>
      <c r="H31" s="75" t="s">
        <v>1115</v>
      </c>
    </row>
    <row r="32" spans="3:8" ht="15" customHeight="1" x14ac:dyDescent="0.25">
      <c r="C32" s="73" t="s">
        <v>130</v>
      </c>
      <c r="D32" s="74" t="str">
        <f t="shared" si="3"/>
        <v>E048F</v>
      </c>
      <c r="E32" s="74" t="str">
        <f t="shared" si="0"/>
        <v>E0496</v>
      </c>
      <c r="F32" s="75" t="str">
        <f t="shared" si="1"/>
        <v>E068F</v>
      </c>
      <c r="G32" s="75" t="str">
        <f t="shared" si="2"/>
        <v>E06AF</v>
      </c>
      <c r="H32" s="75" t="s">
        <v>1115</v>
      </c>
    </row>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D3:E3"/>
    <mergeCell ref="F3:G3"/>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FE663-5A1B-48C2-9305-ED01664E8A92}">
  <dimension ref="C1:Q1000"/>
  <sheetViews>
    <sheetView workbookViewId="0"/>
  </sheetViews>
  <sheetFormatPr defaultColWidth="14.42578125" defaultRowHeight="15" customHeight="1" x14ac:dyDescent="0.25"/>
  <cols>
    <col min="1" max="2" width="8.7109375" style="70" customWidth="1"/>
    <col min="3" max="3" width="23.85546875" style="70" customWidth="1"/>
    <col min="4" max="4" width="20.140625" style="70" customWidth="1"/>
    <col min="5" max="5" width="15.85546875" style="70" customWidth="1"/>
    <col min="6" max="6" width="14.85546875" style="70" customWidth="1"/>
    <col min="7" max="7" width="16" style="70" customWidth="1"/>
    <col min="8" max="8" width="8.7109375" style="70" customWidth="1"/>
    <col min="9" max="9" width="75.140625" style="70" customWidth="1"/>
    <col min="10" max="26" width="8.7109375" style="70" customWidth="1"/>
    <col min="27" max="16384" width="14.42578125" style="70"/>
  </cols>
  <sheetData>
    <row r="1" spans="3:8" ht="14.25" customHeight="1" x14ac:dyDescent="0.25"/>
    <row r="2" spans="3:8" ht="15" customHeight="1" x14ac:dyDescent="0.25">
      <c r="D2" s="110" t="s">
        <v>1025</v>
      </c>
      <c r="E2" s="111"/>
      <c r="F2" s="110" t="s">
        <v>1026</v>
      </c>
      <c r="G2" s="111"/>
    </row>
    <row r="3" spans="3:8" ht="15" customHeight="1" x14ac:dyDescent="0.25">
      <c r="C3" s="72" t="s">
        <v>1116</v>
      </c>
      <c r="D3" s="72" t="s">
        <v>1</v>
      </c>
      <c r="E3" s="72" t="s">
        <v>1028</v>
      </c>
      <c r="F3" s="72" t="s">
        <v>1</v>
      </c>
      <c r="G3" s="72" t="s">
        <v>1028</v>
      </c>
      <c r="H3" s="71"/>
    </row>
    <row r="4" spans="3:8" ht="15" customHeight="1" x14ac:dyDescent="0.25">
      <c r="C4" s="76" t="s">
        <v>37</v>
      </c>
      <c r="D4" s="74" t="s">
        <v>1117</v>
      </c>
      <c r="E4" s="74" t="str">
        <f t="shared" ref="E4:E50" si="0">DEC2HEX((HEX2DEC(D4)+32))</f>
        <v>D6D9C</v>
      </c>
      <c r="F4" s="75" t="str">
        <f t="shared" ref="F4:F50" si="1">DEC2HEX(HEX2DEC(D4)+512)</f>
        <v>D6F7C</v>
      </c>
      <c r="G4" s="75" t="str">
        <f>DEC2HEX(HEX2DEC(D4)+543)</f>
        <v>D6F9B</v>
      </c>
      <c r="H4" s="75"/>
    </row>
    <row r="5" spans="3:8" ht="15" customHeight="1" x14ac:dyDescent="0.25">
      <c r="C5" s="76" t="s">
        <v>86</v>
      </c>
      <c r="D5" s="74" t="s">
        <v>1118</v>
      </c>
      <c r="E5" s="74" t="str">
        <f t="shared" si="0"/>
        <v>D6DBC</v>
      </c>
      <c r="F5" s="75" t="str">
        <f t="shared" si="1"/>
        <v>D6F9C</v>
      </c>
      <c r="G5" s="75" t="str">
        <f t="shared" ref="G5:G50" si="2">DEC2HEX(HEX2DEC(D5)+544)</f>
        <v>D6FBC</v>
      </c>
      <c r="H5" s="75"/>
    </row>
    <row r="6" spans="3:8" ht="15" customHeight="1" x14ac:dyDescent="0.25">
      <c r="C6" s="76" t="s">
        <v>1119</v>
      </c>
      <c r="D6" s="74" t="s">
        <v>1120</v>
      </c>
      <c r="E6" s="74" t="str">
        <f t="shared" si="0"/>
        <v>D6DDC</v>
      </c>
      <c r="F6" s="75" t="str">
        <f t="shared" si="1"/>
        <v>D6FBC</v>
      </c>
      <c r="G6" s="75" t="str">
        <f t="shared" si="2"/>
        <v>D6FDC</v>
      </c>
      <c r="H6" s="75"/>
    </row>
    <row r="7" spans="3:8" ht="15" customHeight="1" x14ac:dyDescent="0.25">
      <c r="C7" s="76" t="s">
        <v>53</v>
      </c>
      <c r="D7" s="74" t="s">
        <v>1121</v>
      </c>
      <c r="E7" s="74" t="str">
        <f t="shared" si="0"/>
        <v>D6DFC</v>
      </c>
      <c r="F7" s="75" t="str">
        <f t="shared" si="1"/>
        <v>D6FDC</v>
      </c>
      <c r="G7" s="75" t="str">
        <f t="shared" si="2"/>
        <v>D6FFC</v>
      </c>
      <c r="H7" s="75"/>
    </row>
    <row r="8" spans="3:8" ht="15" customHeight="1" x14ac:dyDescent="0.25">
      <c r="C8" s="76" t="s">
        <v>78</v>
      </c>
      <c r="D8" s="74" t="s">
        <v>1122</v>
      </c>
      <c r="E8" s="74" t="str">
        <f t="shared" si="0"/>
        <v>D6E1C</v>
      </c>
      <c r="F8" s="75" t="str">
        <f t="shared" si="1"/>
        <v>D6FFC</v>
      </c>
      <c r="G8" s="75" t="str">
        <f t="shared" si="2"/>
        <v>D701C</v>
      </c>
      <c r="H8" s="75"/>
    </row>
    <row r="9" spans="3:8" ht="15" customHeight="1" x14ac:dyDescent="0.25">
      <c r="C9" s="77" t="s">
        <v>1123</v>
      </c>
      <c r="D9" s="78" t="s">
        <v>1124</v>
      </c>
      <c r="E9" s="74" t="str">
        <f t="shared" si="0"/>
        <v>D6E3C</v>
      </c>
      <c r="F9" s="75" t="str">
        <f t="shared" si="1"/>
        <v>D701C</v>
      </c>
      <c r="G9" s="75" t="str">
        <f t="shared" si="2"/>
        <v>D703C</v>
      </c>
      <c r="H9" s="75"/>
    </row>
    <row r="10" spans="3:8" ht="15" customHeight="1" x14ac:dyDescent="0.25">
      <c r="C10" s="77" t="s">
        <v>1125</v>
      </c>
      <c r="D10" s="78" t="s">
        <v>1126</v>
      </c>
      <c r="E10" s="74" t="str">
        <f t="shared" si="0"/>
        <v>D6E5C</v>
      </c>
      <c r="F10" s="75" t="str">
        <f t="shared" si="1"/>
        <v>D703C</v>
      </c>
      <c r="G10" s="75" t="str">
        <f t="shared" si="2"/>
        <v>D705C</v>
      </c>
      <c r="H10" s="75"/>
    </row>
    <row r="11" spans="3:8" ht="15" customHeight="1" x14ac:dyDescent="0.25">
      <c r="C11" s="77" t="s">
        <v>1127</v>
      </c>
      <c r="D11" s="78" t="s">
        <v>1128</v>
      </c>
      <c r="E11" s="74" t="str">
        <f t="shared" si="0"/>
        <v>D6E7C</v>
      </c>
      <c r="F11" s="75" t="str">
        <f t="shared" si="1"/>
        <v>D705C</v>
      </c>
      <c r="G11" s="75" t="str">
        <f t="shared" si="2"/>
        <v>D707C</v>
      </c>
      <c r="H11" s="75"/>
    </row>
    <row r="12" spans="3:8" ht="15" customHeight="1" x14ac:dyDescent="0.25">
      <c r="C12" s="77" t="s">
        <v>1129</v>
      </c>
      <c r="D12" s="78" t="s">
        <v>1130</v>
      </c>
      <c r="E12" s="74" t="str">
        <f t="shared" si="0"/>
        <v>D6E9C</v>
      </c>
      <c r="F12" s="75" t="str">
        <f t="shared" si="1"/>
        <v>D707C</v>
      </c>
      <c r="G12" s="75" t="str">
        <f t="shared" si="2"/>
        <v>D709C</v>
      </c>
      <c r="H12" s="75"/>
    </row>
    <row r="13" spans="3:8" ht="15" customHeight="1" x14ac:dyDescent="0.25">
      <c r="C13" s="76" t="s">
        <v>82</v>
      </c>
      <c r="D13" s="74" t="s">
        <v>1131</v>
      </c>
      <c r="E13" s="74" t="str">
        <f t="shared" si="0"/>
        <v>D6EBC</v>
      </c>
      <c r="F13" s="75" t="str">
        <f t="shared" si="1"/>
        <v>D709C</v>
      </c>
      <c r="G13" s="75" t="str">
        <f t="shared" si="2"/>
        <v>D70BC</v>
      </c>
      <c r="H13" s="75"/>
    </row>
    <row r="14" spans="3:8" ht="15" customHeight="1" x14ac:dyDescent="0.25">
      <c r="C14" s="76" t="s">
        <v>90</v>
      </c>
      <c r="D14" s="74" t="s">
        <v>1132</v>
      </c>
      <c r="E14" s="74" t="str">
        <f t="shared" si="0"/>
        <v>D6EDC</v>
      </c>
      <c r="F14" s="75" t="str">
        <f t="shared" si="1"/>
        <v>D70BC</v>
      </c>
      <c r="G14" s="75" t="str">
        <f t="shared" si="2"/>
        <v>D70DC</v>
      </c>
      <c r="H14" s="75"/>
    </row>
    <row r="15" spans="3:8" ht="15" customHeight="1" x14ac:dyDescent="0.25">
      <c r="C15" s="76" t="s">
        <v>692</v>
      </c>
      <c r="D15" s="74" t="s">
        <v>1133</v>
      </c>
      <c r="E15" s="74" t="str">
        <f t="shared" si="0"/>
        <v>D6EFC</v>
      </c>
      <c r="F15" s="75" t="str">
        <f t="shared" si="1"/>
        <v>D70DC</v>
      </c>
      <c r="G15" s="75" t="str">
        <f t="shared" si="2"/>
        <v>D70FC</v>
      </c>
      <c r="H15" s="75"/>
    </row>
    <row r="16" spans="3:8" ht="15" customHeight="1" x14ac:dyDescent="0.25">
      <c r="C16" s="76" t="s">
        <v>130</v>
      </c>
      <c r="D16" s="74" t="s">
        <v>1134</v>
      </c>
      <c r="E16" s="74" t="str">
        <f t="shared" si="0"/>
        <v>D6F1C</v>
      </c>
      <c r="F16" s="75" t="str">
        <f t="shared" si="1"/>
        <v>D70FC</v>
      </c>
      <c r="G16" s="75" t="str">
        <f t="shared" si="2"/>
        <v>D711C</v>
      </c>
      <c r="H16" s="75"/>
    </row>
    <row r="17" spans="3:9" ht="15" customHeight="1" x14ac:dyDescent="0.25">
      <c r="C17" s="76" t="s">
        <v>127</v>
      </c>
      <c r="D17" s="74" t="s">
        <v>1135</v>
      </c>
      <c r="E17" s="74" t="str">
        <f t="shared" si="0"/>
        <v>D6F3C</v>
      </c>
      <c r="F17" s="75" t="str">
        <f t="shared" si="1"/>
        <v>D711C</v>
      </c>
      <c r="G17" s="75" t="str">
        <f t="shared" si="2"/>
        <v>D713C</v>
      </c>
      <c r="H17" s="75"/>
    </row>
    <row r="18" spans="3:9" ht="15" customHeight="1" x14ac:dyDescent="0.25">
      <c r="C18" s="76" t="s">
        <v>98</v>
      </c>
      <c r="D18" s="74" t="s">
        <v>1136</v>
      </c>
      <c r="E18" s="74" t="str">
        <f t="shared" si="0"/>
        <v>D6F5C</v>
      </c>
      <c r="F18" s="75" t="str">
        <f t="shared" si="1"/>
        <v>D713C</v>
      </c>
      <c r="G18" s="75" t="str">
        <f t="shared" si="2"/>
        <v>D715C</v>
      </c>
      <c r="H18" s="75"/>
    </row>
    <row r="19" spans="3:9" ht="15" customHeight="1" x14ac:dyDescent="0.25">
      <c r="C19" s="77" t="s">
        <v>1137</v>
      </c>
      <c r="D19" s="74" t="s">
        <v>1138</v>
      </c>
      <c r="E19" s="74" t="str">
        <f t="shared" si="0"/>
        <v>D6F7C</v>
      </c>
      <c r="F19" s="75" t="str">
        <f t="shared" si="1"/>
        <v>D715C</v>
      </c>
      <c r="G19" s="75" t="str">
        <f t="shared" si="2"/>
        <v>D717C</v>
      </c>
      <c r="H19" s="75"/>
    </row>
    <row r="20" spans="3:9" ht="15" customHeight="1" x14ac:dyDescent="0.25">
      <c r="C20" s="76" t="s">
        <v>100</v>
      </c>
      <c r="D20" s="74" t="s">
        <v>1139</v>
      </c>
      <c r="E20" s="74" t="str">
        <f t="shared" si="0"/>
        <v>D6F9C</v>
      </c>
      <c r="F20" s="75" t="str">
        <f t="shared" si="1"/>
        <v>D717C</v>
      </c>
      <c r="G20" s="75" t="str">
        <f t="shared" si="2"/>
        <v>D719C</v>
      </c>
      <c r="H20" s="75"/>
    </row>
    <row r="21" spans="3:9" ht="15" customHeight="1" x14ac:dyDescent="0.25">
      <c r="C21" s="76" t="s">
        <v>41</v>
      </c>
      <c r="D21" s="74" t="s">
        <v>1140</v>
      </c>
      <c r="E21" s="74" t="str">
        <f t="shared" si="0"/>
        <v>D6FBC</v>
      </c>
      <c r="F21" s="75" t="str">
        <f t="shared" si="1"/>
        <v>D719C</v>
      </c>
      <c r="G21" s="75" t="str">
        <f t="shared" si="2"/>
        <v>D71BC</v>
      </c>
      <c r="H21" s="75"/>
    </row>
    <row r="22" spans="3:9" ht="15" customHeight="1" x14ac:dyDescent="0.25">
      <c r="C22" s="76" t="s">
        <v>102</v>
      </c>
      <c r="D22" s="74" t="s">
        <v>1141</v>
      </c>
      <c r="E22" s="74" t="str">
        <f t="shared" si="0"/>
        <v>D6FDC</v>
      </c>
      <c r="F22" s="75" t="str">
        <f t="shared" si="1"/>
        <v>D71BC</v>
      </c>
      <c r="G22" s="75" t="str">
        <f t="shared" si="2"/>
        <v>D71DC</v>
      </c>
      <c r="H22" s="75"/>
    </row>
    <row r="23" spans="3:9" ht="15" customHeight="1" x14ac:dyDescent="0.25">
      <c r="C23" s="76" t="s">
        <v>45</v>
      </c>
      <c r="D23" s="74" t="s">
        <v>1142</v>
      </c>
      <c r="E23" s="74" t="str">
        <f t="shared" si="0"/>
        <v>D6FFC</v>
      </c>
      <c r="F23" s="75" t="str">
        <f t="shared" si="1"/>
        <v>D71DC</v>
      </c>
      <c r="G23" s="75" t="str">
        <f t="shared" si="2"/>
        <v>D71FC</v>
      </c>
      <c r="H23" s="75"/>
    </row>
    <row r="24" spans="3:9" ht="15" customHeight="1" x14ac:dyDescent="0.25">
      <c r="C24" s="76" t="s">
        <v>105</v>
      </c>
      <c r="D24" s="74" t="s">
        <v>1143</v>
      </c>
      <c r="E24" s="74" t="str">
        <f t="shared" si="0"/>
        <v>D701C</v>
      </c>
      <c r="F24" s="75" t="str">
        <f t="shared" si="1"/>
        <v>D71FC</v>
      </c>
      <c r="G24" s="75" t="str">
        <f t="shared" si="2"/>
        <v>D721C</v>
      </c>
      <c r="H24" s="75"/>
    </row>
    <row r="25" spans="3:9" ht="15" customHeight="1" x14ac:dyDescent="0.25">
      <c r="C25" s="76" t="s">
        <v>109</v>
      </c>
      <c r="D25" s="74" t="s">
        <v>1144</v>
      </c>
      <c r="E25" s="74" t="str">
        <f t="shared" si="0"/>
        <v>D703C</v>
      </c>
      <c r="F25" s="75" t="str">
        <f t="shared" si="1"/>
        <v>D721C</v>
      </c>
      <c r="G25" s="75" t="str">
        <f t="shared" si="2"/>
        <v>D723C</v>
      </c>
      <c r="H25" s="75"/>
    </row>
    <row r="26" spans="3:9" ht="15" customHeight="1" x14ac:dyDescent="0.25">
      <c r="C26" s="76" t="s">
        <v>49</v>
      </c>
      <c r="D26" s="74" t="s">
        <v>1145</v>
      </c>
      <c r="E26" s="74" t="str">
        <f t="shared" si="0"/>
        <v>D705C</v>
      </c>
      <c r="F26" s="75" t="str">
        <f t="shared" si="1"/>
        <v>D723C</v>
      </c>
      <c r="G26" s="75" t="str">
        <f t="shared" si="2"/>
        <v>D725C</v>
      </c>
      <c r="H26" s="75"/>
    </row>
    <row r="27" spans="3:9" ht="15" customHeight="1" x14ac:dyDescent="0.25">
      <c r="C27" s="76" t="s">
        <v>112</v>
      </c>
      <c r="D27" s="74" t="s">
        <v>1146</v>
      </c>
      <c r="E27" s="74" t="str">
        <f t="shared" si="0"/>
        <v>D707C</v>
      </c>
      <c r="F27" s="75" t="str">
        <f t="shared" si="1"/>
        <v>D725C</v>
      </c>
      <c r="G27" s="75" t="str">
        <f t="shared" si="2"/>
        <v>D727C</v>
      </c>
      <c r="H27" s="75"/>
    </row>
    <row r="28" spans="3:9" ht="15" customHeight="1" x14ac:dyDescent="0.25">
      <c r="C28" s="76" t="s">
        <v>115</v>
      </c>
      <c r="D28" s="74" t="s">
        <v>1147</v>
      </c>
      <c r="E28" s="74" t="str">
        <f t="shared" si="0"/>
        <v>D709C</v>
      </c>
      <c r="F28" s="75" t="str">
        <f t="shared" si="1"/>
        <v>D727C</v>
      </c>
      <c r="G28" s="75" t="str">
        <f t="shared" si="2"/>
        <v>D729C</v>
      </c>
      <c r="H28" s="75"/>
    </row>
    <row r="29" spans="3:9" ht="15" customHeight="1" x14ac:dyDescent="0.25">
      <c r="C29" s="76" t="s">
        <v>118</v>
      </c>
      <c r="D29" s="74" t="s">
        <v>1148</v>
      </c>
      <c r="E29" s="74" t="str">
        <f t="shared" si="0"/>
        <v>D70BC</v>
      </c>
      <c r="F29" s="75" t="str">
        <f t="shared" si="1"/>
        <v>D729C</v>
      </c>
      <c r="G29" s="75" t="str">
        <f t="shared" si="2"/>
        <v>D72BC</v>
      </c>
      <c r="H29" s="75"/>
    </row>
    <row r="30" spans="3:9" ht="15" customHeight="1" x14ac:dyDescent="0.25">
      <c r="C30" s="76" t="s">
        <v>1149</v>
      </c>
      <c r="D30" s="74" t="s">
        <v>1150</v>
      </c>
      <c r="E30" s="74" t="str">
        <f t="shared" si="0"/>
        <v>D70DC</v>
      </c>
      <c r="F30" s="75" t="str">
        <f t="shared" si="1"/>
        <v>D72BC</v>
      </c>
      <c r="G30" s="75" t="str">
        <f t="shared" si="2"/>
        <v>D72DC</v>
      </c>
      <c r="H30" s="75"/>
    </row>
    <row r="31" spans="3:9" ht="15" customHeight="1" x14ac:dyDescent="0.25">
      <c r="C31" s="76" t="s">
        <v>1151</v>
      </c>
      <c r="D31" s="74" t="s">
        <v>1152</v>
      </c>
      <c r="E31" s="74" t="str">
        <f t="shared" si="0"/>
        <v>D70FC</v>
      </c>
      <c r="F31" s="75" t="str">
        <f t="shared" si="1"/>
        <v>D72DC</v>
      </c>
      <c r="G31" s="75" t="str">
        <f t="shared" si="2"/>
        <v>D72FC</v>
      </c>
      <c r="H31" s="75"/>
    </row>
    <row r="32" spans="3:9" ht="15" customHeight="1" x14ac:dyDescent="0.25">
      <c r="C32" s="77" t="s">
        <v>1153</v>
      </c>
      <c r="D32" s="74" t="s">
        <v>1154</v>
      </c>
      <c r="E32" s="74" t="str">
        <f t="shared" si="0"/>
        <v>D711C</v>
      </c>
      <c r="F32" s="75" t="str">
        <f t="shared" si="1"/>
        <v>D72FC</v>
      </c>
      <c r="G32" s="75" t="str">
        <f t="shared" si="2"/>
        <v>D731C</v>
      </c>
      <c r="I32" s="79" t="s">
        <v>1155</v>
      </c>
    </row>
    <row r="33" spans="3:17" ht="15" customHeight="1" x14ac:dyDescent="0.25">
      <c r="C33" s="77" t="s">
        <v>1156</v>
      </c>
      <c r="D33" s="74" t="s">
        <v>1157</v>
      </c>
      <c r="E33" s="74" t="str">
        <f t="shared" si="0"/>
        <v>D713C</v>
      </c>
      <c r="F33" s="75" t="str">
        <f t="shared" si="1"/>
        <v>D731C</v>
      </c>
      <c r="G33" s="75" t="str">
        <f t="shared" si="2"/>
        <v>D733C</v>
      </c>
      <c r="I33" s="80" t="s">
        <v>1158</v>
      </c>
    </row>
    <row r="34" spans="3:17" ht="15" customHeight="1" x14ac:dyDescent="0.25">
      <c r="C34" s="76" t="s">
        <v>57</v>
      </c>
      <c r="D34" s="74" t="s">
        <v>1159</v>
      </c>
      <c r="E34" s="74" t="str">
        <f t="shared" si="0"/>
        <v>D715C</v>
      </c>
      <c r="F34" s="75" t="str">
        <f t="shared" si="1"/>
        <v>D733C</v>
      </c>
      <c r="G34" s="75" t="str">
        <f t="shared" si="2"/>
        <v>D735C</v>
      </c>
      <c r="I34" s="80" t="s">
        <v>1160</v>
      </c>
    </row>
    <row r="35" spans="3:17" ht="15" customHeight="1" x14ac:dyDescent="0.25">
      <c r="C35" s="77" t="s">
        <v>1137</v>
      </c>
      <c r="D35" s="74" t="s">
        <v>1161</v>
      </c>
      <c r="E35" s="74" t="str">
        <f t="shared" si="0"/>
        <v>D717C</v>
      </c>
      <c r="F35" s="75" t="str">
        <f t="shared" si="1"/>
        <v>D735C</v>
      </c>
      <c r="G35" s="75" t="str">
        <f t="shared" si="2"/>
        <v>D737C</v>
      </c>
      <c r="I35" s="80" t="s">
        <v>1162</v>
      </c>
    </row>
    <row r="36" spans="3:17" ht="15" customHeight="1" x14ac:dyDescent="0.25">
      <c r="C36" s="77" t="s">
        <v>1137</v>
      </c>
      <c r="D36" s="74" t="s">
        <v>1163</v>
      </c>
      <c r="E36" s="74" t="str">
        <f t="shared" si="0"/>
        <v>D719C</v>
      </c>
      <c r="F36" s="75" t="str">
        <f t="shared" si="1"/>
        <v>D737C</v>
      </c>
      <c r="G36" s="75" t="str">
        <f t="shared" si="2"/>
        <v>D739C</v>
      </c>
      <c r="I36" s="112" t="s">
        <v>1164</v>
      </c>
      <c r="J36" s="111"/>
      <c r="K36" s="111"/>
      <c r="L36" s="111"/>
      <c r="M36" s="111"/>
      <c r="N36" s="111"/>
      <c r="O36" s="111"/>
      <c r="P36" s="111"/>
      <c r="Q36" s="111"/>
    </row>
    <row r="37" spans="3:17" ht="15" customHeight="1" x14ac:dyDescent="0.25">
      <c r="C37" s="77" t="s">
        <v>1137</v>
      </c>
      <c r="D37" s="74" t="s">
        <v>1165</v>
      </c>
      <c r="E37" s="74" t="str">
        <f t="shared" si="0"/>
        <v>D71BC</v>
      </c>
      <c r="F37" s="75" t="str">
        <f t="shared" si="1"/>
        <v>D739C</v>
      </c>
      <c r="G37" s="75" t="str">
        <f t="shared" si="2"/>
        <v>D73BC</v>
      </c>
      <c r="I37" s="111"/>
      <c r="J37" s="111"/>
      <c r="K37" s="111"/>
      <c r="L37" s="111"/>
      <c r="M37" s="111"/>
      <c r="N37" s="111"/>
      <c r="O37" s="111"/>
      <c r="P37" s="111"/>
      <c r="Q37" s="111"/>
    </row>
    <row r="38" spans="3:17" ht="15" customHeight="1" x14ac:dyDescent="0.25">
      <c r="C38" s="76" t="s">
        <v>61</v>
      </c>
      <c r="D38" s="74" t="s">
        <v>1166</v>
      </c>
      <c r="E38" s="74" t="str">
        <f t="shared" si="0"/>
        <v>D71DC</v>
      </c>
      <c r="F38" s="75" t="str">
        <f t="shared" si="1"/>
        <v>D73BC</v>
      </c>
      <c r="G38" s="75" t="str">
        <f t="shared" si="2"/>
        <v>D73DC</v>
      </c>
      <c r="I38" s="111"/>
      <c r="J38" s="111"/>
      <c r="K38" s="111"/>
      <c r="L38" s="111"/>
      <c r="M38" s="111"/>
      <c r="N38" s="111"/>
      <c r="O38" s="111"/>
      <c r="P38" s="111"/>
      <c r="Q38" s="111"/>
    </row>
    <row r="39" spans="3:17" ht="15" customHeight="1" x14ac:dyDescent="0.25">
      <c r="C39" s="77" t="s">
        <v>1167</v>
      </c>
      <c r="D39" s="74" t="s">
        <v>1168</v>
      </c>
      <c r="E39" s="74" t="str">
        <f t="shared" si="0"/>
        <v>D71FC</v>
      </c>
      <c r="F39" s="75" t="str">
        <f t="shared" si="1"/>
        <v>D73DC</v>
      </c>
      <c r="G39" s="75" t="str">
        <f t="shared" si="2"/>
        <v>D73FC</v>
      </c>
    </row>
    <row r="40" spans="3:17" ht="15" customHeight="1" x14ac:dyDescent="0.25">
      <c r="C40" s="77" t="s">
        <v>1137</v>
      </c>
      <c r="D40" s="74" t="s">
        <v>1169</v>
      </c>
      <c r="E40" s="74" t="str">
        <f t="shared" si="0"/>
        <v>D721C</v>
      </c>
      <c r="F40" s="75" t="str">
        <f t="shared" si="1"/>
        <v>D73FC</v>
      </c>
      <c r="G40" s="75" t="str">
        <f t="shared" si="2"/>
        <v>D741C</v>
      </c>
    </row>
    <row r="41" spans="3:17" ht="15" customHeight="1" x14ac:dyDescent="0.25">
      <c r="C41" s="77" t="s">
        <v>1137</v>
      </c>
      <c r="D41" s="74" t="s">
        <v>1170</v>
      </c>
      <c r="E41" s="74" t="str">
        <f t="shared" si="0"/>
        <v>D723C</v>
      </c>
      <c r="F41" s="75" t="str">
        <f t="shared" si="1"/>
        <v>D741C</v>
      </c>
      <c r="G41" s="75" t="str">
        <f t="shared" si="2"/>
        <v>D743C</v>
      </c>
    </row>
    <row r="42" spans="3:17" ht="15" customHeight="1" x14ac:dyDescent="0.25">
      <c r="C42" s="77" t="s">
        <v>1137</v>
      </c>
      <c r="D42" s="74" t="s">
        <v>1171</v>
      </c>
      <c r="E42" s="74" t="str">
        <f t="shared" si="0"/>
        <v>D725C</v>
      </c>
      <c r="F42" s="75" t="str">
        <f t="shared" si="1"/>
        <v>D743C</v>
      </c>
      <c r="G42" s="75" t="str">
        <f t="shared" si="2"/>
        <v>D745C</v>
      </c>
    </row>
    <row r="43" spans="3:17" ht="15" customHeight="1" x14ac:dyDescent="0.25">
      <c r="C43" s="77" t="s">
        <v>1137</v>
      </c>
      <c r="D43" s="74" t="s">
        <v>1172</v>
      </c>
      <c r="E43" s="74" t="str">
        <f t="shared" si="0"/>
        <v>D727C</v>
      </c>
      <c r="F43" s="75" t="str">
        <f t="shared" si="1"/>
        <v>D745C</v>
      </c>
      <c r="G43" s="75" t="str">
        <f t="shared" si="2"/>
        <v>D747C</v>
      </c>
    </row>
    <row r="44" spans="3:17" ht="15" customHeight="1" x14ac:dyDescent="0.25">
      <c r="C44" s="76" t="s">
        <v>65</v>
      </c>
      <c r="D44" s="74" t="s">
        <v>1173</v>
      </c>
      <c r="E44" s="74" t="str">
        <f t="shared" si="0"/>
        <v>D729C</v>
      </c>
      <c r="F44" s="75" t="str">
        <f t="shared" si="1"/>
        <v>D747C</v>
      </c>
      <c r="G44" s="75" t="str">
        <f t="shared" si="2"/>
        <v>D749C</v>
      </c>
    </row>
    <row r="45" spans="3:17" ht="15" customHeight="1" x14ac:dyDescent="0.25">
      <c r="C45" s="77" t="s">
        <v>1137</v>
      </c>
      <c r="D45" s="74" t="s">
        <v>1174</v>
      </c>
      <c r="E45" s="74" t="str">
        <f t="shared" si="0"/>
        <v>D72BC</v>
      </c>
      <c r="F45" s="75" t="str">
        <f t="shared" si="1"/>
        <v>D749C</v>
      </c>
      <c r="G45" s="75" t="str">
        <f t="shared" si="2"/>
        <v>D74BC</v>
      </c>
    </row>
    <row r="46" spans="3:17" ht="15" customHeight="1" x14ac:dyDescent="0.25">
      <c r="C46" s="77" t="s">
        <v>1137</v>
      </c>
      <c r="D46" s="74" t="s">
        <v>1175</v>
      </c>
      <c r="E46" s="74" t="str">
        <f t="shared" si="0"/>
        <v>D72DC</v>
      </c>
      <c r="F46" s="75" t="str">
        <f t="shared" si="1"/>
        <v>D74BC</v>
      </c>
      <c r="G46" s="75" t="str">
        <f t="shared" si="2"/>
        <v>D74DC</v>
      </c>
    </row>
    <row r="47" spans="3:17" ht="15" customHeight="1" x14ac:dyDescent="0.25">
      <c r="C47" s="77" t="s">
        <v>1137</v>
      </c>
      <c r="D47" s="74" t="s">
        <v>1176</v>
      </c>
      <c r="E47" s="74" t="str">
        <f t="shared" si="0"/>
        <v>D72FC</v>
      </c>
      <c r="F47" s="75" t="str">
        <f t="shared" si="1"/>
        <v>D74DC</v>
      </c>
      <c r="G47" s="75" t="str">
        <f t="shared" si="2"/>
        <v>D74FC</v>
      </c>
    </row>
    <row r="48" spans="3:17" ht="15" customHeight="1" x14ac:dyDescent="0.25">
      <c r="C48" s="76" t="s">
        <v>69</v>
      </c>
      <c r="D48" s="74" t="s">
        <v>1177</v>
      </c>
      <c r="E48" s="74" t="str">
        <f t="shared" si="0"/>
        <v>D731C</v>
      </c>
      <c r="F48" s="75" t="str">
        <f t="shared" si="1"/>
        <v>D74FC</v>
      </c>
      <c r="G48" s="75" t="str">
        <f t="shared" si="2"/>
        <v>D751C</v>
      </c>
    </row>
    <row r="49" spans="3:7" ht="15" customHeight="1" x14ac:dyDescent="0.25">
      <c r="C49" s="77" t="s">
        <v>1137</v>
      </c>
      <c r="D49" s="74" t="s">
        <v>1178</v>
      </c>
      <c r="E49" s="74" t="str">
        <f t="shared" si="0"/>
        <v>D733C</v>
      </c>
      <c r="F49" s="75" t="str">
        <f t="shared" si="1"/>
        <v>D751C</v>
      </c>
      <c r="G49" s="75" t="str">
        <f t="shared" si="2"/>
        <v>D753C</v>
      </c>
    </row>
    <row r="50" spans="3:7" ht="15" customHeight="1" x14ac:dyDescent="0.25">
      <c r="C50" s="76" t="s">
        <v>73</v>
      </c>
      <c r="D50" s="74" t="s">
        <v>1179</v>
      </c>
      <c r="E50" s="74" t="str">
        <f t="shared" si="0"/>
        <v>D735C</v>
      </c>
      <c r="F50" s="75" t="str">
        <f t="shared" si="1"/>
        <v>D753C</v>
      </c>
      <c r="G50" s="75" t="str">
        <f t="shared" si="2"/>
        <v>D755C</v>
      </c>
    </row>
    <row r="51" spans="3:7" ht="15" customHeight="1" x14ac:dyDescent="0.25">
      <c r="D51" s="81"/>
    </row>
    <row r="53" spans="3:7" ht="9.75" customHeight="1" x14ac:dyDescent="0.25"/>
    <row r="54" spans="3:7" ht="9.75" customHeight="1" x14ac:dyDescent="0.25"/>
    <row r="55" spans="3:7" ht="9.75" customHeight="1" x14ac:dyDescent="0.25"/>
    <row r="56" spans="3:7" ht="9.75" customHeight="1" x14ac:dyDescent="0.25"/>
    <row r="57" spans="3:7" ht="9.75" customHeight="1" x14ac:dyDescent="0.25"/>
    <row r="58" spans="3:7" ht="9.75" customHeight="1" x14ac:dyDescent="0.25"/>
    <row r="59" spans="3:7" ht="14.25" customHeight="1" x14ac:dyDescent="0.25"/>
    <row r="60" spans="3:7" ht="14.25" customHeight="1" x14ac:dyDescent="0.25"/>
    <row r="61" spans="3:7" ht="14.25" customHeight="1" x14ac:dyDescent="0.25"/>
    <row r="62" spans="3:7" ht="14.25" customHeight="1" x14ac:dyDescent="0.25"/>
    <row r="63" spans="3:7" ht="14.25" customHeight="1" x14ac:dyDescent="0.25"/>
    <row r="64" spans="3:7"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3">
    <mergeCell ref="D2:E2"/>
    <mergeCell ref="F2:G2"/>
    <mergeCell ref="I36:Q38"/>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43E52-F970-4046-95B0-9866DA72413D}">
  <dimension ref="A1:P1000"/>
  <sheetViews>
    <sheetView topLeftCell="A24" workbookViewId="0">
      <selection activeCell="M1" sqref="M1:M1048576"/>
    </sheetView>
  </sheetViews>
  <sheetFormatPr defaultColWidth="14.42578125" defaultRowHeight="15" customHeight="1" x14ac:dyDescent="0.25"/>
  <cols>
    <col min="1" max="8" width="8.7109375" style="70" customWidth="1"/>
    <col min="9" max="9" width="22.140625" style="70" bestFit="1" customWidth="1"/>
    <col min="10" max="11" width="8.7109375" style="70" customWidth="1"/>
    <col min="12" max="12" width="19.42578125" style="70" customWidth="1"/>
    <col min="13" max="13" width="17.140625" style="70" customWidth="1"/>
    <col min="14" max="14" width="18.5703125" style="70" customWidth="1"/>
    <col min="15" max="15" width="10.140625" style="70" customWidth="1"/>
    <col min="16" max="30" width="8.7109375" style="70" customWidth="1"/>
    <col min="31" max="16384" width="14.42578125" style="70"/>
  </cols>
  <sheetData>
    <row r="1" spans="1:16" ht="14.25" customHeight="1" x14ac:dyDescent="0.25">
      <c r="L1" s="82"/>
      <c r="M1" s="82"/>
      <c r="N1" s="82"/>
    </row>
    <row r="2" spans="1:16" ht="14.25" customHeight="1" x14ac:dyDescent="0.25">
      <c r="B2" s="113" t="s">
        <v>1180</v>
      </c>
      <c r="C2" s="111"/>
      <c r="D2" s="111"/>
      <c r="E2" s="83"/>
      <c r="L2" s="82"/>
      <c r="M2" s="82"/>
      <c r="N2" s="82"/>
    </row>
    <row r="3" spans="1:16" ht="33.75" x14ac:dyDescent="0.25">
      <c r="B3" s="72" t="s">
        <v>1027</v>
      </c>
      <c r="C3" s="72" t="s">
        <v>1181</v>
      </c>
      <c r="D3" s="72" t="s">
        <v>1182</v>
      </c>
      <c r="E3" s="83" t="s">
        <v>1183</v>
      </c>
      <c r="F3" s="84" t="s">
        <v>1184</v>
      </c>
      <c r="G3" s="85" t="s">
        <v>1185</v>
      </c>
      <c r="H3" s="84" t="s">
        <v>1186</v>
      </c>
      <c r="I3" s="86" t="s">
        <v>1187</v>
      </c>
      <c r="J3" s="86" t="s">
        <v>1188</v>
      </c>
      <c r="K3" s="87"/>
      <c r="L3" s="87" t="s">
        <v>1189</v>
      </c>
      <c r="M3" s="87" t="s">
        <v>1190</v>
      </c>
      <c r="N3" s="87"/>
      <c r="O3" s="70" t="s">
        <v>1191</v>
      </c>
    </row>
    <row r="4" spans="1:16" ht="14.25" customHeight="1" x14ac:dyDescent="0.25">
      <c r="A4" s="88"/>
      <c r="B4" s="89" t="s">
        <v>32</v>
      </c>
      <c r="C4" s="88">
        <v>28</v>
      </c>
      <c r="D4" s="90" t="s">
        <v>1192</v>
      </c>
      <c r="E4" s="88" t="s">
        <v>1193</v>
      </c>
      <c r="F4" s="91" t="str">
        <f>RIGHT('Team Data Example'!D4,4)</f>
        <v>7D4B</v>
      </c>
      <c r="G4" s="91" t="str">
        <f t="shared" ref="G4:G31" si="0">DEC2HEX(HEX2DEC(F4)-HEX2DEC("200"))</f>
        <v>7B4B</v>
      </c>
      <c r="H4" s="91" t="str">
        <f t="shared" ref="H4:H31" si="1">IF(HEX2DEC(G4)&lt;HEX2DEC(8000),DEC2HEX(HEX2DEC(G4)+HEX2DEC(8000)),G4)</f>
        <v>FB4B</v>
      </c>
      <c r="I4" s="92" t="str">
        <f t="shared" ref="I4:I31" si="2">RIGHT(H4,2)&amp;LEFT(H4,2)</f>
        <v>4BFB</v>
      </c>
      <c r="J4" s="93" t="s">
        <v>1194</v>
      </c>
      <c r="K4" s="88"/>
      <c r="L4" s="94">
        <f>HEX2DEC(E4)-HEX2DEC('Team Data Example'!D4)</f>
        <v>521</v>
      </c>
      <c r="M4" s="94">
        <f t="shared" ref="M4:M31" si="3">L4-87</f>
        <v>434</v>
      </c>
      <c r="N4" s="82"/>
    </row>
    <row r="5" spans="1:16" ht="14.25" customHeight="1" x14ac:dyDescent="0.25">
      <c r="B5" s="73" t="s">
        <v>37</v>
      </c>
      <c r="C5" s="70">
        <v>3</v>
      </c>
      <c r="D5" s="95" t="s">
        <v>1195</v>
      </c>
      <c r="E5" s="70" t="s">
        <v>1196</v>
      </c>
      <c r="F5" s="96" t="str">
        <f>RIGHT('Team Data Example'!D5,4)</f>
        <v>2DAC</v>
      </c>
      <c r="G5" s="96" t="str">
        <f t="shared" si="0"/>
        <v>2BAC</v>
      </c>
      <c r="H5" s="96" t="str">
        <f t="shared" si="1"/>
        <v>ABAC</v>
      </c>
      <c r="I5" s="97" t="str">
        <f t="shared" si="2"/>
        <v>ACAB</v>
      </c>
      <c r="J5" s="98" t="s">
        <v>1197</v>
      </c>
      <c r="L5" s="82">
        <f>HEX2DEC(E5)-HEX2DEC('Team Data Example'!D5)</f>
        <v>645</v>
      </c>
      <c r="M5" s="82">
        <f t="shared" si="3"/>
        <v>558</v>
      </c>
      <c r="N5" s="82"/>
    </row>
    <row r="6" spans="1:16" ht="14.25" customHeight="1" x14ac:dyDescent="0.25">
      <c r="B6" s="73" t="s">
        <v>41</v>
      </c>
      <c r="C6" s="70">
        <v>4</v>
      </c>
      <c r="D6" s="95" t="s">
        <v>1198</v>
      </c>
      <c r="E6" s="70" t="s">
        <v>1199</v>
      </c>
      <c r="F6" s="96" t="str">
        <f>RIGHT('Team Data Example'!D6,4)</f>
        <v>3032</v>
      </c>
      <c r="G6" s="96" t="str">
        <f t="shared" si="0"/>
        <v>2E32</v>
      </c>
      <c r="H6" s="96" t="str">
        <f t="shared" si="1"/>
        <v>AE32</v>
      </c>
      <c r="I6" s="97" t="str">
        <f t="shared" si="2"/>
        <v>32AE</v>
      </c>
      <c r="J6" s="98" t="s">
        <v>1200</v>
      </c>
      <c r="L6" s="82">
        <f>HEX2DEC(E6)-HEX2DEC('Team Data Example'!D6)</f>
        <v>654</v>
      </c>
      <c r="M6" s="82">
        <f t="shared" si="3"/>
        <v>567</v>
      </c>
      <c r="N6" s="82"/>
      <c r="P6" s="70" t="s">
        <v>1201</v>
      </c>
    </row>
    <row r="7" spans="1:16" ht="14.25" customHeight="1" x14ac:dyDescent="0.25">
      <c r="B7" s="73" t="s">
        <v>45</v>
      </c>
      <c r="C7" s="70">
        <v>5</v>
      </c>
      <c r="D7" s="95" t="s">
        <v>1202</v>
      </c>
      <c r="E7" s="70" t="s">
        <v>1203</v>
      </c>
      <c r="F7" s="96" t="str">
        <f>RIGHT('Team Data Example'!D7,4)</f>
        <v>32C1</v>
      </c>
      <c r="G7" s="96" t="str">
        <f t="shared" si="0"/>
        <v>30C1</v>
      </c>
      <c r="H7" s="96" t="str">
        <f t="shared" si="1"/>
        <v>B0C1</v>
      </c>
      <c r="I7" s="97" t="str">
        <f t="shared" si="2"/>
        <v>C1B0</v>
      </c>
      <c r="J7" s="98" t="s">
        <v>1204</v>
      </c>
      <c r="L7" s="82">
        <f>HEX2DEC(E7)-HEX2DEC('Team Data Example'!D7)</f>
        <v>638</v>
      </c>
      <c r="M7" s="82">
        <f t="shared" si="3"/>
        <v>551</v>
      </c>
      <c r="N7" s="82"/>
    </row>
    <row r="8" spans="1:16" ht="14.25" customHeight="1" x14ac:dyDescent="0.25">
      <c r="B8" s="73" t="s">
        <v>49</v>
      </c>
      <c r="C8" s="70">
        <v>6</v>
      </c>
      <c r="D8" s="95" t="s">
        <v>1205</v>
      </c>
      <c r="E8" s="70" t="s">
        <v>1206</v>
      </c>
      <c r="F8" s="96" t="str">
        <f>RIGHT('Team Data Example'!D8,4)</f>
        <v>3540</v>
      </c>
      <c r="G8" s="96" t="str">
        <f t="shared" si="0"/>
        <v>3340</v>
      </c>
      <c r="H8" s="96" t="str">
        <f t="shared" si="1"/>
        <v>B340</v>
      </c>
      <c r="I8" s="97" t="str">
        <f t="shared" si="2"/>
        <v>40B3</v>
      </c>
      <c r="J8" s="98" t="s">
        <v>1207</v>
      </c>
      <c r="L8" s="82">
        <f>HEX2DEC(E8)-HEX2DEC('Team Data Example'!D8)</f>
        <v>662</v>
      </c>
      <c r="M8" s="82">
        <f t="shared" si="3"/>
        <v>575</v>
      </c>
      <c r="N8" s="82"/>
    </row>
    <row r="9" spans="1:16" ht="14.25" customHeight="1" x14ac:dyDescent="0.25">
      <c r="A9" s="88"/>
      <c r="B9" s="89" t="s">
        <v>53</v>
      </c>
      <c r="C9" s="88">
        <v>11</v>
      </c>
      <c r="D9" s="90" t="s">
        <v>1208</v>
      </c>
      <c r="E9" s="88" t="s">
        <v>1209</v>
      </c>
      <c r="F9" s="91" t="str">
        <f>RIGHT('Team Data Example'!D9,4)</f>
        <v>424F</v>
      </c>
      <c r="G9" s="91" t="str">
        <f t="shared" si="0"/>
        <v>404F</v>
      </c>
      <c r="H9" s="91" t="str">
        <f t="shared" si="1"/>
        <v>C04F</v>
      </c>
      <c r="I9" s="92" t="str">
        <f t="shared" si="2"/>
        <v>4FC0</v>
      </c>
      <c r="J9" s="93" t="s">
        <v>1210</v>
      </c>
      <c r="K9" s="88"/>
      <c r="L9" s="94">
        <f>HEX2DEC(E9)-HEX2DEC('Team Data Example'!D9)</f>
        <v>651</v>
      </c>
      <c r="M9" s="94">
        <f t="shared" si="3"/>
        <v>564</v>
      </c>
      <c r="N9" s="82"/>
    </row>
    <row r="10" spans="1:16" ht="14.25" customHeight="1" x14ac:dyDescent="0.25">
      <c r="B10" s="73" t="s">
        <v>57</v>
      </c>
      <c r="C10" s="70">
        <v>7</v>
      </c>
      <c r="D10" s="95" t="s">
        <v>1211</v>
      </c>
      <c r="E10" s="70" t="s">
        <v>1212</v>
      </c>
      <c r="F10" s="96" t="str">
        <f>RIGHT('Team Data Example'!D10,4)</f>
        <v>37D7</v>
      </c>
      <c r="G10" s="96" t="str">
        <f t="shared" si="0"/>
        <v>35D7</v>
      </c>
      <c r="H10" s="96" t="str">
        <f t="shared" si="1"/>
        <v>B5D7</v>
      </c>
      <c r="I10" s="97" t="str">
        <f t="shared" si="2"/>
        <v>D7B5</v>
      </c>
      <c r="J10" s="98" t="s">
        <v>1213</v>
      </c>
      <c r="L10" s="82">
        <f>HEX2DEC(E10)-HEX2DEC('Team Data Example'!D10)</f>
        <v>709</v>
      </c>
      <c r="M10" s="82">
        <f t="shared" si="3"/>
        <v>622</v>
      </c>
      <c r="N10" s="82"/>
    </row>
    <row r="11" spans="1:16" ht="14.25" customHeight="1" x14ac:dyDescent="0.25">
      <c r="B11" s="73" t="s">
        <v>61</v>
      </c>
      <c r="C11" s="70">
        <v>8</v>
      </c>
      <c r="D11" s="95" t="s">
        <v>1214</v>
      </c>
      <c r="E11" s="70" t="s">
        <v>1215</v>
      </c>
      <c r="F11" s="96" t="str">
        <f>RIGHT('Team Data Example'!D11,4)</f>
        <v>3A9D</v>
      </c>
      <c r="G11" s="96" t="str">
        <f t="shared" si="0"/>
        <v>389D</v>
      </c>
      <c r="H11" s="96" t="str">
        <f t="shared" si="1"/>
        <v>B89D</v>
      </c>
      <c r="I11" s="97" t="str">
        <f t="shared" si="2"/>
        <v>9DB8</v>
      </c>
      <c r="J11" s="98" t="s">
        <v>1216</v>
      </c>
      <c r="L11" s="82">
        <f>HEX2DEC(E11)-HEX2DEC('Team Data Example'!D11)</f>
        <v>639</v>
      </c>
      <c r="M11" s="82">
        <f t="shared" si="3"/>
        <v>552</v>
      </c>
      <c r="N11" s="82"/>
    </row>
    <row r="12" spans="1:16" ht="14.25" customHeight="1" x14ac:dyDescent="0.25">
      <c r="A12" s="88"/>
      <c r="B12" s="89" t="s">
        <v>65</v>
      </c>
      <c r="C12" s="88">
        <v>27</v>
      </c>
      <c r="D12" s="90" t="s">
        <v>1217</v>
      </c>
      <c r="E12" s="88" t="s">
        <v>1218</v>
      </c>
      <c r="F12" s="91" t="str">
        <f>RIGHT('Team Data Example'!D12,4)</f>
        <v>7B46</v>
      </c>
      <c r="G12" s="91" t="str">
        <f t="shared" si="0"/>
        <v>7946</v>
      </c>
      <c r="H12" s="91" t="str">
        <f t="shared" si="1"/>
        <v>F946</v>
      </c>
      <c r="I12" s="92" t="str">
        <f t="shared" si="2"/>
        <v>46F9</v>
      </c>
      <c r="J12" s="93" t="s">
        <v>1219</v>
      </c>
      <c r="K12" s="88"/>
      <c r="L12" s="94">
        <f>HEX2DEC(E12)-HEX2DEC('Team Data Example'!D12)</f>
        <v>516</v>
      </c>
      <c r="M12" s="94">
        <f t="shared" si="3"/>
        <v>429</v>
      </c>
      <c r="N12" s="82"/>
    </row>
    <row r="13" spans="1:16" ht="14.25" customHeight="1" x14ac:dyDescent="0.25">
      <c r="B13" s="73" t="s">
        <v>69</v>
      </c>
      <c r="C13" s="70">
        <v>9</v>
      </c>
      <c r="D13" s="95" t="s">
        <v>1220</v>
      </c>
      <c r="E13" s="70" t="s">
        <v>1221</v>
      </c>
      <c r="F13" s="96" t="str">
        <f>RIGHT('Team Data Example'!D13,4)</f>
        <v>3D1D</v>
      </c>
      <c r="G13" s="96" t="str">
        <f t="shared" si="0"/>
        <v>3B1D</v>
      </c>
      <c r="H13" s="96" t="str">
        <f t="shared" si="1"/>
        <v>BB1D</v>
      </c>
      <c r="I13" s="97" t="str">
        <f t="shared" si="2"/>
        <v>1DBB</v>
      </c>
      <c r="J13" s="98" t="s">
        <v>1222</v>
      </c>
      <c r="L13" s="82">
        <f>HEX2DEC(E13)-HEX2DEC('Team Data Example'!D13)</f>
        <v>660</v>
      </c>
      <c r="M13" s="82">
        <f t="shared" si="3"/>
        <v>573</v>
      </c>
      <c r="N13" s="82"/>
    </row>
    <row r="14" spans="1:16" ht="14.25" customHeight="1" x14ac:dyDescent="0.25">
      <c r="A14" s="88"/>
      <c r="B14" s="89" t="s">
        <v>1048</v>
      </c>
      <c r="C14" s="88">
        <v>10</v>
      </c>
      <c r="D14" s="90" t="s">
        <v>1223</v>
      </c>
      <c r="E14" s="88" t="s">
        <v>1224</v>
      </c>
      <c r="F14" s="91" t="str">
        <f>RIGHT('Team Data Example'!D14,4)</f>
        <v>3FB2</v>
      </c>
      <c r="G14" s="91" t="str">
        <f t="shared" si="0"/>
        <v>3DB2</v>
      </c>
      <c r="H14" s="91" t="str">
        <f t="shared" si="1"/>
        <v>BDB2</v>
      </c>
      <c r="I14" s="92" t="str">
        <f t="shared" si="2"/>
        <v>B2BD</v>
      </c>
      <c r="J14" s="93" t="s">
        <v>1225</v>
      </c>
      <c r="K14" s="88"/>
      <c r="L14" s="94">
        <f>HEX2DEC(E14)-HEX2DEC('Team Data Example'!D14)</f>
        <v>668</v>
      </c>
      <c r="M14" s="94">
        <f t="shared" si="3"/>
        <v>581</v>
      </c>
      <c r="N14" s="82"/>
    </row>
    <row r="15" spans="1:16" ht="14.25" customHeight="1" x14ac:dyDescent="0.25">
      <c r="A15" s="88"/>
      <c r="B15" s="89" t="s">
        <v>78</v>
      </c>
      <c r="C15" s="88">
        <v>12</v>
      </c>
      <c r="D15" s="90" t="s">
        <v>1226</v>
      </c>
      <c r="E15" s="88" t="s">
        <v>1227</v>
      </c>
      <c r="F15" s="91" t="str">
        <f>RIGHT('Team Data Example'!D15,4)</f>
        <v>44DB</v>
      </c>
      <c r="G15" s="91" t="str">
        <f t="shared" si="0"/>
        <v>42DB</v>
      </c>
      <c r="H15" s="91" t="str">
        <f t="shared" si="1"/>
        <v>C2DB</v>
      </c>
      <c r="I15" s="92" t="str">
        <f t="shared" si="2"/>
        <v>DBC2</v>
      </c>
      <c r="J15" s="93" t="s">
        <v>1228</v>
      </c>
      <c r="K15" s="88"/>
      <c r="L15" s="94">
        <f>HEX2DEC(E15)-HEX2DEC('Team Data Example'!D15)</f>
        <v>674</v>
      </c>
      <c r="M15" s="94">
        <f t="shared" si="3"/>
        <v>587</v>
      </c>
      <c r="N15" s="82"/>
    </row>
    <row r="16" spans="1:16" ht="14.25" customHeight="1" x14ac:dyDescent="0.25">
      <c r="B16" s="73" t="s">
        <v>82</v>
      </c>
      <c r="C16" s="70">
        <v>13</v>
      </c>
      <c r="D16" s="95" t="s">
        <v>1229</v>
      </c>
      <c r="E16" s="70" t="s">
        <v>1230</v>
      </c>
      <c r="F16" s="96" t="str">
        <f>RIGHT('Team Data Example'!D16,4)</f>
        <v>477E</v>
      </c>
      <c r="G16" s="96" t="str">
        <f t="shared" si="0"/>
        <v>457E</v>
      </c>
      <c r="H16" s="96" t="str">
        <f t="shared" si="1"/>
        <v>C57E</v>
      </c>
      <c r="I16" s="97" t="str">
        <f t="shared" si="2"/>
        <v>7EC5</v>
      </c>
      <c r="J16" s="98" t="s">
        <v>1231</v>
      </c>
      <c r="L16" s="82">
        <f>HEX2DEC(E16)-HEX2DEC('Team Data Example'!D16)</f>
        <v>684</v>
      </c>
      <c r="M16" s="82">
        <f t="shared" si="3"/>
        <v>597</v>
      </c>
      <c r="N16" s="82"/>
    </row>
    <row r="17" spans="1:14" ht="14.25" customHeight="1" x14ac:dyDescent="0.25">
      <c r="B17" s="73" t="s">
        <v>86</v>
      </c>
      <c r="C17" s="70">
        <v>14</v>
      </c>
      <c r="D17" s="95" t="s">
        <v>1232</v>
      </c>
      <c r="E17" s="70" t="s">
        <v>1233</v>
      </c>
      <c r="F17" s="96" t="str">
        <f>RIGHT('Team Data Example'!D17,4)</f>
        <v>4A2B</v>
      </c>
      <c r="G17" s="96" t="str">
        <f t="shared" si="0"/>
        <v>482B</v>
      </c>
      <c r="H17" s="96" t="str">
        <f t="shared" si="1"/>
        <v>C82B</v>
      </c>
      <c r="I17" s="97" t="str">
        <f t="shared" si="2"/>
        <v>2BC8</v>
      </c>
      <c r="J17" s="98" t="s">
        <v>1234</v>
      </c>
      <c r="L17" s="82">
        <f>HEX2DEC(E17)-HEX2DEC('Team Data Example'!D17)</f>
        <v>624</v>
      </c>
      <c r="M17" s="82">
        <f t="shared" si="3"/>
        <v>537</v>
      </c>
      <c r="N17" s="82"/>
    </row>
    <row r="18" spans="1:14" ht="14.25" customHeight="1" x14ac:dyDescent="0.25">
      <c r="B18" s="73" t="s">
        <v>90</v>
      </c>
      <c r="C18" s="70">
        <v>15</v>
      </c>
      <c r="D18" s="95" t="s">
        <v>1235</v>
      </c>
      <c r="E18" s="70" t="s">
        <v>1236</v>
      </c>
      <c r="F18" s="96" t="str">
        <f>RIGHT('Team Data Example'!D18,4)</f>
        <v>4C9C</v>
      </c>
      <c r="G18" s="96" t="str">
        <f t="shared" si="0"/>
        <v>4A9C</v>
      </c>
      <c r="H18" s="96" t="str">
        <f t="shared" si="1"/>
        <v>CA9C</v>
      </c>
      <c r="I18" s="97" t="str">
        <f t="shared" si="2"/>
        <v>9CCA</v>
      </c>
      <c r="J18" s="98" t="s">
        <v>1237</v>
      </c>
      <c r="L18" s="82">
        <f>HEX2DEC(E18)-HEX2DEC('Team Data Example'!D18)</f>
        <v>617</v>
      </c>
      <c r="M18" s="82">
        <f t="shared" si="3"/>
        <v>530</v>
      </c>
      <c r="N18" s="82"/>
    </row>
    <row r="19" spans="1:14" ht="14.25" customHeight="1" x14ac:dyDescent="0.25">
      <c r="B19" s="73" t="s">
        <v>692</v>
      </c>
      <c r="C19" s="70">
        <v>16</v>
      </c>
      <c r="D19" s="95" t="s">
        <v>1238</v>
      </c>
      <c r="E19" s="70" t="s">
        <v>1239</v>
      </c>
      <c r="F19" s="96" t="str">
        <f>RIGHT('Team Data Example'!D19,4)</f>
        <v>4F06</v>
      </c>
      <c r="G19" s="96" t="str">
        <f t="shared" si="0"/>
        <v>4D06</v>
      </c>
      <c r="H19" s="96" t="str">
        <f t="shared" si="1"/>
        <v>CD06</v>
      </c>
      <c r="I19" s="97" t="str">
        <f t="shared" si="2"/>
        <v>06CD</v>
      </c>
      <c r="J19" s="98" t="s">
        <v>1240</v>
      </c>
      <c r="L19" s="82">
        <f>HEX2DEC(E19)-HEX2DEC('Team Data Example'!D19)</f>
        <v>677</v>
      </c>
      <c r="M19" s="82">
        <f t="shared" si="3"/>
        <v>590</v>
      </c>
      <c r="N19" s="82"/>
    </row>
    <row r="20" spans="1:14" ht="14.25" customHeight="1" x14ac:dyDescent="0.25">
      <c r="B20" s="73" t="s">
        <v>98</v>
      </c>
      <c r="C20" s="70">
        <v>17</v>
      </c>
      <c r="D20" s="95" t="s">
        <v>1241</v>
      </c>
      <c r="E20" s="70" t="s">
        <v>1242</v>
      </c>
      <c r="F20" s="96" t="str">
        <f>RIGHT('Team Data Example'!D20,4)</f>
        <v>51AC</v>
      </c>
      <c r="G20" s="96" t="str">
        <f t="shared" si="0"/>
        <v>4FAC</v>
      </c>
      <c r="H20" s="96" t="str">
        <f t="shared" si="1"/>
        <v>CFAC</v>
      </c>
      <c r="I20" s="97" t="str">
        <f t="shared" si="2"/>
        <v>ACCF</v>
      </c>
      <c r="J20" s="98" t="s">
        <v>1243</v>
      </c>
      <c r="L20" s="82">
        <f>HEX2DEC(E20)-HEX2DEC('Team Data Example'!D20)</f>
        <v>650</v>
      </c>
      <c r="M20" s="82">
        <f t="shared" si="3"/>
        <v>563</v>
      </c>
      <c r="N20" s="82"/>
    </row>
    <row r="21" spans="1:14" ht="14.25" customHeight="1" x14ac:dyDescent="0.25">
      <c r="B21" s="73" t="s">
        <v>100</v>
      </c>
      <c r="C21" s="70">
        <v>18</v>
      </c>
      <c r="D21" s="95" t="s">
        <v>1244</v>
      </c>
      <c r="E21" s="70" t="s">
        <v>1245</v>
      </c>
      <c r="F21" s="96" t="str">
        <f>RIGHT('Team Data Example'!D21,4)</f>
        <v>5437</v>
      </c>
      <c r="G21" s="96" t="str">
        <f t="shared" si="0"/>
        <v>5237</v>
      </c>
      <c r="H21" s="96" t="str">
        <f t="shared" si="1"/>
        <v>D237</v>
      </c>
      <c r="I21" s="97" t="str">
        <f t="shared" si="2"/>
        <v>37D2</v>
      </c>
      <c r="J21" s="98" t="s">
        <v>1246</v>
      </c>
      <c r="L21" s="82">
        <f>HEX2DEC(E21)-HEX2DEC('Team Data Example'!D21)</f>
        <v>666</v>
      </c>
      <c r="M21" s="82">
        <f t="shared" si="3"/>
        <v>579</v>
      </c>
      <c r="N21" s="82"/>
    </row>
    <row r="22" spans="1:14" ht="14.25" customHeight="1" x14ac:dyDescent="0.25">
      <c r="B22" s="73" t="s">
        <v>102</v>
      </c>
      <c r="C22" s="70">
        <v>19</v>
      </c>
      <c r="D22" s="95" t="s">
        <v>1247</v>
      </c>
      <c r="E22" s="70" t="s">
        <v>1248</v>
      </c>
      <c r="F22" s="96" t="str">
        <f>RIGHT('Team Data Example'!D22,4)</f>
        <v>56D2</v>
      </c>
      <c r="G22" s="96" t="str">
        <f t="shared" si="0"/>
        <v>54D2</v>
      </c>
      <c r="H22" s="96" t="str">
        <f t="shared" si="1"/>
        <v>D4D2</v>
      </c>
      <c r="I22" s="97" t="str">
        <f t="shared" si="2"/>
        <v>D2D4</v>
      </c>
      <c r="J22" s="98" t="s">
        <v>1249</v>
      </c>
      <c r="L22" s="82">
        <f>HEX2DEC(E22)-HEX2DEC('Team Data Example'!D22)</f>
        <v>653</v>
      </c>
      <c r="M22" s="82">
        <f t="shared" si="3"/>
        <v>566</v>
      </c>
      <c r="N22" s="82"/>
    </row>
    <row r="23" spans="1:14" ht="14.25" customHeight="1" x14ac:dyDescent="0.25">
      <c r="B23" s="73" t="s">
        <v>105</v>
      </c>
      <c r="C23" s="70">
        <v>20</v>
      </c>
      <c r="D23" s="95" t="s">
        <v>1250</v>
      </c>
      <c r="E23" s="70" t="s">
        <v>1251</v>
      </c>
      <c r="F23" s="96" t="str">
        <f>RIGHT('Team Data Example'!D23,4)</f>
        <v>5960</v>
      </c>
      <c r="G23" s="96" t="str">
        <f t="shared" si="0"/>
        <v>5760</v>
      </c>
      <c r="H23" s="96" t="str">
        <f t="shared" si="1"/>
        <v>D760</v>
      </c>
      <c r="I23" s="97" t="str">
        <f t="shared" si="2"/>
        <v>60D7</v>
      </c>
      <c r="J23" s="98" t="s">
        <v>1252</v>
      </c>
      <c r="L23" s="82">
        <f>HEX2DEC(E23)-HEX2DEC('Team Data Example'!D23)</f>
        <v>627</v>
      </c>
      <c r="M23" s="82">
        <f t="shared" si="3"/>
        <v>540</v>
      </c>
      <c r="N23" s="82"/>
    </row>
    <row r="24" spans="1:14" ht="14.25" customHeight="1" x14ac:dyDescent="0.25">
      <c r="B24" s="73" t="s">
        <v>109</v>
      </c>
      <c r="C24" s="70">
        <v>21</v>
      </c>
      <c r="D24" s="95" t="s">
        <v>1253</v>
      </c>
      <c r="E24" s="70" t="s">
        <v>1254</v>
      </c>
      <c r="F24" s="96" t="str">
        <f>RIGHT('Team Data Example'!D24,4)</f>
        <v>5BD4</v>
      </c>
      <c r="G24" s="96" t="str">
        <f t="shared" si="0"/>
        <v>59D4</v>
      </c>
      <c r="H24" s="96" t="str">
        <f t="shared" si="1"/>
        <v>D9D4</v>
      </c>
      <c r="I24" s="97" t="str">
        <f t="shared" si="2"/>
        <v>D4D9</v>
      </c>
      <c r="J24" s="98" t="s">
        <v>1255</v>
      </c>
      <c r="L24" s="82">
        <f>HEX2DEC(E24)-HEX2DEC('Team Data Example'!D24)</f>
        <v>629</v>
      </c>
      <c r="M24" s="82">
        <f t="shared" si="3"/>
        <v>542</v>
      </c>
      <c r="N24" s="82"/>
    </row>
    <row r="25" spans="1:14" ht="14.25" customHeight="1" x14ac:dyDescent="0.25">
      <c r="B25" s="73" t="s">
        <v>1071</v>
      </c>
      <c r="C25" s="70">
        <v>22</v>
      </c>
      <c r="D25" s="95" t="s">
        <v>1256</v>
      </c>
      <c r="E25" s="70" t="s">
        <v>1257</v>
      </c>
      <c r="F25" s="96" t="str">
        <f>RIGHT('Team Data Example'!D25,4)</f>
        <v>5E4A</v>
      </c>
      <c r="G25" s="96" t="str">
        <f t="shared" si="0"/>
        <v>5C4A</v>
      </c>
      <c r="H25" s="96" t="str">
        <f t="shared" si="1"/>
        <v>DC4A</v>
      </c>
      <c r="I25" s="97" t="str">
        <f t="shared" si="2"/>
        <v>4ADC</v>
      </c>
      <c r="J25" s="98" t="s">
        <v>1258</v>
      </c>
      <c r="L25" s="82">
        <f>HEX2DEC(E25)-HEX2DEC('Team Data Example'!D25)</f>
        <v>657</v>
      </c>
      <c r="M25" s="82">
        <f t="shared" si="3"/>
        <v>570</v>
      </c>
      <c r="N25" s="82"/>
    </row>
    <row r="26" spans="1:14" ht="14.25" customHeight="1" x14ac:dyDescent="0.25">
      <c r="B26" s="73" t="s">
        <v>115</v>
      </c>
      <c r="C26" s="70">
        <v>23</v>
      </c>
      <c r="D26" s="95" t="s">
        <v>1259</v>
      </c>
      <c r="E26" s="70" t="s">
        <v>1260</v>
      </c>
      <c r="F26" s="96" t="str">
        <f>RIGHT('Team Data Example'!D26,4)</f>
        <v>60DC</v>
      </c>
      <c r="G26" s="96" t="str">
        <f t="shared" si="0"/>
        <v>5EDC</v>
      </c>
      <c r="H26" s="96" t="str">
        <f t="shared" si="1"/>
        <v>DEDC</v>
      </c>
      <c r="I26" s="97" t="str">
        <f t="shared" si="2"/>
        <v>DCDE</v>
      </c>
      <c r="J26" s="98" t="s">
        <v>1261</v>
      </c>
      <c r="L26" s="82">
        <f>HEX2DEC(E26)-HEX2DEC('Team Data Example'!D26)</f>
        <v>673</v>
      </c>
      <c r="M26" s="82">
        <f t="shared" si="3"/>
        <v>586</v>
      </c>
      <c r="N26" s="82"/>
    </row>
    <row r="27" spans="1:14" ht="14.25" customHeight="1" x14ac:dyDescent="0.25">
      <c r="B27" s="73" t="s">
        <v>118</v>
      </c>
      <c r="C27" s="70">
        <v>24</v>
      </c>
      <c r="D27" s="95" t="s">
        <v>1262</v>
      </c>
      <c r="E27" s="70" t="s">
        <v>1263</v>
      </c>
      <c r="F27" s="96" t="str">
        <f>RIGHT('Team Data Example'!D27,4)</f>
        <v>637E</v>
      </c>
      <c r="G27" s="96" t="str">
        <f t="shared" si="0"/>
        <v>617E</v>
      </c>
      <c r="H27" s="96" t="str">
        <f t="shared" si="1"/>
        <v>E17E</v>
      </c>
      <c r="I27" s="97" t="str">
        <f t="shared" si="2"/>
        <v>7EE1</v>
      </c>
      <c r="J27" s="98" t="s">
        <v>1264</v>
      </c>
      <c r="L27" s="82">
        <f>HEX2DEC(E27)-HEX2DEC('Team Data Example'!D27)</f>
        <v>646</v>
      </c>
      <c r="M27" s="82">
        <f t="shared" si="3"/>
        <v>559</v>
      </c>
      <c r="N27" s="82"/>
    </row>
    <row r="28" spans="1:14" ht="14.25" customHeight="1" x14ac:dyDescent="0.25">
      <c r="A28" s="88"/>
      <c r="B28" s="89" t="s">
        <v>121</v>
      </c>
      <c r="C28" s="88">
        <v>26</v>
      </c>
      <c r="D28" s="90" t="s">
        <v>1265</v>
      </c>
      <c r="E28" s="88" t="s">
        <v>1266</v>
      </c>
      <c r="F28" s="91" t="str">
        <f>RIGHT('Team Data Example'!D28,4)</f>
        <v>68AD</v>
      </c>
      <c r="G28" s="91" t="str">
        <f t="shared" si="0"/>
        <v>66AD</v>
      </c>
      <c r="H28" s="91" t="str">
        <f t="shared" si="1"/>
        <v>E6AD</v>
      </c>
      <c r="I28" s="92" t="str">
        <f t="shared" si="2"/>
        <v>ADE6</v>
      </c>
      <c r="J28" s="93" t="s">
        <v>1267</v>
      </c>
      <c r="K28" s="88"/>
      <c r="L28" s="94">
        <f>HEX2DEC(E28)-HEX2DEC('Team Data Example'!D28)</f>
        <v>671</v>
      </c>
      <c r="M28" s="94">
        <f t="shared" si="3"/>
        <v>584</v>
      </c>
      <c r="N28" s="82"/>
    </row>
    <row r="29" spans="1:14" ht="14.25" customHeight="1" x14ac:dyDescent="0.25">
      <c r="B29" s="73" t="s">
        <v>124</v>
      </c>
      <c r="C29" s="70">
        <v>25</v>
      </c>
      <c r="D29" s="95" t="s">
        <v>1268</v>
      </c>
      <c r="E29" s="70" t="s">
        <v>1269</v>
      </c>
      <c r="F29" s="96" t="str">
        <f>RIGHT('Team Data Example'!D29,4)</f>
        <v>6605</v>
      </c>
      <c r="G29" s="96" t="str">
        <f t="shared" si="0"/>
        <v>6405</v>
      </c>
      <c r="H29" s="96" t="str">
        <f t="shared" si="1"/>
        <v>E405</v>
      </c>
      <c r="I29" s="97" t="str">
        <f t="shared" si="2"/>
        <v>05E4</v>
      </c>
      <c r="J29" s="98" t="s">
        <v>1270</v>
      </c>
      <c r="L29" s="82">
        <f>HEX2DEC(E29)-HEX2DEC('Team Data Example'!D29)</f>
        <v>679</v>
      </c>
      <c r="M29" s="82">
        <f t="shared" si="3"/>
        <v>592</v>
      </c>
      <c r="N29" s="82"/>
    </row>
    <row r="30" spans="1:14" ht="14.25" customHeight="1" x14ac:dyDescent="0.25">
      <c r="A30" s="88"/>
      <c r="B30" s="89" t="s">
        <v>127</v>
      </c>
      <c r="C30" s="88">
        <v>1</v>
      </c>
      <c r="D30" s="90" t="s">
        <v>1271</v>
      </c>
      <c r="E30" s="88" t="s">
        <v>1272</v>
      </c>
      <c r="F30" s="91" t="str">
        <f>RIGHT('Team Data Example'!D30,4)</f>
        <v>2857</v>
      </c>
      <c r="G30" s="91" t="str">
        <f t="shared" si="0"/>
        <v>2657</v>
      </c>
      <c r="H30" s="91" t="str">
        <f t="shared" si="1"/>
        <v>A657</v>
      </c>
      <c r="I30" s="92" t="str">
        <f t="shared" si="2"/>
        <v>57A6</v>
      </c>
      <c r="J30" s="93" t="s">
        <v>1273</v>
      </c>
      <c r="K30" s="88"/>
      <c r="L30" s="94">
        <f>HEX2DEC(E30)-HEX2DEC('Team Data Example'!D30)</f>
        <v>684</v>
      </c>
      <c r="M30" s="94">
        <f t="shared" si="3"/>
        <v>597</v>
      </c>
      <c r="N30" s="82"/>
    </row>
    <row r="31" spans="1:14" ht="14.25" customHeight="1" x14ac:dyDescent="0.25">
      <c r="A31" s="88"/>
      <c r="B31" s="89" t="s">
        <v>130</v>
      </c>
      <c r="C31" s="88">
        <v>2</v>
      </c>
      <c r="D31" s="90" t="s">
        <v>1274</v>
      </c>
      <c r="E31" s="88" t="s">
        <v>1275</v>
      </c>
      <c r="F31" s="91" t="str">
        <f>RIGHT('Team Data Example'!D31,4)</f>
        <v>2B04</v>
      </c>
      <c r="G31" s="91" t="str">
        <f t="shared" si="0"/>
        <v>2904</v>
      </c>
      <c r="H31" s="91" t="str">
        <f t="shared" si="1"/>
        <v>A904</v>
      </c>
      <c r="I31" s="92" t="str">
        <f t="shared" si="2"/>
        <v>04A9</v>
      </c>
      <c r="J31" s="93" t="s">
        <v>1276</v>
      </c>
      <c r="K31" s="88"/>
      <c r="L31" s="94">
        <f>HEX2DEC(E31)-HEX2DEC('Team Data Example'!D31)</f>
        <v>679</v>
      </c>
      <c r="M31" s="94">
        <f t="shared" si="3"/>
        <v>592</v>
      </c>
      <c r="N31" s="82"/>
    </row>
    <row r="32" spans="1:14" ht="14.25" customHeight="1" x14ac:dyDescent="0.25">
      <c r="L32" s="82"/>
      <c r="M32" s="82"/>
      <c r="N32" s="82"/>
    </row>
    <row r="33" spans="2:15" ht="14.25" customHeight="1" x14ac:dyDescent="0.25">
      <c r="L33" s="82"/>
      <c r="M33" s="82"/>
      <c r="N33" s="82"/>
    </row>
    <row r="34" spans="2:15" ht="14.25" customHeight="1" x14ac:dyDescent="0.25">
      <c r="B34" s="73" t="s">
        <v>1277</v>
      </c>
      <c r="L34" s="82"/>
      <c r="M34" s="82"/>
      <c r="N34" s="82"/>
    </row>
    <row r="35" spans="2:15" ht="14.25" customHeight="1" x14ac:dyDescent="0.25">
      <c r="B35" s="88"/>
      <c r="C35" s="99" t="s">
        <v>1278</v>
      </c>
      <c r="D35" s="99"/>
      <c r="E35" s="99"/>
      <c r="F35" s="99"/>
      <c r="G35" s="99"/>
      <c r="I35" s="82"/>
      <c r="J35" s="82"/>
      <c r="K35" s="82"/>
      <c r="L35" s="82"/>
      <c r="M35" s="82"/>
      <c r="N35" s="82"/>
      <c r="O35" s="100"/>
    </row>
    <row r="36" spans="2:15" ht="14.25" customHeight="1" x14ac:dyDescent="0.25">
      <c r="L36" s="82"/>
      <c r="M36" s="82"/>
      <c r="N36" s="82"/>
      <c r="O36" s="100"/>
    </row>
    <row r="37" spans="2:15" ht="14.25" customHeight="1" x14ac:dyDescent="0.25">
      <c r="B37" s="70" t="s">
        <v>1279</v>
      </c>
      <c r="L37" s="82"/>
      <c r="M37" s="82"/>
      <c r="N37" s="82"/>
    </row>
    <row r="38" spans="2:15" ht="14.25" customHeight="1" x14ac:dyDescent="0.25">
      <c r="L38" s="82"/>
      <c r="M38" s="82"/>
      <c r="N38" s="82"/>
    </row>
    <row r="39" spans="2:15" ht="14.25" customHeight="1" x14ac:dyDescent="0.25">
      <c r="L39" s="82"/>
      <c r="M39" s="82"/>
      <c r="N39" s="82"/>
    </row>
    <row r="40" spans="2:15" ht="14.25" customHeight="1" x14ac:dyDescent="0.25">
      <c r="L40" s="82"/>
      <c r="M40" s="82"/>
      <c r="N40" s="82"/>
    </row>
    <row r="41" spans="2:15" ht="14.25" customHeight="1" x14ac:dyDescent="0.25">
      <c r="L41" s="82"/>
      <c r="M41" s="82"/>
      <c r="N41" s="82"/>
    </row>
    <row r="42" spans="2:15" ht="14.25" customHeight="1" x14ac:dyDescent="0.25">
      <c r="L42" s="82"/>
      <c r="M42" s="82"/>
      <c r="N42" s="82"/>
    </row>
    <row r="43" spans="2:15" ht="14.25" customHeight="1" x14ac:dyDescent="0.25">
      <c r="L43" s="82"/>
      <c r="M43" s="82"/>
      <c r="N43" s="82"/>
    </row>
    <row r="44" spans="2:15" ht="14.25" customHeight="1" x14ac:dyDescent="0.25">
      <c r="L44" s="82"/>
      <c r="M44" s="82"/>
      <c r="N44" s="82"/>
    </row>
    <row r="45" spans="2:15" ht="14.25" customHeight="1" x14ac:dyDescent="0.25">
      <c r="L45" s="82"/>
      <c r="M45" s="82"/>
      <c r="N45" s="82"/>
    </row>
    <row r="46" spans="2:15" ht="14.25" customHeight="1" x14ac:dyDescent="0.25">
      <c r="L46" s="82"/>
      <c r="M46" s="82"/>
      <c r="N46" s="82"/>
    </row>
    <row r="47" spans="2:15" ht="14.25" customHeight="1" x14ac:dyDescent="0.25">
      <c r="L47" s="82"/>
      <c r="M47" s="82"/>
      <c r="N47" s="82"/>
    </row>
    <row r="48" spans="2:15" ht="14.25" customHeight="1" x14ac:dyDescent="0.25">
      <c r="L48" s="82"/>
      <c r="M48" s="82"/>
      <c r="N48" s="82"/>
    </row>
    <row r="49" spans="12:14" ht="14.25" customHeight="1" x14ac:dyDescent="0.25">
      <c r="L49" s="82"/>
      <c r="M49" s="82"/>
      <c r="N49" s="82"/>
    </row>
    <row r="50" spans="12:14" ht="14.25" customHeight="1" x14ac:dyDescent="0.25">
      <c r="L50" s="82"/>
      <c r="M50" s="82"/>
      <c r="N50" s="82"/>
    </row>
    <row r="51" spans="12:14" ht="14.25" customHeight="1" x14ac:dyDescent="0.25">
      <c r="L51" s="82"/>
      <c r="M51" s="82"/>
      <c r="N51" s="82"/>
    </row>
    <row r="52" spans="12:14" ht="14.25" customHeight="1" x14ac:dyDescent="0.25">
      <c r="L52" s="82"/>
      <c r="M52" s="82"/>
      <c r="N52" s="82"/>
    </row>
    <row r="53" spans="12:14" ht="14.25" customHeight="1" x14ac:dyDescent="0.25">
      <c r="L53" s="82"/>
      <c r="M53" s="82"/>
      <c r="N53" s="82"/>
    </row>
    <row r="54" spans="12:14" ht="14.25" customHeight="1" x14ac:dyDescent="0.25">
      <c r="L54" s="82"/>
      <c r="M54" s="82"/>
      <c r="N54" s="82"/>
    </row>
    <row r="55" spans="12:14" ht="14.25" customHeight="1" x14ac:dyDescent="0.25">
      <c r="L55" s="82"/>
      <c r="M55" s="82"/>
      <c r="N55" s="82"/>
    </row>
    <row r="56" spans="12:14" ht="14.25" customHeight="1" x14ac:dyDescent="0.25">
      <c r="L56" s="82"/>
      <c r="M56" s="82"/>
      <c r="N56" s="82"/>
    </row>
    <row r="57" spans="12:14" ht="14.25" customHeight="1" x14ac:dyDescent="0.25">
      <c r="L57" s="82"/>
      <c r="M57" s="82"/>
      <c r="N57" s="82"/>
    </row>
    <row r="58" spans="12:14" ht="14.25" customHeight="1" x14ac:dyDescent="0.25">
      <c r="L58" s="82"/>
      <c r="M58" s="82"/>
      <c r="N58" s="82"/>
    </row>
    <row r="59" spans="12:14" ht="14.25" customHeight="1" x14ac:dyDescent="0.25">
      <c r="L59" s="82"/>
      <c r="M59" s="82"/>
      <c r="N59" s="82"/>
    </row>
    <row r="60" spans="12:14" ht="14.25" customHeight="1" x14ac:dyDescent="0.25">
      <c r="L60" s="82"/>
      <c r="M60" s="82"/>
      <c r="N60" s="82"/>
    </row>
    <row r="61" spans="12:14" ht="14.25" customHeight="1" x14ac:dyDescent="0.25">
      <c r="L61" s="82"/>
      <c r="M61" s="82"/>
      <c r="N61" s="82"/>
    </row>
    <row r="62" spans="12:14" ht="14.25" customHeight="1" x14ac:dyDescent="0.25">
      <c r="L62" s="82"/>
      <c r="M62" s="82"/>
      <c r="N62" s="82"/>
    </row>
    <row r="63" spans="12:14" ht="14.25" customHeight="1" x14ac:dyDescent="0.25">
      <c r="L63" s="82"/>
      <c r="M63" s="82"/>
      <c r="N63" s="82"/>
    </row>
    <row r="64" spans="12:14" ht="14.25" customHeight="1" x14ac:dyDescent="0.25">
      <c r="L64" s="82"/>
      <c r="M64" s="82"/>
      <c r="N64" s="82"/>
    </row>
    <row r="65" spans="12:14" ht="14.25" customHeight="1" x14ac:dyDescent="0.25">
      <c r="L65" s="82"/>
      <c r="M65" s="82"/>
      <c r="N65" s="82"/>
    </row>
    <row r="66" spans="12:14" ht="14.25" customHeight="1" x14ac:dyDescent="0.25">
      <c r="L66" s="82"/>
      <c r="M66" s="82"/>
      <c r="N66" s="82"/>
    </row>
    <row r="67" spans="12:14" ht="14.25" customHeight="1" x14ac:dyDescent="0.25">
      <c r="L67" s="82"/>
      <c r="M67" s="82"/>
      <c r="N67" s="82"/>
    </row>
    <row r="68" spans="12:14" ht="14.25" customHeight="1" x14ac:dyDescent="0.25">
      <c r="L68" s="82"/>
      <c r="M68" s="82"/>
      <c r="N68" s="82"/>
    </row>
    <row r="69" spans="12:14" ht="14.25" customHeight="1" x14ac:dyDescent="0.25">
      <c r="L69" s="82"/>
      <c r="M69" s="82"/>
      <c r="N69" s="82"/>
    </row>
    <row r="70" spans="12:14" ht="14.25" customHeight="1" x14ac:dyDescent="0.25">
      <c r="L70" s="82"/>
      <c r="M70" s="82"/>
      <c r="N70" s="82"/>
    </row>
    <row r="71" spans="12:14" ht="14.25" customHeight="1" x14ac:dyDescent="0.25">
      <c r="L71" s="82"/>
      <c r="M71" s="82"/>
      <c r="N71" s="82"/>
    </row>
    <row r="72" spans="12:14" ht="14.25" customHeight="1" x14ac:dyDescent="0.25">
      <c r="L72" s="82"/>
      <c r="M72" s="82"/>
      <c r="N72" s="82"/>
    </row>
    <row r="73" spans="12:14" ht="14.25" customHeight="1" x14ac:dyDescent="0.25">
      <c r="L73" s="82"/>
      <c r="M73" s="82"/>
      <c r="N73" s="82"/>
    </row>
    <row r="74" spans="12:14" ht="14.25" customHeight="1" x14ac:dyDescent="0.25">
      <c r="L74" s="82"/>
      <c r="M74" s="82"/>
      <c r="N74" s="82"/>
    </row>
    <row r="75" spans="12:14" ht="14.25" customHeight="1" x14ac:dyDescent="0.25">
      <c r="L75" s="82"/>
      <c r="M75" s="82"/>
      <c r="N75" s="82"/>
    </row>
    <row r="76" spans="12:14" ht="14.25" customHeight="1" x14ac:dyDescent="0.25">
      <c r="L76" s="82"/>
      <c r="M76" s="82"/>
      <c r="N76" s="82"/>
    </row>
    <row r="77" spans="12:14" ht="14.25" customHeight="1" x14ac:dyDescent="0.25">
      <c r="L77" s="82"/>
      <c r="M77" s="82"/>
      <c r="N77" s="82"/>
    </row>
    <row r="78" spans="12:14" ht="14.25" customHeight="1" x14ac:dyDescent="0.25">
      <c r="L78" s="82"/>
      <c r="M78" s="82"/>
      <c r="N78" s="82"/>
    </row>
    <row r="79" spans="12:14" ht="14.25" customHeight="1" x14ac:dyDescent="0.25">
      <c r="L79" s="82"/>
      <c r="M79" s="82"/>
      <c r="N79" s="82"/>
    </row>
    <row r="80" spans="12:14" ht="14.25" customHeight="1" x14ac:dyDescent="0.25">
      <c r="L80" s="82"/>
      <c r="M80" s="82"/>
      <c r="N80" s="82"/>
    </row>
    <row r="81" spans="12:14" ht="14.25" customHeight="1" x14ac:dyDescent="0.25">
      <c r="L81" s="82"/>
      <c r="M81" s="82"/>
      <c r="N81" s="82"/>
    </row>
    <row r="82" spans="12:14" ht="14.25" customHeight="1" x14ac:dyDescent="0.25">
      <c r="L82" s="82"/>
      <c r="M82" s="82"/>
      <c r="N82" s="82"/>
    </row>
    <row r="83" spans="12:14" ht="14.25" customHeight="1" x14ac:dyDescent="0.25">
      <c r="L83" s="82"/>
      <c r="M83" s="82"/>
      <c r="N83" s="82"/>
    </row>
    <row r="84" spans="12:14" ht="14.25" customHeight="1" x14ac:dyDescent="0.25">
      <c r="L84" s="82"/>
      <c r="M84" s="82"/>
      <c r="N84" s="82"/>
    </row>
    <row r="85" spans="12:14" ht="14.25" customHeight="1" x14ac:dyDescent="0.25">
      <c r="L85" s="82"/>
      <c r="M85" s="82"/>
      <c r="N85" s="82"/>
    </row>
    <row r="86" spans="12:14" ht="14.25" customHeight="1" x14ac:dyDescent="0.25">
      <c r="L86" s="82"/>
      <c r="M86" s="82"/>
      <c r="N86" s="82"/>
    </row>
    <row r="87" spans="12:14" ht="14.25" customHeight="1" x14ac:dyDescent="0.25">
      <c r="L87" s="82"/>
      <c r="M87" s="82"/>
      <c r="N87" s="82"/>
    </row>
    <row r="88" spans="12:14" ht="14.25" customHeight="1" x14ac:dyDescent="0.25">
      <c r="L88" s="82"/>
      <c r="M88" s="82"/>
      <c r="N88" s="82"/>
    </row>
    <row r="89" spans="12:14" ht="14.25" customHeight="1" x14ac:dyDescent="0.25">
      <c r="L89" s="82"/>
      <c r="M89" s="82"/>
      <c r="N89" s="82"/>
    </row>
    <row r="90" spans="12:14" ht="14.25" customHeight="1" x14ac:dyDescent="0.25">
      <c r="L90" s="82"/>
      <c r="M90" s="82"/>
      <c r="N90" s="82"/>
    </row>
    <row r="91" spans="12:14" ht="14.25" customHeight="1" x14ac:dyDescent="0.25">
      <c r="L91" s="82"/>
      <c r="M91" s="82"/>
      <c r="N91" s="82"/>
    </row>
    <row r="92" spans="12:14" ht="14.25" customHeight="1" x14ac:dyDescent="0.25">
      <c r="L92" s="82"/>
      <c r="M92" s="82"/>
      <c r="N92" s="82"/>
    </row>
    <row r="93" spans="12:14" ht="14.25" customHeight="1" x14ac:dyDescent="0.25">
      <c r="L93" s="82"/>
      <c r="M93" s="82"/>
      <c r="N93" s="82"/>
    </row>
    <row r="94" spans="12:14" ht="14.25" customHeight="1" x14ac:dyDescent="0.25">
      <c r="L94" s="82"/>
      <c r="M94" s="82"/>
      <c r="N94" s="82"/>
    </row>
    <row r="95" spans="12:14" ht="14.25" customHeight="1" x14ac:dyDescent="0.25">
      <c r="L95" s="82"/>
      <c r="M95" s="82"/>
      <c r="N95" s="82"/>
    </row>
    <row r="96" spans="12:14" ht="14.25" customHeight="1" x14ac:dyDescent="0.25">
      <c r="L96" s="82"/>
      <c r="M96" s="82"/>
      <c r="N96" s="82"/>
    </row>
    <row r="97" spans="12:14" ht="14.25" customHeight="1" x14ac:dyDescent="0.25">
      <c r="L97" s="82"/>
      <c r="M97" s="82"/>
      <c r="N97" s="82"/>
    </row>
    <row r="98" spans="12:14" ht="14.25" customHeight="1" x14ac:dyDescent="0.25">
      <c r="L98" s="82"/>
      <c r="M98" s="82"/>
      <c r="N98" s="82"/>
    </row>
    <row r="99" spans="12:14" ht="14.25" customHeight="1" x14ac:dyDescent="0.25">
      <c r="L99" s="82"/>
      <c r="M99" s="82"/>
      <c r="N99" s="82"/>
    </row>
    <row r="100" spans="12:14" ht="14.25" customHeight="1" x14ac:dyDescent="0.25">
      <c r="L100" s="82"/>
      <c r="M100" s="82"/>
      <c r="N100" s="82"/>
    </row>
    <row r="101" spans="12:14" ht="14.25" customHeight="1" x14ac:dyDescent="0.25">
      <c r="L101" s="82"/>
      <c r="M101" s="82"/>
      <c r="N101" s="82"/>
    </row>
    <row r="102" spans="12:14" ht="14.25" customHeight="1" x14ac:dyDescent="0.25">
      <c r="L102" s="82"/>
      <c r="M102" s="82"/>
      <c r="N102" s="82"/>
    </row>
    <row r="103" spans="12:14" ht="14.25" customHeight="1" x14ac:dyDescent="0.25">
      <c r="L103" s="82"/>
      <c r="M103" s="82"/>
      <c r="N103" s="82"/>
    </row>
    <row r="104" spans="12:14" ht="14.25" customHeight="1" x14ac:dyDescent="0.25">
      <c r="L104" s="82"/>
      <c r="M104" s="82"/>
      <c r="N104" s="82"/>
    </row>
    <row r="105" spans="12:14" ht="14.25" customHeight="1" x14ac:dyDescent="0.25">
      <c r="L105" s="82"/>
      <c r="M105" s="82"/>
      <c r="N105" s="82"/>
    </row>
    <row r="106" spans="12:14" ht="14.25" customHeight="1" x14ac:dyDescent="0.25">
      <c r="L106" s="82"/>
      <c r="M106" s="82"/>
      <c r="N106" s="82"/>
    </row>
    <row r="107" spans="12:14" ht="14.25" customHeight="1" x14ac:dyDescent="0.25">
      <c r="L107" s="82"/>
      <c r="M107" s="82"/>
      <c r="N107" s="82"/>
    </row>
    <row r="108" spans="12:14" ht="14.25" customHeight="1" x14ac:dyDescent="0.25">
      <c r="L108" s="82"/>
      <c r="M108" s="82"/>
      <c r="N108" s="82"/>
    </row>
    <row r="109" spans="12:14" ht="14.25" customHeight="1" x14ac:dyDescent="0.25">
      <c r="L109" s="82"/>
      <c r="M109" s="82"/>
      <c r="N109" s="82"/>
    </row>
    <row r="110" spans="12:14" ht="14.25" customHeight="1" x14ac:dyDescent="0.25">
      <c r="L110" s="82"/>
      <c r="M110" s="82"/>
      <c r="N110" s="82"/>
    </row>
    <row r="111" spans="12:14" ht="14.25" customHeight="1" x14ac:dyDescent="0.25">
      <c r="L111" s="82"/>
      <c r="M111" s="82"/>
      <c r="N111" s="82"/>
    </row>
    <row r="112" spans="12:14" ht="14.25" customHeight="1" x14ac:dyDescent="0.25">
      <c r="L112" s="82"/>
      <c r="M112" s="82"/>
      <c r="N112" s="82"/>
    </row>
    <row r="113" spans="12:14" ht="14.25" customHeight="1" x14ac:dyDescent="0.25">
      <c r="L113" s="82"/>
      <c r="M113" s="82"/>
      <c r="N113" s="82"/>
    </row>
    <row r="114" spans="12:14" ht="14.25" customHeight="1" x14ac:dyDescent="0.25">
      <c r="L114" s="82"/>
      <c r="M114" s="82"/>
      <c r="N114" s="82"/>
    </row>
    <row r="115" spans="12:14" ht="14.25" customHeight="1" x14ac:dyDescent="0.25">
      <c r="L115" s="82"/>
      <c r="M115" s="82"/>
      <c r="N115" s="82"/>
    </row>
    <row r="116" spans="12:14" ht="14.25" customHeight="1" x14ac:dyDescent="0.25">
      <c r="L116" s="82"/>
      <c r="M116" s="82"/>
      <c r="N116" s="82"/>
    </row>
    <row r="117" spans="12:14" ht="14.25" customHeight="1" x14ac:dyDescent="0.25">
      <c r="L117" s="82"/>
      <c r="M117" s="82"/>
      <c r="N117" s="82"/>
    </row>
    <row r="118" spans="12:14" ht="14.25" customHeight="1" x14ac:dyDescent="0.25">
      <c r="L118" s="82"/>
      <c r="M118" s="82"/>
      <c r="N118" s="82"/>
    </row>
    <row r="119" spans="12:14" ht="14.25" customHeight="1" x14ac:dyDescent="0.25">
      <c r="L119" s="82"/>
      <c r="M119" s="82"/>
      <c r="N119" s="82"/>
    </row>
    <row r="120" spans="12:14" ht="14.25" customHeight="1" x14ac:dyDescent="0.25">
      <c r="L120" s="82"/>
      <c r="M120" s="82"/>
      <c r="N120" s="82"/>
    </row>
    <row r="121" spans="12:14" ht="14.25" customHeight="1" x14ac:dyDescent="0.25">
      <c r="L121" s="82"/>
      <c r="M121" s="82"/>
      <c r="N121" s="82"/>
    </row>
    <row r="122" spans="12:14" ht="14.25" customHeight="1" x14ac:dyDescent="0.25">
      <c r="L122" s="82"/>
      <c r="M122" s="82"/>
      <c r="N122" s="82"/>
    </row>
    <row r="123" spans="12:14" ht="14.25" customHeight="1" x14ac:dyDescent="0.25">
      <c r="L123" s="82"/>
      <c r="M123" s="82"/>
      <c r="N123" s="82"/>
    </row>
    <row r="124" spans="12:14" ht="14.25" customHeight="1" x14ac:dyDescent="0.25">
      <c r="L124" s="82"/>
      <c r="M124" s="82"/>
      <c r="N124" s="82"/>
    </row>
    <row r="125" spans="12:14" ht="14.25" customHeight="1" x14ac:dyDescent="0.25">
      <c r="L125" s="82"/>
      <c r="M125" s="82"/>
      <c r="N125" s="82"/>
    </row>
    <row r="126" spans="12:14" ht="14.25" customHeight="1" x14ac:dyDescent="0.25">
      <c r="L126" s="82"/>
      <c r="M126" s="82"/>
      <c r="N126" s="82"/>
    </row>
    <row r="127" spans="12:14" ht="14.25" customHeight="1" x14ac:dyDescent="0.25">
      <c r="L127" s="82"/>
      <c r="M127" s="82"/>
      <c r="N127" s="82"/>
    </row>
    <row r="128" spans="12:14" ht="14.25" customHeight="1" x14ac:dyDescent="0.25">
      <c r="L128" s="82"/>
      <c r="M128" s="82"/>
      <c r="N128" s="82"/>
    </row>
    <row r="129" spans="12:14" ht="14.25" customHeight="1" x14ac:dyDescent="0.25">
      <c r="L129" s="82"/>
      <c r="M129" s="82"/>
      <c r="N129" s="82"/>
    </row>
    <row r="130" spans="12:14" ht="14.25" customHeight="1" x14ac:dyDescent="0.25">
      <c r="L130" s="82"/>
      <c r="M130" s="82"/>
      <c r="N130" s="82"/>
    </row>
    <row r="131" spans="12:14" ht="14.25" customHeight="1" x14ac:dyDescent="0.25">
      <c r="L131" s="82"/>
      <c r="M131" s="82"/>
      <c r="N131" s="82"/>
    </row>
    <row r="132" spans="12:14" ht="14.25" customHeight="1" x14ac:dyDescent="0.25">
      <c r="L132" s="82"/>
      <c r="M132" s="82"/>
      <c r="N132" s="82"/>
    </row>
    <row r="133" spans="12:14" ht="14.25" customHeight="1" x14ac:dyDescent="0.25">
      <c r="L133" s="82"/>
      <c r="M133" s="82"/>
      <c r="N133" s="82"/>
    </row>
    <row r="134" spans="12:14" ht="14.25" customHeight="1" x14ac:dyDescent="0.25">
      <c r="L134" s="82"/>
      <c r="M134" s="82"/>
      <c r="N134" s="82"/>
    </row>
    <row r="135" spans="12:14" ht="14.25" customHeight="1" x14ac:dyDescent="0.25">
      <c r="L135" s="82"/>
      <c r="M135" s="82"/>
      <c r="N135" s="82"/>
    </row>
    <row r="136" spans="12:14" ht="14.25" customHeight="1" x14ac:dyDescent="0.25">
      <c r="L136" s="82"/>
      <c r="M136" s="82"/>
      <c r="N136" s="82"/>
    </row>
    <row r="137" spans="12:14" ht="14.25" customHeight="1" x14ac:dyDescent="0.25">
      <c r="L137" s="82"/>
      <c r="M137" s="82"/>
      <c r="N137" s="82"/>
    </row>
    <row r="138" spans="12:14" ht="14.25" customHeight="1" x14ac:dyDescent="0.25">
      <c r="L138" s="82"/>
      <c r="M138" s="82"/>
      <c r="N138" s="82"/>
    </row>
    <row r="139" spans="12:14" ht="14.25" customHeight="1" x14ac:dyDescent="0.25">
      <c r="L139" s="82"/>
      <c r="M139" s="82"/>
      <c r="N139" s="82"/>
    </row>
    <row r="140" spans="12:14" ht="14.25" customHeight="1" x14ac:dyDescent="0.25">
      <c r="L140" s="82"/>
      <c r="M140" s="82"/>
      <c r="N140" s="82"/>
    </row>
    <row r="141" spans="12:14" ht="14.25" customHeight="1" x14ac:dyDescent="0.25">
      <c r="L141" s="82"/>
      <c r="M141" s="82"/>
      <c r="N141" s="82"/>
    </row>
    <row r="142" spans="12:14" ht="14.25" customHeight="1" x14ac:dyDescent="0.25">
      <c r="L142" s="82"/>
      <c r="M142" s="82"/>
      <c r="N142" s="82"/>
    </row>
    <row r="143" spans="12:14" ht="14.25" customHeight="1" x14ac:dyDescent="0.25">
      <c r="L143" s="82"/>
      <c r="M143" s="82"/>
      <c r="N143" s="82"/>
    </row>
    <row r="144" spans="12:14" ht="14.25" customHeight="1" x14ac:dyDescent="0.25">
      <c r="L144" s="82"/>
      <c r="M144" s="82"/>
      <c r="N144" s="82"/>
    </row>
    <row r="145" spans="12:14" ht="14.25" customHeight="1" x14ac:dyDescent="0.25">
      <c r="L145" s="82"/>
      <c r="M145" s="82"/>
      <c r="N145" s="82"/>
    </row>
    <row r="146" spans="12:14" ht="14.25" customHeight="1" x14ac:dyDescent="0.25">
      <c r="L146" s="82"/>
      <c r="M146" s="82"/>
      <c r="N146" s="82"/>
    </row>
    <row r="147" spans="12:14" ht="14.25" customHeight="1" x14ac:dyDescent="0.25">
      <c r="L147" s="82"/>
      <c r="M147" s="82"/>
      <c r="N147" s="82"/>
    </row>
    <row r="148" spans="12:14" ht="14.25" customHeight="1" x14ac:dyDescent="0.25">
      <c r="L148" s="82"/>
      <c r="M148" s="82"/>
      <c r="N148" s="82"/>
    </row>
    <row r="149" spans="12:14" ht="14.25" customHeight="1" x14ac:dyDescent="0.25">
      <c r="L149" s="82"/>
      <c r="M149" s="82"/>
      <c r="N149" s="82"/>
    </row>
    <row r="150" spans="12:14" ht="14.25" customHeight="1" x14ac:dyDescent="0.25">
      <c r="L150" s="82"/>
      <c r="M150" s="82"/>
      <c r="N150" s="82"/>
    </row>
    <row r="151" spans="12:14" ht="14.25" customHeight="1" x14ac:dyDescent="0.25">
      <c r="L151" s="82"/>
      <c r="M151" s="82"/>
      <c r="N151" s="82"/>
    </row>
    <row r="152" spans="12:14" ht="14.25" customHeight="1" x14ac:dyDescent="0.25">
      <c r="L152" s="82"/>
      <c r="M152" s="82"/>
      <c r="N152" s="82"/>
    </row>
    <row r="153" spans="12:14" ht="14.25" customHeight="1" x14ac:dyDescent="0.25">
      <c r="L153" s="82"/>
      <c r="M153" s="82"/>
      <c r="N153" s="82"/>
    </row>
    <row r="154" spans="12:14" ht="14.25" customHeight="1" x14ac:dyDescent="0.25">
      <c r="L154" s="82"/>
      <c r="M154" s="82"/>
      <c r="N154" s="82"/>
    </row>
    <row r="155" spans="12:14" ht="14.25" customHeight="1" x14ac:dyDescent="0.25">
      <c r="L155" s="82"/>
      <c r="M155" s="82"/>
      <c r="N155" s="82"/>
    </row>
    <row r="156" spans="12:14" ht="14.25" customHeight="1" x14ac:dyDescent="0.25">
      <c r="L156" s="82"/>
      <c r="M156" s="82"/>
      <c r="N156" s="82"/>
    </row>
    <row r="157" spans="12:14" ht="14.25" customHeight="1" x14ac:dyDescent="0.25">
      <c r="L157" s="82"/>
      <c r="M157" s="82"/>
      <c r="N157" s="82"/>
    </row>
    <row r="158" spans="12:14" ht="14.25" customHeight="1" x14ac:dyDescent="0.25">
      <c r="L158" s="82"/>
      <c r="M158" s="82"/>
      <c r="N158" s="82"/>
    </row>
    <row r="159" spans="12:14" ht="14.25" customHeight="1" x14ac:dyDescent="0.25">
      <c r="L159" s="82"/>
      <c r="M159" s="82"/>
      <c r="N159" s="82"/>
    </row>
    <row r="160" spans="12:14" ht="14.25" customHeight="1" x14ac:dyDescent="0.25">
      <c r="L160" s="82"/>
      <c r="M160" s="82"/>
      <c r="N160" s="82"/>
    </row>
    <row r="161" spans="12:14" ht="14.25" customHeight="1" x14ac:dyDescent="0.25">
      <c r="L161" s="82"/>
      <c r="M161" s="82"/>
      <c r="N161" s="82"/>
    </row>
    <row r="162" spans="12:14" ht="14.25" customHeight="1" x14ac:dyDescent="0.25">
      <c r="L162" s="82"/>
      <c r="M162" s="82"/>
      <c r="N162" s="82"/>
    </row>
    <row r="163" spans="12:14" ht="14.25" customHeight="1" x14ac:dyDescent="0.25">
      <c r="L163" s="82"/>
      <c r="M163" s="82"/>
      <c r="N163" s="82"/>
    </row>
    <row r="164" spans="12:14" ht="14.25" customHeight="1" x14ac:dyDescent="0.25">
      <c r="L164" s="82"/>
      <c r="M164" s="82"/>
      <c r="N164" s="82"/>
    </row>
    <row r="165" spans="12:14" ht="14.25" customHeight="1" x14ac:dyDescent="0.25">
      <c r="L165" s="82"/>
      <c r="M165" s="82"/>
      <c r="N165" s="82"/>
    </row>
    <row r="166" spans="12:14" ht="14.25" customHeight="1" x14ac:dyDescent="0.25">
      <c r="L166" s="82"/>
      <c r="M166" s="82"/>
      <c r="N166" s="82"/>
    </row>
    <row r="167" spans="12:14" ht="14.25" customHeight="1" x14ac:dyDescent="0.25">
      <c r="L167" s="82"/>
      <c r="M167" s="82"/>
      <c r="N167" s="82"/>
    </row>
    <row r="168" spans="12:14" ht="14.25" customHeight="1" x14ac:dyDescent="0.25">
      <c r="L168" s="82"/>
      <c r="M168" s="82"/>
      <c r="N168" s="82"/>
    </row>
    <row r="169" spans="12:14" ht="14.25" customHeight="1" x14ac:dyDescent="0.25">
      <c r="L169" s="82"/>
      <c r="M169" s="82"/>
      <c r="N169" s="82"/>
    </row>
    <row r="170" spans="12:14" ht="14.25" customHeight="1" x14ac:dyDescent="0.25">
      <c r="L170" s="82"/>
      <c r="M170" s="82"/>
      <c r="N170" s="82"/>
    </row>
    <row r="171" spans="12:14" ht="14.25" customHeight="1" x14ac:dyDescent="0.25">
      <c r="L171" s="82"/>
      <c r="M171" s="82"/>
      <c r="N171" s="82"/>
    </row>
    <row r="172" spans="12:14" ht="14.25" customHeight="1" x14ac:dyDescent="0.25">
      <c r="L172" s="82"/>
      <c r="M172" s="82"/>
      <c r="N172" s="82"/>
    </row>
    <row r="173" spans="12:14" ht="14.25" customHeight="1" x14ac:dyDescent="0.25">
      <c r="L173" s="82"/>
      <c r="M173" s="82"/>
      <c r="N173" s="82"/>
    </row>
    <row r="174" spans="12:14" ht="14.25" customHeight="1" x14ac:dyDescent="0.25">
      <c r="L174" s="82"/>
      <c r="M174" s="82"/>
      <c r="N174" s="82"/>
    </row>
    <row r="175" spans="12:14" ht="14.25" customHeight="1" x14ac:dyDescent="0.25">
      <c r="L175" s="82"/>
      <c r="M175" s="82"/>
      <c r="N175" s="82"/>
    </row>
    <row r="176" spans="12:14" ht="14.25" customHeight="1" x14ac:dyDescent="0.25">
      <c r="L176" s="82"/>
      <c r="M176" s="82"/>
      <c r="N176" s="82"/>
    </row>
    <row r="177" spans="12:14" ht="14.25" customHeight="1" x14ac:dyDescent="0.25">
      <c r="L177" s="82"/>
      <c r="M177" s="82"/>
      <c r="N177" s="82"/>
    </row>
    <row r="178" spans="12:14" ht="14.25" customHeight="1" x14ac:dyDescent="0.25">
      <c r="L178" s="82"/>
      <c r="M178" s="82"/>
      <c r="N178" s="82"/>
    </row>
    <row r="179" spans="12:14" ht="14.25" customHeight="1" x14ac:dyDescent="0.25">
      <c r="L179" s="82"/>
      <c r="M179" s="82"/>
      <c r="N179" s="82"/>
    </row>
    <row r="180" spans="12:14" ht="14.25" customHeight="1" x14ac:dyDescent="0.25">
      <c r="L180" s="82"/>
      <c r="M180" s="82"/>
      <c r="N180" s="82"/>
    </row>
    <row r="181" spans="12:14" ht="14.25" customHeight="1" x14ac:dyDescent="0.25">
      <c r="L181" s="82"/>
      <c r="M181" s="82"/>
      <c r="N181" s="82"/>
    </row>
    <row r="182" spans="12:14" ht="14.25" customHeight="1" x14ac:dyDescent="0.25">
      <c r="L182" s="82"/>
      <c r="M182" s="82"/>
      <c r="N182" s="82"/>
    </row>
    <row r="183" spans="12:14" ht="14.25" customHeight="1" x14ac:dyDescent="0.25">
      <c r="L183" s="82"/>
      <c r="M183" s="82"/>
      <c r="N183" s="82"/>
    </row>
    <row r="184" spans="12:14" ht="14.25" customHeight="1" x14ac:dyDescent="0.25">
      <c r="L184" s="82"/>
      <c r="M184" s="82"/>
      <c r="N184" s="82"/>
    </row>
    <row r="185" spans="12:14" ht="14.25" customHeight="1" x14ac:dyDescent="0.25">
      <c r="L185" s="82"/>
      <c r="M185" s="82"/>
      <c r="N185" s="82"/>
    </row>
    <row r="186" spans="12:14" ht="14.25" customHeight="1" x14ac:dyDescent="0.25">
      <c r="L186" s="82"/>
      <c r="M186" s="82"/>
      <c r="N186" s="82"/>
    </row>
    <row r="187" spans="12:14" ht="14.25" customHeight="1" x14ac:dyDescent="0.25">
      <c r="L187" s="82"/>
      <c r="M187" s="82"/>
      <c r="N187" s="82"/>
    </row>
    <row r="188" spans="12:14" ht="14.25" customHeight="1" x14ac:dyDescent="0.25">
      <c r="L188" s="82"/>
      <c r="M188" s="82"/>
      <c r="N188" s="82"/>
    </row>
    <row r="189" spans="12:14" ht="14.25" customHeight="1" x14ac:dyDescent="0.25">
      <c r="L189" s="82"/>
      <c r="M189" s="82"/>
      <c r="N189" s="82"/>
    </row>
    <row r="190" spans="12:14" ht="14.25" customHeight="1" x14ac:dyDescent="0.25">
      <c r="L190" s="82"/>
      <c r="M190" s="82"/>
      <c r="N190" s="82"/>
    </row>
    <row r="191" spans="12:14" ht="14.25" customHeight="1" x14ac:dyDescent="0.25">
      <c r="L191" s="82"/>
      <c r="M191" s="82"/>
      <c r="N191" s="82"/>
    </row>
    <row r="192" spans="12:14" ht="14.25" customHeight="1" x14ac:dyDescent="0.25">
      <c r="L192" s="82"/>
      <c r="M192" s="82"/>
      <c r="N192" s="82"/>
    </row>
    <row r="193" spans="12:14" ht="14.25" customHeight="1" x14ac:dyDescent="0.25">
      <c r="L193" s="82"/>
      <c r="M193" s="82"/>
      <c r="N193" s="82"/>
    </row>
    <row r="194" spans="12:14" ht="14.25" customHeight="1" x14ac:dyDescent="0.25">
      <c r="L194" s="82"/>
      <c r="M194" s="82"/>
      <c r="N194" s="82"/>
    </row>
    <row r="195" spans="12:14" ht="14.25" customHeight="1" x14ac:dyDescent="0.25">
      <c r="L195" s="82"/>
      <c r="M195" s="82"/>
      <c r="N195" s="82"/>
    </row>
    <row r="196" spans="12:14" ht="14.25" customHeight="1" x14ac:dyDescent="0.25">
      <c r="L196" s="82"/>
      <c r="M196" s="82"/>
      <c r="N196" s="82"/>
    </row>
    <row r="197" spans="12:14" ht="14.25" customHeight="1" x14ac:dyDescent="0.25">
      <c r="L197" s="82"/>
      <c r="M197" s="82"/>
      <c r="N197" s="82"/>
    </row>
    <row r="198" spans="12:14" ht="14.25" customHeight="1" x14ac:dyDescent="0.25">
      <c r="L198" s="82"/>
      <c r="M198" s="82"/>
      <c r="N198" s="82"/>
    </row>
    <row r="199" spans="12:14" ht="14.25" customHeight="1" x14ac:dyDescent="0.25">
      <c r="L199" s="82"/>
      <c r="M199" s="82"/>
      <c r="N199" s="82"/>
    </row>
    <row r="200" spans="12:14" ht="14.25" customHeight="1" x14ac:dyDescent="0.25">
      <c r="L200" s="82"/>
      <c r="M200" s="82"/>
      <c r="N200" s="82"/>
    </row>
    <row r="201" spans="12:14" ht="14.25" customHeight="1" x14ac:dyDescent="0.25">
      <c r="L201" s="82"/>
      <c r="M201" s="82"/>
      <c r="N201" s="82"/>
    </row>
    <row r="202" spans="12:14" ht="14.25" customHeight="1" x14ac:dyDescent="0.25">
      <c r="L202" s="82"/>
      <c r="M202" s="82"/>
      <c r="N202" s="82"/>
    </row>
    <row r="203" spans="12:14" ht="14.25" customHeight="1" x14ac:dyDescent="0.25">
      <c r="L203" s="82"/>
      <c r="M203" s="82"/>
      <c r="N203" s="82"/>
    </row>
    <row r="204" spans="12:14" ht="14.25" customHeight="1" x14ac:dyDescent="0.25">
      <c r="L204" s="82"/>
      <c r="M204" s="82"/>
      <c r="N204" s="82"/>
    </row>
    <row r="205" spans="12:14" ht="14.25" customHeight="1" x14ac:dyDescent="0.25">
      <c r="L205" s="82"/>
      <c r="M205" s="82"/>
      <c r="N205" s="82"/>
    </row>
    <row r="206" spans="12:14" ht="14.25" customHeight="1" x14ac:dyDescent="0.25">
      <c r="L206" s="82"/>
      <c r="M206" s="82"/>
      <c r="N206" s="82"/>
    </row>
    <row r="207" spans="12:14" ht="14.25" customHeight="1" x14ac:dyDescent="0.25">
      <c r="L207" s="82"/>
      <c r="M207" s="82"/>
      <c r="N207" s="82"/>
    </row>
    <row r="208" spans="12:14" ht="14.25" customHeight="1" x14ac:dyDescent="0.25">
      <c r="L208" s="82"/>
      <c r="M208" s="82"/>
      <c r="N208" s="82"/>
    </row>
    <row r="209" spans="12:14" ht="14.25" customHeight="1" x14ac:dyDescent="0.25">
      <c r="L209" s="82"/>
      <c r="M209" s="82"/>
      <c r="N209" s="82"/>
    </row>
    <row r="210" spans="12:14" ht="14.25" customHeight="1" x14ac:dyDescent="0.25">
      <c r="L210" s="82"/>
      <c r="M210" s="82"/>
      <c r="N210" s="82"/>
    </row>
    <row r="211" spans="12:14" ht="14.25" customHeight="1" x14ac:dyDescent="0.25">
      <c r="L211" s="82"/>
      <c r="M211" s="82"/>
      <c r="N211" s="82"/>
    </row>
    <row r="212" spans="12:14" ht="14.25" customHeight="1" x14ac:dyDescent="0.25">
      <c r="L212" s="82"/>
      <c r="M212" s="82"/>
      <c r="N212" s="82"/>
    </row>
    <row r="213" spans="12:14" ht="14.25" customHeight="1" x14ac:dyDescent="0.25">
      <c r="L213" s="82"/>
      <c r="M213" s="82"/>
      <c r="N213" s="82"/>
    </row>
    <row r="214" spans="12:14" ht="14.25" customHeight="1" x14ac:dyDescent="0.25">
      <c r="L214" s="82"/>
      <c r="M214" s="82"/>
      <c r="N214" s="82"/>
    </row>
    <row r="215" spans="12:14" ht="14.25" customHeight="1" x14ac:dyDescent="0.25">
      <c r="L215" s="82"/>
      <c r="M215" s="82"/>
      <c r="N215" s="82"/>
    </row>
    <row r="216" spans="12:14" ht="14.25" customHeight="1" x14ac:dyDescent="0.25">
      <c r="L216" s="82"/>
      <c r="M216" s="82"/>
      <c r="N216" s="82"/>
    </row>
    <row r="217" spans="12:14" ht="14.25" customHeight="1" x14ac:dyDescent="0.25">
      <c r="L217" s="82"/>
      <c r="M217" s="82"/>
      <c r="N217" s="82"/>
    </row>
    <row r="218" spans="12:14" ht="14.25" customHeight="1" x14ac:dyDescent="0.25">
      <c r="L218" s="82"/>
      <c r="M218" s="82"/>
      <c r="N218" s="82"/>
    </row>
    <row r="219" spans="12:14" ht="14.25" customHeight="1" x14ac:dyDescent="0.25">
      <c r="L219" s="82"/>
      <c r="M219" s="82"/>
      <c r="N219" s="82"/>
    </row>
    <row r="220" spans="12:14" ht="14.25" customHeight="1" x14ac:dyDescent="0.25">
      <c r="L220" s="82"/>
      <c r="M220" s="82"/>
      <c r="N220" s="82"/>
    </row>
    <row r="221" spans="12:14" ht="14.25" customHeight="1" x14ac:dyDescent="0.25">
      <c r="L221" s="82"/>
      <c r="M221" s="82"/>
      <c r="N221" s="82"/>
    </row>
    <row r="222" spans="12:14" ht="14.25" customHeight="1" x14ac:dyDescent="0.25">
      <c r="L222" s="82"/>
      <c r="M222" s="82"/>
      <c r="N222" s="82"/>
    </row>
    <row r="223" spans="12:14" ht="14.25" customHeight="1" x14ac:dyDescent="0.25">
      <c r="L223" s="82"/>
      <c r="M223" s="82"/>
      <c r="N223" s="82"/>
    </row>
    <row r="224" spans="12:14" ht="14.25" customHeight="1" x14ac:dyDescent="0.25">
      <c r="L224" s="82"/>
      <c r="M224" s="82"/>
      <c r="N224" s="82"/>
    </row>
    <row r="225" spans="12:14" ht="14.25" customHeight="1" x14ac:dyDescent="0.25">
      <c r="L225" s="82"/>
      <c r="M225" s="82"/>
      <c r="N225" s="82"/>
    </row>
    <row r="226" spans="12:14" ht="14.25" customHeight="1" x14ac:dyDescent="0.25">
      <c r="L226" s="82"/>
      <c r="M226" s="82"/>
      <c r="N226" s="82"/>
    </row>
    <row r="227" spans="12:14" ht="14.25" customHeight="1" x14ac:dyDescent="0.25">
      <c r="L227" s="82"/>
      <c r="M227" s="82"/>
      <c r="N227" s="82"/>
    </row>
    <row r="228" spans="12:14" ht="14.25" customHeight="1" x14ac:dyDescent="0.25">
      <c r="L228" s="82"/>
      <c r="M228" s="82"/>
      <c r="N228" s="82"/>
    </row>
    <row r="229" spans="12:14" ht="14.25" customHeight="1" x14ac:dyDescent="0.25">
      <c r="L229" s="82"/>
      <c r="M229" s="82"/>
      <c r="N229" s="82"/>
    </row>
    <row r="230" spans="12:14" ht="14.25" customHeight="1" x14ac:dyDescent="0.25">
      <c r="L230" s="82"/>
      <c r="M230" s="82"/>
      <c r="N230" s="82"/>
    </row>
    <row r="231" spans="12:14" ht="14.25" customHeight="1" x14ac:dyDescent="0.25">
      <c r="L231" s="82"/>
      <c r="M231" s="82"/>
      <c r="N231" s="82"/>
    </row>
    <row r="232" spans="12:14" ht="14.25" customHeight="1" x14ac:dyDescent="0.25">
      <c r="L232" s="82"/>
      <c r="M232" s="82"/>
      <c r="N232" s="82"/>
    </row>
    <row r="233" spans="12:14" ht="14.25" customHeight="1" x14ac:dyDescent="0.25">
      <c r="L233" s="82"/>
      <c r="M233" s="82"/>
      <c r="N233" s="82"/>
    </row>
    <row r="234" spans="12:14" ht="14.25" customHeight="1" x14ac:dyDescent="0.25">
      <c r="L234" s="82"/>
      <c r="M234" s="82"/>
      <c r="N234" s="82"/>
    </row>
    <row r="235" spans="12:14" ht="14.25" customHeight="1" x14ac:dyDescent="0.25">
      <c r="L235" s="82"/>
      <c r="M235" s="82"/>
      <c r="N235" s="82"/>
    </row>
    <row r="236" spans="12:14" ht="14.25" customHeight="1" x14ac:dyDescent="0.25">
      <c r="L236" s="82"/>
      <c r="M236" s="82"/>
      <c r="N236" s="82"/>
    </row>
    <row r="237" spans="12:14" ht="14.25" customHeight="1" x14ac:dyDescent="0.25">
      <c r="L237" s="82"/>
      <c r="M237" s="82"/>
      <c r="N237" s="82"/>
    </row>
    <row r="238" spans="12:14" ht="14.25" customHeight="1" x14ac:dyDescent="0.25">
      <c r="L238" s="82"/>
      <c r="M238" s="82"/>
      <c r="N238" s="82"/>
    </row>
    <row r="239" spans="12:14" ht="14.25" customHeight="1" x14ac:dyDescent="0.25">
      <c r="L239" s="82"/>
      <c r="M239" s="82"/>
      <c r="N239" s="82"/>
    </row>
    <row r="240" spans="12:14" ht="14.25" customHeight="1" x14ac:dyDescent="0.25">
      <c r="L240" s="82"/>
      <c r="M240" s="82"/>
      <c r="N240" s="82"/>
    </row>
    <row r="241" spans="12:14" ht="14.25" customHeight="1" x14ac:dyDescent="0.25">
      <c r="L241" s="82"/>
      <c r="M241" s="82"/>
      <c r="N241" s="82"/>
    </row>
    <row r="242" spans="12:14" ht="14.25" customHeight="1" x14ac:dyDescent="0.25">
      <c r="L242" s="82"/>
      <c r="M242" s="82"/>
      <c r="N242" s="82"/>
    </row>
    <row r="243" spans="12:14" ht="14.25" customHeight="1" x14ac:dyDescent="0.25">
      <c r="L243" s="82"/>
      <c r="M243" s="82"/>
      <c r="N243" s="82"/>
    </row>
    <row r="244" spans="12:14" ht="14.25" customHeight="1" x14ac:dyDescent="0.25">
      <c r="L244" s="82"/>
      <c r="M244" s="82"/>
      <c r="N244" s="82"/>
    </row>
    <row r="245" spans="12:14" ht="14.25" customHeight="1" x14ac:dyDescent="0.25">
      <c r="L245" s="82"/>
      <c r="M245" s="82"/>
      <c r="N245" s="82"/>
    </row>
    <row r="246" spans="12:14" ht="14.25" customHeight="1" x14ac:dyDescent="0.25">
      <c r="L246" s="82"/>
      <c r="M246" s="82"/>
      <c r="N246" s="82"/>
    </row>
    <row r="247" spans="12:14" ht="14.25" customHeight="1" x14ac:dyDescent="0.25">
      <c r="L247" s="82"/>
      <c r="M247" s="82"/>
      <c r="N247" s="82"/>
    </row>
    <row r="248" spans="12:14" ht="14.25" customHeight="1" x14ac:dyDescent="0.25">
      <c r="L248" s="82"/>
      <c r="M248" s="82"/>
      <c r="N248" s="82"/>
    </row>
    <row r="249" spans="12:14" ht="14.25" customHeight="1" x14ac:dyDescent="0.25">
      <c r="L249" s="82"/>
      <c r="M249" s="82"/>
      <c r="N249" s="82"/>
    </row>
    <row r="250" spans="12:14" ht="14.25" customHeight="1" x14ac:dyDescent="0.25">
      <c r="L250" s="82"/>
      <c r="M250" s="82"/>
      <c r="N250" s="82"/>
    </row>
    <row r="251" spans="12:14" ht="14.25" customHeight="1" x14ac:dyDescent="0.25">
      <c r="L251" s="82"/>
      <c r="M251" s="82"/>
      <c r="N251" s="82"/>
    </row>
    <row r="252" spans="12:14" ht="14.25" customHeight="1" x14ac:dyDescent="0.25">
      <c r="L252" s="82"/>
      <c r="M252" s="82"/>
      <c r="N252" s="82"/>
    </row>
    <row r="253" spans="12:14" ht="14.25" customHeight="1" x14ac:dyDescent="0.25">
      <c r="L253" s="82"/>
      <c r="M253" s="82"/>
      <c r="N253" s="82"/>
    </row>
    <row r="254" spans="12:14" ht="14.25" customHeight="1" x14ac:dyDescent="0.25">
      <c r="L254" s="82"/>
      <c r="M254" s="82"/>
      <c r="N254" s="82"/>
    </row>
    <row r="255" spans="12:14" ht="14.25" customHeight="1" x14ac:dyDescent="0.25">
      <c r="L255" s="82"/>
      <c r="M255" s="82"/>
      <c r="N255" s="82"/>
    </row>
    <row r="256" spans="12:14" ht="14.25" customHeight="1" x14ac:dyDescent="0.25">
      <c r="L256" s="82"/>
      <c r="M256" s="82"/>
      <c r="N256" s="82"/>
    </row>
    <row r="257" spans="12:14" ht="14.25" customHeight="1" x14ac:dyDescent="0.25">
      <c r="L257" s="82"/>
      <c r="M257" s="82"/>
      <c r="N257" s="82"/>
    </row>
    <row r="258" spans="12:14" ht="14.25" customHeight="1" x14ac:dyDescent="0.25">
      <c r="L258" s="82"/>
      <c r="M258" s="82"/>
      <c r="N258" s="82"/>
    </row>
    <row r="259" spans="12:14" ht="14.25" customHeight="1" x14ac:dyDescent="0.25">
      <c r="L259" s="82"/>
      <c r="M259" s="82"/>
      <c r="N259" s="82"/>
    </row>
    <row r="260" spans="12:14" ht="14.25" customHeight="1" x14ac:dyDescent="0.25">
      <c r="L260" s="82"/>
      <c r="M260" s="82"/>
      <c r="N260" s="82"/>
    </row>
    <row r="261" spans="12:14" ht="14.25" customHeight="1" x14ac:dyDescent="0.25">
      <c r="L261" s="82"/>
      <c r="M261" s="82"/>
      <c r="N261" s="82"/>
    </row>
    <row r="262" spans="12:14" ht="14.25" customHeight="1" x14ac:dyDescent="0.25">
      <c r="L262" s="82"/>
      <c r="M262" s="82"/>
      <c r="N262" s="82"/>
    </row>
    <row r="263" spans="12:14" ht="14.25" customHeight="1" x14ac:dyDescent="0.25">
      <c r="L263" s="82"/>
      <c r="M263" s="82"/>
      <c r="N263" s="82"/>
    </row>
    <row r="264" spans="12:14" ht="14.25" customHeight="1" x14ac:dyDescent="0.25">
      <c r="L264" s="82"/>
      <c r="M264" s="82"/>
      <c r="N264" s="82"/>
    </row>
    <row r="265" spans="12:14" ht="14.25" customHeight="1" x14ac:dyDescent="0.25">
      <c r="L265" s="82"/>
      <c r="M265" s="82"/>
      <c r="N265" s="82"/>
    </row>
    <row r="266" spans="12:14" ht="14.25" customHeight="1" x14ac:dyDescent="0.25">
      <c r="L266" s="82"/>
      <c r="M266" s="82"/>
      <c r="N266" s="82"/>
    </row>
    <row r="267" spans="12:14" ht="14.25" customHeight="1" x14ac:dyDescent="0.25">
      <c r="L267" s="82"/>
      <c r="M267" s="82"/>
      <c r="N267" s="82"/>
    </row>
    <row r="268" spans="12:14" ht="14.25" customHeight="1" x14ac:dyDescent="0.25">
      <c r="L268" s="82"/>
      <c r="M268" s="82"/>
      <c r="N268" s="82"/>
    </row>
    <row r="269" spans="12:14" ht="14.25" customHeight="1" x14ac:dyDescent="0.25">
      <c r="L269" s="82"/>
      <c r="M269" s="82"/>
      <c r="N269" s="82"/>
    </row>
    <row r="270" spans="12:14" ht="14.25" customHeight="1" x14ac:dyDescent="0.25">
      <c r="L270" s="82"/>
      <c r="M270" s="82"/>
      <c r="N270" s="82"/>
    </row>
    <row r="271" spans="12:14" ht="14.25" customHeight="1" x14ac:dyDescent="0.25">
      <c r="L271" s="82"/>
      <c r="M271" s="82"/>
      <c r="N271" s="82"/>
    </row>
    <row r="272" spans="12:14" ht="14.25" customHeight="1" x14ac:dyDescent="0.25">
      <c r="L272" s="82"/>
      <c r="M272" s="82"/>
      <c r="N272" s="82"/>
    </row>
    <row r="273" spans="12:14" ht="14.25" customHeight="1" x14ac:dyDescent="0.25">
      <c r="L273" s="82"/>
      <c r="M273" s="82"/>
      <c r="N273" s="82"/>
    </row>
    <row r="274" spans="12:14" ht="14.25" customHeight="1" x14ac:dyDescent="0.25">
      <c r="L274" s="82"/>
      <c r="M274" s="82"/>
      <c r="N274" s="82"/>
    </row>
    <row r="275" spans="12:14" ht="14.25" customHeight="1" x14ac:dyDescent="0.25">
      <c r="L275" s="82"/>
      <c r="M275" s="82"/>
      <c r="N275" s="82"/>
    </row>
    <row r="276" spans="12:14" ht="14.25" customHeight="1" x14ac:dyDescent="0.25">
      <c r="L276" s="82"/>
      <c r="M276" s="82"/>
      <c r="N276" s="82"/>
    </row>
    <row r="277" spans="12:14" ht="14.25" customHeight="1" x14ac:dyDescent="0.25">
      <c r="L277" s="82"/>
      <c r="M277" s="82"/>
      <c r="N277" s="82"/>
    </row>
    <row r="278" spans="12:14" ht="14.25" customHeight="1" x14ac:dyDescent="0.25">
      <c r="L278" s="82"/>
      <c r="M278" s="82"/>
      <c r="N278" s="82"/>
    </row>
    <row r="279" spans="12:14" ht="14.25" customHeight="1" x14ac:dyDescent="0.25">
      <c r="L279" s="82"/>
      <c r="M279" s="82"/>
      <c r="N279" s="82"/>
    </row>
    <row r="280" spans="12:14" ht="14.25" customHeight="1" x14ac:dyDescent="0.25">
      <c r="L280" s="82"/>
      <c r="M280" s="82"/>
      <c r="N280" s="82"/>
    </row>
    <row r="281" spans="12:14" ht="14.25" customHeight="1" x14ac:dyDescent="0.25">
      <c r="L281" s="82"/>
      <c r="M281" s="82"/>
      <c r="N281" s="82"/>
    </row>
    <row r="282" spans="12:14" ht="14.25" customHeight="1" x14ac:dyDescent="0.25">
      <c r="L282" s="82"/>
      <c r="M282" s="82"/>
      <c r="N282" s="82"/>
    </row>
    <row r="283" spans="12:14" ht="14.25" customHeight="1" x14ac:dyDescent="0.25">
      <c r="L283" s="82"/>
      <c r="M283" s="82"/>
      <c r="N283" s="82"/>
    </row>
    <row r="284" spans="12:14" ht="14.25" customHeight="1" x14ac:dyDescent="0.25">
      <c r="L284" s="82"/>
      <c r="M284" s="82"/>
      <c r="N284" s="82"/>
    </row>
    <row r="285" spans="12:14" ht="14.25" customHeight="1" x14ac:dyDescent="0.25">
      <c r="L285" s="82"/>
      <c r="M285" s="82"/>
      <c r="N285" s="82"/>
    </row>
    <row r="286" spans="12:14" ht="14.25" customHeight="1" x14ac:dyDescent="0.25">
      <c r="L286" s="82"/>
      <c r="M286" s="82"/>
      <c r="N286" s="82"/>
    </row>
    <row r="287" spans="12:14" ht="14.25" customHeight="1" x14ac:dyDescent="0.25">
      <c r="L287" s="82"/>
      <c r="M287" s="82"/>
      <c r="N287" s="82"/>
    </row>
    <row r="288" spans="12:14" ht="14.25" customHeight="1" x14ac:dyDescent="0.25">
      <c r="L288" s="82"/>
      <c r="M288" s="82"/>
      <c r="N288" s="82"/>
    </row>
    <row r="289" spans="12:14" ht="14.25" customHeight="1" x14ac:dyDescent="0.25">
      <c r="L289" s="82"/>
      <c r="M289" s="82"/>
      <c r="N289" s="82"/>
    </row>
    <row r="290" spans="12:14" ht="14.25" customHeight="1" x14ac:dyDescent="0.25">
      <c r="L290" s="82"/>
      <c r="M290" s="82"/>
      <c r="N290" s="82"/>
    </row>
    <row r="291" spans="12:14" ht="14.25" customHeight="1" x14ac:dyDescent="0.25">
      <c r="L291" s="82"/>
      <c r="M291" s="82"/>
      <c r="N291" s="82"/>
    </row>
    <row r="292" spans="12:14" ht="14.25" customHeight="1" x14ac:dyDescent="0.25">
      <c r="L292" s="82"/>
      <c r="M292" s="82"/>
      <c r="N292" s="82"/>
    </row>
    <row r="293" spans="12:14" ht="14.25" customHeight="1" x14ac:dyDescent="0.25">
      <c r="L293" s="82"/>
      <c r="M293" s="82"/>
      <c r="N293" s="82"/>
    </row>
    <row r="294" spans="12:14" ht="14.25" customHeight="1" x14ac:dyDescent="0.25">
      <c r="L294" s="82"/>
      <c r="M294" s="82"/>
      <c r="N294" s="82"/>
    </row>
    <row r="295" spans="12:14" ht="14.25" customHeight="1" x14ac:dyDescent="0.25">
      <c r="L295" s="82"/>
      <c r="M295" s="82"/>
      <c r="N295" s="82"/>
    </row>
    <row r="296" spans="12:14" ht="14.25" customHeight="1" x14ac:dyDescent="0.25">
      <c r="L296" s="82"/>
      <c r="M296" s="82"/>
      <c r="N296" s="82"/>
    </row>
    <row r="297" spans="12:14" ht="14.25" customHeight="1" x14ac:dyDescent="0.25">
      <c r="L297" s="82"/>
      <c r="M297" s="82"/>
      <c r="N297" s="82"/>
    </row>
    <row r="298" spans="12:14" ht="14.25" customHeight="1" x14ac:dyDescent="0.25">
      <c r="L298" s="82"/>
      <c r="M298" s="82"/>
      <c r="N298" s="82"/>
    </row>
    <row r="299" spans="12:14" ht="14.25" customHeight="1" x14ac:dyDescent="0.25">
      <c r="L299" s="82"/>
      <c r="M299" s="82"/>
      <c r="N299" s="82"/>
    </row>
    <row r="300" spans="12:14" ht="14.25" customHeight="1" x14ac:dyDescent="0.25">
      <c r="L300" s="82"/>
      <c r="M300" s="82"/>
      <c r="N300" s="82"/>
    </row>
    <row r="301" spans="12:14" ht="14.25" customHeight="1" x14ac:dyDescent="0.25">
      <c r="L301" s="82"/>
      <c r="M301" s="82"/>
      <c r="N301" s="82"/>
    </row>
    <row r="302" spans="12:14" ht="14.25" customHeight="1" x14ac:dyDescent="0.25">
      <c r="L302" s="82"/>
      <c r="M302" s="82"/>
      <c r="N302" s="82"/>
    </row>
    <row r="303" spans="12:14" ht="14.25" customHeight="1" x14ac:dyDescent="0.25">
      <c r="L303" s="82"/>
      <c r="M303" s="82"/>
      <c r="N303" s="82"/>
    </row>
    <row r="304" spans="12:14" ht="14.25" customHeight="1" x14ac:dyDescent="0.25">
      <c r="L304" s="82"/>
      <c r="M304" s="82"/>
      <c r="N304" s="82"/>
    </row>
    <row r="305" spans="12:14" ht="14.25" customHeight="1" x14ac:dyDescent="0.25">
      <c r="L305" s="82"/>
      <c r="M305" s="82"/>
      <c r="N305" s="82"/>
    </row>
    <row r="306" spans="12:14" ht="14.25" customHeight="1" x14ac:dyDescent="0.25">
      <c r="L306" s="82"/>
      <c r="M306" s="82"/>
      <c r="N306" s="82"/>
    </row>
    <row r="307" spans="12:14" ht="14.25" customHeight="1" x14ac:dyDescent="0.25">
      <c r="L307" s="82"/>
      <c r="M307" s="82"/>
      <c r="N307" s="82"/>
    </row>
    <row r="308" spans="12:14" ht="14.25" customHeight="1" x14ac:dyDescent="0.25">
      <c r="L308" s="82"/>
      <c r="M308" s="82"/>
      <c r="N308" s="82"/>
    </row>
    <row r="309" spans="12:14" ht="14.25" customHeight="1" x14ac:dyDescent="0.25">
      <c r="L309" s="82"/>
      <c r="M309" s="82"/>
      <c r="N309" s="82"/>
    </row>
    <row r="310" spans="12:14" ht="14.25" customHeight="1" x14ac:dyDescent="0.25">
      <c r="L310" s="82"/>
      <c r="M310" s="82"/>
      <c r="N310" s="82"/>
    </row>
    <row r="311" spans="12:14" ht="14.25" customHeight="1" x14ac:dyDescent="0.25">
      <c r="L311" s="82"/>
      <c r="M311" s="82"/>
      <c r="N311" s="82"/>
    </row>
    <row r="312" spans="12:14" ht="14.25" customHeight="1" x14ac:dyDescent="0.25">
      <c r="L312" s="82"/>
      <c r="M312" s="82"/>
      <c r="N312" s="82"/>
    </row>
    <row r="313" spans="12:14" ht="14.25" customHeight="1" x14ac:dyDescent="0.25">
      <c r="L313" s="82"/>
      <c r="M313" s="82"/>
      <c r="N313" s="82"/>
    </row>
    <row r="314" spans="12:14" ht="14.25" customHeight="1" x14ac:dyDescent="0.25">
      <c r="L314" s="82"/>
      <c r="M314" s="82"/>
      <c r="N314" s="82"/>
    </row>
    <row r="315" spans="12:14" ht="14.25" customHeight="1" x14ac:dyDescent="0.25">
      <c r="L315" s="82"/>
      <c r="M315" s="82"/>
      <c r="N315" s="82"/>
    </row>
    <row r="316" spans="12:14" ht="14.25" customHeight="1" x14ac:dyDescent="0.25">
      <c r="L316" s="82"/>
      <c r="M316" s="82"/>
      <c r="N316" s="82"/>
    </row>
    <row r="317" spans="12:14" ht="14.25" customHeight="1" x14ac:dyDescent="0.25">
      <c r="L317" s="82"/>
      <c r="M317" s="82"/>
      <c r="N317" s="82"/>
    </row>
    <row r="318" spans="12:14" ht="14.25" customHeight="1" x14ac:dyDescent="0.25">
      <c r="L318" s="82"/>
      <c r="M318" s="82"/>
      <c r="N318" s="82"/>
    </row>
    <row r="319" spans="12:14" ht="14.25" customHeight="1" x14ac:dyDescent="0.25">
      <c r="L319" s="82"/>
      <c r="M319" s="82"/>
      <c r="N319" s="82"/>
    </row>
    <row r="320" spans="12:14" ht="14.25" customHeight="1" x14ac:dyDescent="0.25">
      <c r="L320" s="82"/>
      <c r="M320" s="82"/>
      <c r="N320" s="82"/>
    </row>
    <row r="321" spans="12:14" ht="14.25" customHeight="1" x14ac:dyDescent="0.25">
      <c r="L321" s="82"/>
      <c r="M321" s="82"/>
      <c r="N321" s="82"/>
    </row>
    <row r="322" spans="12:14" ht="14.25" customHeight="1" x14ac:dyDescent="0.25">
      <c r="L322" s="82"/>
      <c r="M322" s="82"/>
      <c r="N322" s="82"/>
    </row>
    <row r="323" spans="12:14" ht="14.25" customHeight="1" x14ac:dyDescent="0.25">
      <c r="L323" s="82"/>
      <c r="M323" s="82"/>
      <c r="N323" s="82"/>
    </row>
    <row r="324" spans="12:14" ht="14.25" customHeight="1" x14ac:dyDescent="0.25">
      <c r="L324" s="82"/>
      <c r="M324" s="82"/>
      <c r="N324" s="82"/>
    </row>
    <row r="325" spans="12:14" ht="14.25" customHeight="1" x14ac:dyDescent="0.25">
      <c r="L325" s="82"/>
      <c r="M325" s="82"/>
      <c r="N325" s="82"/>
    </row>
    <row r="326" spans="12:14" ht="14.25" customHeight="1" x14ac:dyDescent="0.25">
      <c r="L326" s="82"/>
      <c r="M326" s="82"/>
      <c r="N326" s="82"/>
    </row>
    <row r="327" spans="12:14" ht="14.25" customHeight="1" x14ac:dyDescent="0.25">
      <c r="L327" s="82"/>
      <c r="M327" s="82"/>
      <c r="N327" s="82"/>
    </row>
    <row r="328" spans="12:14" ht="14.25" customHeight="1" x14ac:dyDescent="0.25">
      <c r="L328" s="82"/>
      <c r="M328" s="82"/>
      <c r="N328" s="82"/>
    </row>
    <row r="329" spans="12:14" ht="14.25" customHeight="1" x14ac:dyDescent="0.25">
      <c r="L329" s="82"/>
      <c r="M329" s="82"/>
      <c r="N329" s="82"/>
    </row>
    <row r="330" spans="12:14" ht="14.25" customHeight="1" x14ac:dyDescent="0.25">
      <c r="L330" s="82"/>
      <c r="M330" s="82"/>
      <c r="N330" s="82"/>
    </row>
    <row r="331" spans="12:14" ht="14.25" customHeight="1" x14ac:dyDescent="0.25">
      <c r="L331" s="82"/>
      <c r="M331" s="82"/>
      <c r="N331" s="82"/>
    </row>
    <row r="332" spans="12:14" ht="14.25" customHeight="1" x14ac:dyDescent="0.25">
      <c r="L332" s="82"/>
      <c r="M332" s="82"/>
      <c r="N332" s="82"/>
    </row>
    <row r="333" spans="12:14" ht="14.25" customHeight="1" x14ac:dyDescent="0.25">
      <c r="L333" s="82"/>
      <c r="M333" s="82"/>
      <c r="N333" s="82"/>
    </row>
    <row r="334" spans="12:14" ht="14.25" customHeight="1" x14ac:dyDescent="0.25">
      <c r="L334" s="82"/>
      <c r="M334" s="82"/>
      <c r="N334" s="82"/>
    </row>
    <row r="335" spans="12:14" ht="14.25" customHeight="1" x14ac:dyDescent="0.25">
      <c r="L335" s="82"/>
      <c r="M335" s="82"/>
      <c r="N335" s="82"/>
    </row>
    <row r="336" spans="12:14" ht="14.25" customHeight="1" x14ac:dyDescent="0.25">
      <c r="L336" s="82"/>
      <c r="M336" s="82"/>
      <c r="N336" s="82"/>
    </row>
    <row r="337" spans="12:14" ht="14.25" customHeight="1" x14ac:dyDescent="0.25">
      <c r="L337" s="82"/>
      <c r="M337" s="82"/>
      <c r="N337" s="82"/>
    </row>
    <row r="338" spans="12:14" ht="14.25" customHeight="1" x14ac:dyDescent="0.25">
      <c r="L338" s="82"/>
      <c r="M338" s="82"/>
      <c r="N338" s="82"/>
    </row>
    <row r="339" spans="12:14" ht="14.25" customHeight="1" x14ac:dyDescent="0.25">
      <c r="L339" s="82"/>
      <c r="M339" s="82"/>
      <c r="N339" s="82"/>
    </row>
    <row r="340" spans="12:14" ht="14.25" customHeight="1" x14ac:dyDescent="0.25">
      <c r="L340" s="82"/>
      <c r="M340" s="82"/>
      <c r="N340" s="82"/>
    </row>
    <row r="341" spans="12:14" ht="14.25" customHeight="1" x14ac:dyDescent="0.25">
      <c r="L341" s="82"/>
      <c r="M341" s="82"/>
      <c r="N341" s="82"/>
    </row>
    <row r="342" spans="12:14" ht="14.25" customHeight="1" x14ac:dyDescent="0.25">
      <c r="L342" s="82"/>
      <c r="M342" s="82"/>
      <c r="N342" s="82"/>
    </row>
    <row r="343" spans="12:14" ht="14.25" customHeight="1" x14ac:dyDescent="0.25">
      <c r="L343" s="82"/>
      <c r="M343" s="82"/>
      <c r="N343" s="82"/>
    </row>
    <row r="344" spans="12:14" ht="14.25" customHeight="1" x14ac:dyDescent="0.25">
      <c r="L344" s="82"/>
      <c r="M344" s="82"/>
      <c r="N344" s="82"/>
    </row>
    <row r="345" spans="12:14" ht="14.25" customHeight="1" x14ac:dyDescent="0.25">
      <c r="L345" s="82"/>
      <c r="M345" s="82"/>
      <c r="N345" s="82"/>
    </row>
    <row r="346" spans="12:14" ht="14.25" customHeight="1" x14ac:dyDescent="0.25">
      <c r="L346" s="82"/>
      <c r="M346" s="82"/>
      <c r="N346" s="82"/>
    </row>
    <row r="347" spans="12:14" ht="14.25" customHeight="1" x14ac:dyDescent="0.25">
      <c r="L347" s="82"/>
      <c r="M347" s="82"/>
      <c r="N347" s="82"/>
    </row>
    <row r="348" spans="12:14" ht="14.25" customHeight="1" x14ac:dyDescent="0.25">
      <c r="L348" s="82"/>
      <c r="M348" s="82"/>
      <c r="N348" s="82"/>
    </row>
    <row r="349" spans="12:14" ht="14.25" customHeight="1" x14ac:dyDescent="0.25">
      <c r="L349" s="82"/>
      <c r="M349" s="82"/>
      <c r="N349" s="82"/>
    </row>
    <row r="350" spans="12:14" ht="14.25" customHeight="1" x14ac:dyDescent="0.25">
      <c r="L350" s="82"/>
      <c r="M350" s="82"/>
      <c r="N350" s="82"/>
    </row>
    <row r="351" spans="12:14" ht="14.25" customHeight="1" x14ac:dyDescent="0.25">
      <c r="L351" s="82"/>
      <c r="M351" s="82"/>
      <c r="N351" s="82"/>
    </row>
    <row r="352" spans="12:14" ht="14.25" customHeight="1" x14ac:dyDescent="0.25">
      <c r="L352" s="82"/>
      <c r="M352" s="82"/>
      <c r="N352" s="82"/>
    </row>
    <row r="353" spans="12:14" ht="14.25" customHeight="1" x14ac:dyDescent="0.25">
      <c r="L353" s="82"/>
      <c r="M353" s="82"/>
      <c r="N353" s="82"/>
    </row>
    <row r="354" spans="12:14" ht="14.25" customHeight="1" x14ac:dyDescent="0.25">
      <c r="L354" s="82"/>
      <c r="M354" s="82"/>
      <c r="N354" s="82"/>
    </row>
    <row r="355" spans="12:14" ht="14.25" customHeight="1" x14ac:dyDescent="0.25">
      <c r="L355" s="82"/>
      <c r="M355" s="82"/>
      <c r="N355" s="82"/>
    </row>
    <row r="356" spans="12:14" ht="14.25" customHeight="1" x14ac:dyDescent="0.25">
      <c r="L356" s="82"/>
      <c r="M356" s="82"/>
      <c r="N356" s="82"/>
    </row>
    <row r="357" spans="12:14" ht="14.25" customHeight="1" x14ac:dyDescent="0.25">
      <c r="L357" s="82"/>
      <c r="M357" s="82"/>
      <c r="N357" s="82"/>
    </row>
    <row r="358" spans="12:14" ht="14.25" customHeight="1" x14ac:dyDescent="0.25">
      <c r="L358" s="82"/>
      <c r="M358" s="82"/>
      <c r="N358" s="82"/>
    </row>
    <row r="359" spans="12:14" ht="14.25" customHeight="1" x14ac:dyDescent="0.25">
      <c r="L359" s="82"/>
      <c r="M359" s="82"/>
      <c r="N359" s="82"/>
    </row>
    <row r="360" spans="12:14" ht="14.25" customHeight="1" x14ac:dyDescent="0.25">
      <c r="L360" s="82"/>
      <c r="M360" s="82"/>
      <c r="N360" s="82"/>
    </row>
    <row r="361" spans="12:14" ht="14.25" customHeight="1" x14ac:dyDescent="0.25">
      <c r="L361" s="82"/>
      <c r="M361" s="82"/>
      <c r="N361" s="82"/>
    </row>
    <row r="362" spans="12:14" ht="14.25" customHeight="1" x14ac:dyDescent="0.25">
      <c r="L362" s="82"/>
      <c r="M362" s="82"/>
      <c r="N362" s="82"/>
    </row>
    <row r="363" spans="12:14" ht="14.25" customHeight="1" x14ac:dyDescent="0.25">
      <c r="L363" s="82"/>
      <c r="M363" s="82"/>
      <c r="N363" s="82"/>
    </row>
    <row r="364" spans="12:14" ht="14.25" customHeight="1" x14ac:dyDescent="0.25">
      <c r="L364" s="82"/>
      <c r="M364" s="82"/>
      <c r="N364" s="82"/>
    </row>
    <row r="365" spans="12:14" ht="14.25" customHeight="1" x14ac:dyDescent="0.25">
      <c r="L365" s="82"/>
      <c r="M365" s="82"/>
      <c r="N365" s="82"/>
    </row>
    <row r="366" spans="12:14" ht="14.25" customHeight="1" x14ac:dyDescent="0.25">
      <c r="L366" s="82"/>
      <c r="M366" s="82"/>
      <c r="N366" s="82"/>
    </row>
    <row r="367" spans="12:14" ht="14.25" customHeight="1" x14ac:dyDescent="0.25">
      <c r="L367" s="82"/>
      <c r="M367" s="82"/>
      <c r="N367" s="82"/>
    </row>
    <row r="368" spans="12:14" ht="14.25" customHeight="1" x14ac:dyDescent="0.25">
      <c r="L368" s="82"/>
      <c r="M368" s="82"/>
      <c r="N368" s="82"/>
    </row>
    <row r="369" spans="12:14" ht="14.25" customHeight="1" x14ac:dyDescent="0.25">
      <c r="L369" s="82"/>
      <c r="M369" s="82"/>
      <c r="N369" s="82"/>
    </row>
    <row r="370" spans="12:14" ht="14.25" customHeight="1" x14ac:dyDescent="0.25">
      <c r="L370" s="82"/>
      <c r="M370" s="82"/>
      <c r="N370" s="82"/>
    </row>
    <row r="371" spans="12:14" ht="14.25" customHeight="1" x14ac:dyDescent="0.25">
      <c r="L371" s="82"/>
      <c r="M371" s="82"/>
      <c r="N371" s="82"/>
    </row>
    <row r="372" spans="12:14" ht="14.25" customHeight="1" x14ac:dyDescent="0.25">
      <c r="L372" s="82"/>
      <c r="M372" s="82"/>
      <c r="N372" s="82"/>
    </row>
    <row r="373" spans="12:14" ht="14.25" customHeight="1" x14ac:dyDescent="0.25">
      <c r="L373" s="82"/>
      <c r="M373" s="82"/>
      <c r="N373" s="82"/>
    </row>
    <row r="374" spans="12:14" ht="14.25" customHeight="1" x14ac:dyDescent="0.25">
      <c r="L374" s="82"/>
      <c r="M374" s="82"/>
      <c r="N374" s="82"/>
    </row>
    <row r="375" spans="12:14" ht="14.25" customHeight="1" x14ac:dyDescent="0.25">
      <c r="L375" s="82"/>
      <c r="M375" s="82"/>
      <c r="N375" s="82"/>
    </row>
    <row r="376" spans="12:14" ht="14.25" customHeight="1" x14ac:dyDescent="0.25">
      <c r="L376" s="82"/>
      <c r="M376" s="82"/>
      <c r="N376" s="82"/>
    </row>
    <row r="377" spans="12:14" ht="14.25" customHeight="1" x14ac:dyDescent="0.25">
      <c r="L377" s="82"/>
      <c r="M377" s="82"/>
      <c r="N377" s="82"/>
    </row>
    <row r="378" spans="12:14" ht="14.25" customHeight="1" x14ac:dyDescent="0.25">
      <c r="L378" s="82"/>
      <c r="M378" s="82"/>
      <c r="N378" s="82"/>
    </row>
    <row r="379" spans="12:14" ht="14.25" customHeight="1" x14ac:dyDescent="0.25">
      <c r="L379" s="82"/>
      <c r="M379" s="82"/>
      <c r="N379" s="82"/>
    </row>
    <row r="380" spans="12:14" ht="14.25" customHeight="1" x14ac:dyDescent="0.25">
      <c r="L380" s="82"/>
      <c r="M380" s="82"/>
      <c r="N380" s="82"/>
    </row>
    <row r="381" spans="12:14" ht="14.25" customHeight="1" x14ac:dyDescent="0.25">
      <c r="L381" s="82"/>
      <c r="M381" s="82"/>
      <c r="N381" s="82"/>
    </row>
    <row r="382" spans="12:14" ht="14.25" customHeight="1" x14ac:dyDescent="0.25">
      <c r="L382" s="82"/>
      <c r="M382" s="82"/>
      <c r="N382" s="82"/>
    </row>
    <row r="383" spans="12:14" ht="14.25" customHeight="1" x14ac:dyDescent="0.25">
      <c r="L383" s="82"/>
      <c r="M383" s="82"/>
      <c r="N383" s="82"/>
    </row>
    <row r="384" spans="12:14" ht="14.25" customHeight="1" x14ac:dyDescent="0.25">
      <c r="L384" s="82"/>
      <c r="M384" s="82"/>
      <c r="N384" s="82"/>
    </row>
    <row r="385" spans="12:14" ht="14.25" customHeight="1" x14ac:dyDescent="0.25">
      <c r="L385" s="82"/>
      <c r="M385" s="82"/>
      <c r="N385" s="82"/>
    </row>
    <row r="386" spans="12:14" ht="14.25" customHeight="1" x14ac:dyDescent="0.25">
      <c r="L386" s="82"/>
      <c r="M386" s="82"/>
      <c r="N386" s="82"/>
    </row>
    <row r="387" spans="12:14" ht="14.25" customHeight="1" x14ac:dyDescent="0.25">
      <c r="L387" s="82"/>
      <c r="M387" s="82"/>
      <c r="N387" s="82"/>
    </row>
    <row r="388" spans="12:14" ht="14.25" customHeight="1" x14ac:dyDescent="0.25">
      <c r="L388" s="82"/>
      <c r="M388" s="82"/>
      <c r="N388" s="82"/>
    </row>
    <row r="389" spans="12:14" ht="14.25" customHeight="1" x14ac:dyDescent="0.25">
      <c r="L389" s="82"/>
      <c r="M389" s="82"/>
      <c r="N389" s="82"/>
    </row>
    <row r="390" spans="12:14" ht="14.25" customHeight="1" x14ac:dyDescent="0.25">
      <c r="L390" s="82"/>
      <c r="M390" s="82"/>
      <c r="N390" s="82"/>
    </row>
    <row r="391" spans="12:14" ht="14.25" customHeight="1" x14ac:dyDescent="0.25">
      <c r="L391" s="82"/>
      <c r="M391" s="82"/>
      <c r="N391" s="82"/>
    </row>
    <row r="392" spans="12:14" ht="14.25" customHeight="1" x14ac:dyDescent="0.25">
      <c r="L392" s="82"/>
      <c r="M392" s="82"/>
      <c r="N392" s="82"/>
    </row>
    <row r="393" spans="12:14" ht="14.25" customHeight="1" x14ac:dyDescent="0.25">
      <c r="L393" s="82"/>
      <c r="M393" s="82"/>
      <c r="N393" s="82"/>
    </row>
    <row r="394" spans="12:14" ht="14.25" customHeight="1" x14ac:dyDescent="0.25">
      <c r="L394" s="82"/>
      <c r="M394" s="82"/>
      <c r="N394" s="82"/>
    </row>
    <row r="395" spans="12:14" ht="14.25" customHeight="1" x14ac:dyDescent="0.25">
      <c r="L395" s="82"/>
      <c r="M395" s="82"/>
      <c r="N395" s="82"/>
    </row>
    <row r="396" spans="12:14" ht="14.25" customHeight="1" x14ac:dyDescent="0.25">
      <c r="L396" s="82"/>
      <c r="M396" s="82"/>
      <c r="N396" s="82"/>
    </row>
    <row r="397" spans="12:14" ht="14.25" customHeight="1" x14ac:dyDescent="0.25">
      <c r="L397" s="82"/>
      <c r="M397" s="82"/>
      <c r="N397" s="82"/>
    </row>
    <row r="398" spans="12:14" ht="14.25" customHeight="1" x14ac:dyDescent="0.25">
      <c r="L398" s="82"/>
      <c r="M398" s="82"/>
      <c r="N398" s="82"/>
    </row>
    <row r="399" spans="12:14" ht="14.25" customHeight="1" x14ac:dyDescent="0.25">
      <c r="L399" s="82"/>
      <c r="M399" s="82"/>
      <c r="N399" s="82"/>
    </row>
    <row r="400" spans="12:14" ht="14.25" customHeight="1" x14ac:dyDescent="0.25">
      <c r="L400" s="82"/>
      <c r="M400" s="82"/>
      <c r="N400" s="82"/>
    </row>
    <row r="401" spans="12:14" ht="14.25" customHeight="1" x14ac:dyDescent="0.25">
      <c r="L401" s="82"/>
      <c r="M401" s="82"/>
      <c r="N401" s="82"/>
    </row>
    <row r="402" spans="12:14" ht="14.25" customHeight="1" x14ac:dyDescent="0.25">
      <c r="L402" s="82"/>
      <c r="M402" s="82"/>
      <c r="N402" s="82"/>
    </row>
    <row r="403" spans="12:14" ht="14.25" customHeight="1" x14ac:dyDescent="0.25">
      <c r="L403" s="82"/>
      <c r="M403" s="82"/>
      <c r="N403" s="82"/>
    </row>
    <row r="404" spans="12:14" ht="14.25" customHeight="1" x14ac:dyDescent="0.25">
      <c r="L404" s="82"/>
      <c r="M404" s="82"/>
      <c r="N404" s="82"/>
    </row>
    <row r="405" spans="12:14" ht="14.25" customHeight="1" x14ac:dyDescent="0.25">
      <c r="L405" s="82"/>
      <c r="M405" s="82"/>
      <c r="N405" s="82"/>
    </row>
    <row r="406" spans="12:14" ht="14.25" customHeight="1" x14ac:dyDescent="0.25">
      <c r="L406" s="82"/>
      <c r="M406" s="82"/>
      <c r="N406" s="82"/>
    </row>
    <row r="407" spans="12:14" ht="14.25" customHeight="1" x14ac:dyDescent="0.25">
      <c r="L407" s="82"/>
      <c r="M407" s="82"/>
      <c r="N407" s="82"/>
    </row>
    <row r="408" spans="12:14" ht="14.25" customHeight="1" x14ac:dyDescent="0.25">
      <c r="L408" s="82"/>
      <c r="M408" s="82"/>
      <c r="N408" s="82"/>
    </row>
    <row r="409" spans="12:14" ht="14.25" customHeight="1" x14ac:dyDescent="0.25">
      <c r="L409" s="82"/>
      <c r="M409" s="82"/>
      <c r="N409" s="82"/>
    </row>
    <row r="410" spans="12:14" ht="14.25" customHeight="1" x14ac:dyDescent="0.25">
      <c r="L410" s="82"/>
      <c r="M410" s="82"/>
      <c r="N410" s="82"/>
    </row>
    <row r="411" spans="12:14" ht="14.25" customHeight="1" x14ac:dyDescent="0.25">
      <c r="L411" s="82"/>
      <c r="M411" s="82"/>
      <c r="N411" s="82"/>
    </row>
    <row r="412" spans="12:14" ht="14.25" customHeight="1" x14ac:dyDescent="0.25">
      <c r="L412" s="82"/>
      <c r="M412" s="82"/>
      <c r="N412" s="82"/>
    </row>
    <row r="413" spans="12:14" ht="14.25" customHeight="1" x14ac:dyDescent="0.25">
      <c r="L413" s="82"/>
      <c r="M413" s="82"/>
      <c r="N413" s="82"/>
    </row>
    <row r="414" spans="12:14" ht="14.25" customHeight="1" x14ac:dyDescent="0.25">
      <c r="L414" s="82"/>
      <c r="M414" s="82"/>
      <c r="N414" s="82"/>
    </row>
    <row r="415" spans="12:14" ht="14.25" customHeight="1" x14ac:dyDescent="0.25">
      <c r="L415" s="82"/>
      <c r="M415" s="82"/>
      <c r="N415" s="82"/>
    </row>
    <row r="416" spans="12:14" ht="14.25" customHeight="1" x14ac:dyDescent="0.25">
      <c r="L416" s="82"/>
      <c r="M416" s="82"/>
      <c r="N416" s="82"/>
    </row>
    <row r="417" spans="12:14" ht="14.25" customHeight="1" x14ac:dyDescent="0.25">
      <c r="L417" s="82"/>
      <c r="M417" s="82"/>
      <c r="N417" s="82"/>
    </row>
    <row r="418" spans="12:14" ht="14.25" customHeight="1" x14ac:dyDescent="0.25">
      <c r="L418" s="82"/>
      <c r="M418" s="82"/>
      <c r="N418" s="82"/>
    </row>
    <row r="419" spans="12:14" ht="14.25" customHeight="1" x14ac:dyDescent="0.25">
      <c r="L419" s="82"/>
      <c r="M419" s="82"/>
      <c r="N419" s="82"/>
    </row>
    <row r="420" spans="12:14" ht="14.25" customHeight="1" x14ac:dyDescent="0.25">
      <c r="L420" s="82"/>
      <c r="M420" s="82"/>
      <c r="N420" s="82"/>
    </row>
    <row r="421" spans="12:14" ht="14.25" customHeight="1" x14ac:dyDescent="0.25">
      <c r="L421" s="82"/>
      <c r="M421" s="82"/>
      <c r="N421" s="82"/>
    </row>
    <row r="422" spans="12:14" ht="14.25" customHeight="1" x14ac:dyDescent="0.25">
      <c r="L422" s="82"/>
      <c r="M422" s="82"/>
      <c r="N422" s="82"/>
    </row>
    <row r="423" spans="12:14" ht="14.25" customHeight="1" x14ac:dyDescent="0.25">
      <c r="L423" s="82"/>
      <c r="M423" s="82"/>
      <c r="N423" s="82"/>
    </row>
    <row r="424" spans="12:14" ht="14.25" customHeight="1" x14ac:dyDescent="0.25">
      <c r="L424" s="82"/>
      <c r="M424" s="82"/>
      <c r="N424" s="82"/>
    </row>
    <row r="425" spans="12:14" ht="14.25" customHeight="1" x14ac:dyDescent="0.25">
      <c r="L425" s="82"/>
      <c r="M425" s="82"/>
      <c r="N425" s="82"/>
    </row>
    <row r="426" spans="12:14" ht="14.25" customHeight="1" x14ac:dyDescent="0.25">
      <c r="L426" s="82"/>
      <c r="M426" s="82"/>
      <c r="N426" s="82"/>
    </row>
    <row r="427" spans="12:14" ht="14.25" customHeight="1" x14ac:dyDescent="0.25">
      <c r="L427" s="82"/>
      <c r="M427" s="82"/>
      <c r="N427" s="82"/>
    </row>
    <row r="428" spans="12:14" ht="14.25" customHeight="1" x14ac:dyDescent="0.25">
      <c r="L428" s="82"/>
      <c r="M428" s="82"/>
      <c r="N428" s="82"/>
    </row>
    <row r="429" spans="12:14" ht="14.25" customHeight="1" x14ac:dyDescent="0.25">
      <c r="L429" s="82"/>
      <c r="M429" s="82"/>
      <c r="N429" s="82"/>
    </row>
    <row r="430" spans="12:14" ht="14.25" customHeight="1" x14ac:dyDescent="0.25">
      <c r="L430" s="82"/>
      <c r="M430" s="82"/>
      <c r="N430" s="82"/>
    </row>
    <row r="431" spans="12:14" ht="14.25" customHeight="1" x14ac:dyDescent="0.25">
      <c r="L431" s="82"/>
      <c r="M431" s="82"/>
      <c r="N431" s="82"/>
    </row>
    <row r="432" spans="12:14" ht="14.25" customHeight="1" x14ac:dyDescent="0.25">
      <c r="L432" s="82"/>
      <c r="M432" s="82"/>
      <c r="N432" s="82"/>
    </row>
    <row r="433" spans="12:14" ht="14.25" customHeight="1" x14ac:dyDescent="0.25">
      <c r="L433" s="82"/>
      <c r="M433" s="82"/>
      <c r="N433" s="82"/>
    </row>
    <row r="434" spans="12:14" ht="14.25" customHeight="1" x14ac:dyDescent="0.25">
      <c r="L434" s="82"/>
      <c r="M434" s="82"/>
      <c r="N434" s="82"/>
    </row>
    <row r="435" spans="12:14" ht="14.25" customHeight="1" x14ac:dyDescent="0.25">
      <c r="L435" s="82"/>
      <c r="M435" s="82"/>
      <c r="N435" s="82"/>
    </row>
    <row r="436" spans="12:14" ht="14.25" customHeight="1" x14ac:dyDescent="0.25">
      <c r="L436" s="82"/>
      <c r="M436" s="82"/>
      <c r="N436" s="82"/>
    </row>
    <row r="437" spans="12:14" ht="14.25" customHeight="1" x14ac:dyDescent="0.25">
      <c r="L437" s="82"/>
      <c r="M437" s="82"/>
      <c r="N437" s="82"/>
    </row>
    <row r="438" spans="12:14" ht="14.25" customHeight="1" x14ac:dyDescent="0.25">
      <c r="L438" s="82"/>
      <c r="M438" s="82"/>
      <c r="N438" s="82"/>
    </row>
    <row r="439" spans="12:14" ht="14.25" customHeight="1" x14ac:dyDescent="0.25">
      <c r="L439" s="82"/>
      <c r="M439" s="82"/>
      <c r="N439" s="82"/>
    </row>
    <row r="440" spans="12:14" ht="14.25" customHeight="1" x14ac:dyDescent="0.25">
      <c r="L440" s="82"/>
      <c r="M440" s="82"/>
      <c r="N440" s="82"/>
    </row>
    <row r="441" spans="12:14" ht="14.25" customHeight="1" x14ac:dyDescent="0.25">
      <c r="L441" s="82"/>
      <c r="M441" s="82"/>
      <c r="N441" s="82"/>
    </row>
    <row r="442" spans="12:14" ht="14.25" customHeight="1" x14ac:dyDescent="0.25">
      <c r="L442" s="82"/>
      <c r="M442" s="82"/>
      <c r="N442" s="82"/>
    </row>
    <row r="443" spans="12:14" ht="14.25" customHeight="1" x14ac:dyDescent="0.25">
      <c r="L443" s="82"/>
      <c r="M443" s="82"/>
      <c r="N443" s="82"/>
    </row>
    <row r="444" spans="12:14" ht="14.25" customHeight="1" x14ac:dyDescent="0.25">
      <c r="L444" s="82"/>
      <c r="M444" s="82"/>
      <c r="N444" s="82"/>
    </row>
    <row r="445" spans="12:14" ht="14.25" customHeight="1" x14ac:dyDescent="0.25">
      <c r="L445" s="82"/>
      <c r="M445" s="82"/>
      <c r="N445" s="82"/>
    </row>
    <row r="446" spans="12:14" ht="14.25" customHeight="1" x14ac:dyDescent="0.25">
      <c r="L446" s="82"/>
      <c r="M446" s="82"/>
      <c r="N446" s="82"/>
    </row>
    <row r="447" spans="12:14" ht="14.25" customHeight="1" x14ac:dyDescent="0.25">
      <c r="L447" s="82"/>
      <c r="M447" s="82"/>
      <c r="N447" s="82"/>
    </row>
    <row r="448" spans="12:14" ht="14.25" customHeight="1" x14ac:dyDescent="0.25">
      <c r="L448" s="82"/>
      <c r="M448" s="82"/>
      <c r="N448" s="82"/>
    </row>
    <row r="449" spans="12:14" ht="14.25" customHeight="1" x14ac:dyDescent="0.25">
      <c r="L449" s="82"/>
      <c r="M449" s="82"/>
      <c r="N449" s="82"/>
    </row>
    <row r="450" spans="12:14" ht="14.25" customHeight="1" x14ac:dyDescent="0.25">
      <c r="L450" s="82"/>
      <c r="M450" s="82"/>
      <c r="N450" s="82"/>
    </row>
    <row r="451" spans="12:14" ht="14.25" customHeight="1" x14ac:dyDescent="0.25">
      <c r="L451" s="82"/>
      <c r="M451" s="82"/>
      <c r="N451" s="82"/>
    </row>
    <row r="452" spans="12:14" ht="14.25" customHeight="1" x14ac:dyDescent="0.25">
      <c r="L452" s="82"/>
      <c r="M452" s="82"/>
      <c r="N452" s="82"/>
    </row>
    <row r="453" spans="12:14" ht="14.25" customHeight="1" x14ac:dyDescent="0.25">
      <c r="L453" s="82"/>
      <c r="M453" s="82"/>
      <c r="N453" s="82"/>
    </row>
    <row r="454" spans="12:14" ht="14.25" customHeight="1" x14ac:dyDescent="0.25">
      <c r="L454" s="82"/>
      <c r="M454" s="82"/>
      <c r="N454" s="82"/>
    </row>
    <row r="455" spans="12:14" ht="14.25" customHeight="1" x14ac:dyDescent="0.25">
      <c r="L455" s="82"/>
      <c r="M455" s="82"/>
      <c r="N455" s="82"/>
    </row>
    <row r="456" spans="12:14" ht="14.25" customHeight="1" x14ac:dyDescent="0.25">
      <c r="L456" s="82"/>
      <c r="M456" s="82"/>
      <c r="N456" s="82"/>
    </row>
    <row r="457" spans="12:14" ht="14.25" customHeight="1" x14ac:dyDescent="0.25">
      <c r="L457" s="82"/>
      <c r="M457" s="82"/>
      <c r="N457" s="82"/>
    </row>
    <row r="458" spans="12:14" ht="14.25" customHeight="1" x14ac:dyDescent="0.25">
      <c r="L458" s="82"/>
      <c r="M458" s="82"/>
      <c r="N458" s="82"/>
    </row>
    <row r="459" spans="12:14" ht="14.25" customHeight="1" x14ac:dyDescent="0.25">
      <c r="L459" s="82"/>
      <c r="M459" s="82"/>
      <c r="N459" s="82"/>
    </row>
    <row r="460" spans="12:14" ht="14.25" customHeight="1" x14ac:dyDescent="0.25">
      <c r="L460" s="82"/>
      <c r="M460" s="82"/>
      <c r="N460" s="82"/>
    </row>
    <row r="461" spans="12:14" ht="14.25" customHeight="1" x14ac:dyDescent="0.25">
      <c r="L461" s="82"/>
      <c r="M461" s="82"/>
      <c r="N461" s="82"/>
    </row>
    <row r="462" spans="12:14" ht="14.25" customHeight="1" x14ac:dyDescent="0.25">
      <c r="L462" s="82"/>
      <c r="M462" s="82"/>
      <c r="N462" s="82"/>
    </row>
    <row r="463" spans="12:14" ht="14.25" customHeight="1" x14ac:dyDescent="0.25">
      <c r="L463" s="82"/>
      <c r="M463" s="82"/>
      <c r="N463" s="82"/>
    </row>
    <row r="464" spans="12:14" ht="14.25" customHeight="1" x14ac:dyDescent="0.25">
      <c r="L464" s="82"/>
      <c r="M464" s="82"/>
      <c r="N464" s="82"/>
    </row>
    <row r="465" spans="12:14" ht="14.25" customHeight="1" x14ac:dyDescent="0.25">
      <c r="L465" s="82"/>
      <c r="M465" s="82"/>
      <c r="N465" s="82"/>
    </row>
    <row r="466" spans="12:14" ht="14.25" customHeight="1" x14ac:dyDescent="0.25">
      <c r="L466" s="82"/>
      <c r="M466" s="82"/>
      <c r="N466" s="82"/>
    </row>
    <row r="467" spans="12:14" ht="14.25" customHeight="1" x14ac:dyDescent="0.25">
      <c r="L467" s="82"/>
      <c r="M467" s="82"/>
      <c r="N467" s="82"/>
    </row>
    <row r="468" spans="12:14" ht="14.25" customHeight="1" x14ac:dyDescent="0.25">
      <c r="L468" s="82"/>
      <c r="M468" s="82"/>
      <c r="N468" s="82"/>
    </row>
    <row r="469" spans="12:14" ht="14.25" customHeight="1" x14ac:dyDescent="0.25">
      <c r="L469" s="82"/>
      <c r="M469" s="82"/>
      <c r="N469" s="82"/>
    </row>
    <row r="470" spans="12:14" ht="14.25" customHeight="1" x14ac:dyDescent="0.25">
      <c r="L470" s="82"/>
      <c r="M470" s="82"/>
      <c r="N470" s="82"/>
    </row>
    <row r="471" spans="12:14" ht="14.25" customHeight="1" x14ac:dyDescent="0.25">
      <c r="L471" s="82"/>
      <c r="M471" s="82"/>
      <c r="N471" s="82"/>
    </row>
    <row r="472" spans="12:14" ht="14.25" customHeight="1" x14ac:dyDescent="0.25">
      <c r="L472" s="82"/>
      <c r="M472" s="82"/>
      <c r="N472" s="82"/>
    </row>
    <row r="473" spans="12:14" ht="14.25" customHeight="1" x14ac:dyDescent="0.25">
      <c r="L473" s="82"/>
      <c r="M473" s="82"/>
      <c r="N473" s="82"/>
    </row>
    <row r="474" spans="12:14" ht="14.25" customHeight="1" x14ac:dyDescent="0.25">
      <c r="L474" s="82"/>
      <c r="M474" s="82"/>
      <c r="N474" s="82"/>
    </row>
    <row r="475" spans="12:14" ht="14.25" customHeight="1" x14ac:dyDescent="0.25">
      <c r="L475" s="82"/>
      <c r="M475" s="82"/>
      <c r="N475" s="82"/>
    </row>
    <row r="476" spans="12:14" ht="14.25" customHeight="1" x14ac:dyDescent="0.25">
      <c r="L476" s="82"/>
      <c r="M476" s="82"/>
      <c r="N476" s="82"/>
    </row>
    <row r="477" spans="12:14" ht="14.25" customHeight="1" x14ac:dyDescent="0.25">
      <c r="L477" s="82"/>
      <c r="M477" s="82"/>
      <c r="N477" s="82"/>
    </row>
    <row r="478" spans="12:14" ht="14.25" customHeight="1" x14ac:dyDescent="0.25">
      <c r="L478" s="82"/>
      <c r="M478" s="82"/>
      <c r="N478" s="82"/>
    </row>
    <row r="479" spans="12:14" ht="14.25" customHeight="1" x14ac:dyDescent="0.25">
      <c r="L479" s="82"/>
      <c r="M479" s="82"/>
      <c r="N479" s="82"/>
    </row>
    <row r="480" spans="12:14" ht="14.25" customHeight="1" x14ac:dyDescent="0.25">
      <c r="L480" s="82"/>
      <c r="M480" s="82"/>
      <c r="N480" s="82"/>
    </row>
    <row r="481" spans="12:14" ht="14.25" customHeight="1" x14ac:dyDescent="0.25">
      <c r="L481" s="82"/>
      <c r="M481" s="82"/>
      <c r="N481" s="82"/>
    </row>
    <row r="482" spans="12:14" ht="14.25" customHeight="1" x14ac:dyDescent="0.25">
      <c r="L482" s="82"/>
      <c r="M482" s="82"/>
      <c r="N482" s="82"/>
    </row>
    <row r="483" spans="12:14" ht="14.25" customHeight="1" x14ac:dyDescent="0.25">
      <c r="L483" s="82"/>
      <c r="M483" s="82"/>
      <c r="N483" s="82"/>
    </row>
    <row r="484" spans="12:14" ht="14.25" customHeight="1" x14ac:dyDescent="0.25">
      <c r="L484" s="82"/>
      <c r="M484" s="82"/>
      <c r="N484" s="82"/>
    </row>
    <row r="485" spans="12:14" ht="14.25" customHeight="1" x14ac:dyDescent="0.25">
      <c r="L485" s="82"/>
      <c r="M485" s="82"/>
      <c r="N485" s="82"/>
    </row>
    <row r="486" spans="12:14" ht="14.25" customHeight="1" x14ac:dyDescent="0.25">
      <c r="L486" s="82"/>
      <c r="M486" s="82"/>
      <c r="N486" s="82"/>
    </row>
    <row r="487" spans="12:14" ht="14.25" customHeight="1" x14ac:dyDescent="0.25">
      <c r="L487" s="82"/>
      <c r="M487" s="82"/>
      <c r="N487" s="82"/>
    </row>
    <row r="488" spans="12:14" ht="14.25" customHeight="1" x14ac:dyDescent="0.25">
      <c r="L488" s="82"/>
      <c r="M488" s="82"/>
      <c r="N488" s="82"/>
    </row>
    <row r="489" spans="12:14" ht="14.25" customHeight="1" x14ac:dyDescent="0.25">
      <c r="L489" s="82"/>
      <c r="M489" s="82"/>
      <c r="N489" s="82"/>
    </row>
    <row r="490" spans="12:14" ht="14.25" customHeight="1" x14ac:dyDescent="0.25">
      <c r="L490" s="82"/>
      <c r="M490" s="82"/>
      <c r="N490" s="82"/>
    </row>
    <row r="491" spans="12:14" ht="14.25" customHeight="1" x14ac:dyDescent="0.25">
      <c r="L491" s="82"/>
      <c r="M491" s="82"/>
      <c r="N491" s="82"/>
    </row>
    <row r="492" spans="12:14" ht="14.25" customHeight="1" x14ac:dyDescent="0.25">
      <c r="L492" s="82"/>
      <c r="M492" s="82"/>
      <c r="N492" s="82"/>
    </row>
    <row r="493" spans="12:14" ht="14.25" customHeight="1" x14ac:dyDescent="0.25">
      <c r="L493" s="82"/>
      <c r="M493" s="82"/>
      <c r="N493" s="82"/>
    </row>
    <row r="494" spans="12:14" ht="14.25" customHeight="1" x14ac:dyDescent="0.25">
      <c r="L494" s="82"/>
      <c r="M494" s="82"/>
      <c r="N494" s="82"/>
    </row>
    <row r="495" spans="12:14" ht="14.25" customHeight="1" x14ac:dyDescent="0.25">
      <c r="L495" s="82"/>
      <c r="M495" s="82"/>
      <c r="N495" s="82"/>
    </row>
    <row r="496" spans="12:14" ht="14.25" customHeight="1" x14ac:dyDescent="0.25">
      <c r="L496" s="82"/>
      <c r="M496" s="82"/>
      <c r="N496" s="82"/>
    </row>
    <row r="497" spans="12:14" ht="14.25" customHeight="1" x14ac:dyDescent="0.25">
      <c r="L497" s="82"/>
      <c r="M497" s="82"/>
      <c r="N497" s="82"/>
    </row>
    <row r="498" spans="12:14" ht="14.25" customHeight="1" x14ac:dyDescent="0.25">
      <c r="L498" s="82"/>
      <c r="M498" s="82"/>
      <c r="N498" s="82"/>
    </row>
    <row r="499" spans="12:14" ht="14.25" customHeight="1" x14ac:dyDescent="0.25">
      <c r="L499" s="82"/>
      <c r="M499" s="82"/>
      <c r="N499" s="82"/>
    </row>
    <row r="500" spans="12:14" ht="14.25" customHeight="1" x14ac:dyDescent="0.25">
      <c r="L500" s="82"/>
      <c r="M500" s="82"/>
      <c r="N500" s="82"/>
    </row>
    <row r="501" spans="12:14" ht="14.25" customHeight="1" x14ac:dyDescent="0.25">
      <c r="L501" s="82"/>
      <c r="M501" s="82"/>
      <c r="N501" s="82"/>
    </row>
    <row r="502" spans="12:14" ht="14.25" customHeight="1" x14ac:dyDescent="0.25">
      <c r="L502" s="82"/>
      <c r="M502" s="82"/>
      <c r="N502" s="82"/>
    </row>
    <row r="503" spans="12:14" ht="14.25" customHeight="1" x14ac:dyDescent="0.25">
      <c r="L503" s="82"/>
      <c r="M503" s="82"/>
      <c r="N503" s="82"/>
    </row>
    <row r="504" spans="12:14" ht="14.25" customHeight="1" x14ac:dyDescent="0.25">
      <c r="L504" s="82"/>
      <c r="M504" s="82"/>
      <c r="N504" s="82"/>
    </row>
    <row r="505" spans="12:14" ht="14.25" customHeight="1" x14ac:dyDescent="0.25">
      <c r="L505" s="82"/>
      <c r="M505" s="82"/>
      <c r="N505" s="82"/>
    </row>
    <row r="506" spans="12:14" ht="14.25" customHeight="1" x14ac:dyDescent="0.25">
      <c r="L506" s="82"/>
      <c r="M506" s="82"/>
      <c r="N506" s="82"/>
    </row>
    <row r="507" spans="12:14" ht="14.25" customHeight="1" x14ac:dyDescent="0.25">
      <c r="L507" s="82"/>
      <c r="M507" s="82"/>
      <c r="N507" s="82"/>
    </row>
    <row r="508" spans="12:14" ht="14.25" customHeight="1" x14ac:dyDescent="0.25">
      <c r="L508" s="82"/>
      <c r="M508" s="82"/>
      <c r="N508" s="82"/>
    </row>
    <row r="509" spans="12:14" ht="14.25" customHeight="1" x14ac:dyDescent="0.25">
      <c r="L509" s="82"/>
      <c r="M509" s="82"/>
      <c r="N509" s="82"/>
    </row>
    <row r="510" spans="12:14" ht="14.25" customHeight="1" x14ac:dyDescent="0.25">
      <c r="L510" s="82"/>
      <c r="M510" s="82"/>
      <c r="N510" s="82"/>
    </row>
    <row r="511" spans="12:14" ht="14.25" customHeight="1" x14ac:dyDescent="0.25">
      <c r="L511" s="82"/>
      <c r="M511" s="82"/>
      <c r="N511" s="82"/>
    </row>
    <row r="512" spans="12:14" ht="14.25" customHeight="1" x14ac:dyDescent="0.25">
      <c r="L512" s="82"/>
      <c r="M512" s="82"/>
      <c r="N512" s="82"/>
    </row>
    <row r="513" spans="12:14" ht="14.25" customHeight="1" x14ac:dyDescent="0.25">
      <c r="L513" s="82"/>
      <c r="M513" s="82"/>
      <c r="N513" s="82"/>
    </row>
    <row r="514" spans="12:14" ht="14.25" customHeight="1" x14ac:dyDescent="0.25">
      <c r="L514" s="82"/>
      <c r="M514" s="82"/>
      <c r="N514" s="82"/>
    </row>
    <row r="515" spans="12:14" ht="14.25" customHeight="1" x14ac:dyDescent="0.25">
      <c r="L515" s="82"/>
      <c r="M515" s="82"/>
      <c r="N515" s="82"/>
    </row>
    <row r="516" spans="12:14" ht="14.25" customHeight="1" x14ac:dyDescent="0.25">
      <c r="L516" s="82"/>
      <c r="M516" s="82"/>
      <c r="N516" s="82"/>
    </row>
    <row r="517" spans="12:14" ht="14.25" customHeight="1" x14ac:dyDescent="0.25">
      <c r="L517" s="82"/>
      <c r="M517" s="82"/>
      <c r="N517" s="82"/>
    </row>
    <row r="518" spans="12:14" ht="14.25" customHeight="1" x14ac:dyDescent="0.25">
      <c r="L518" s="82"/>
      <c r="M518" s="82"/>
      <c r="N518" s="82"/>
    </row>
    <row r="519" spans="12:14" ht="14.25" customHeight="1" x14ac:dyDescent="0.25">
      <c r="L519" s="82"/>
      <c r="M519" s="82"/>
      <c r="N519" s="82"/>
    </row>
    <row r="520" spans="12:14" ht="14.25" customHeight="1" x14ac:dyDescent="0.25">
      <c r="L520" s="82"/>
      <c r="M520" s="82"/>
      <c r="N520" s="82"/>
    </row>
    <row r="521" spans="12:14" ht="14.25" customHeight="1" x14ac:dyDescent="0.25">
      <c r="L521" s="82"/>
      <c r="M521" s="82"/>
      <c r="N521" s="82"/>
    </row>
    <row r="522" spans="12:14" ht="14.25" customHeight="1" x14ac:dyDescent="0.25">
      <c r="L522" s="82"/>
      <c r="M522" s="82"/>
      <c r="N522" s="82"/>
    </row>
    <row r="523" spans="12:14" ht="14.25" customHeight="1" x14ac:dyDescent="0.25">
      <c r="L523" s="82"/>
      <c r="M523" s="82"/>
      <c r="N523" s="82"/>
    </row>
    <row r="524" spans="12:14" ht="14.25" customHeight="1" x14ac:dyDescent="0.25">
      <c r="L524" s="82"/>
      <c r="M524" s="82"/>
      <c r="N524" s="82"/>
    </row>
    <row r="525" spans="12:14" ht="14.25" customHeight="1" x14ac:dyDescent="0.25">
      <c r="L525" s="82"/>
      <c r="M525" s="82"/>
      <c r="N525" s="82"/>
    </row>
    <row r="526" spans="12:14" ht="14.25" customHeight="1" x14ac:dyDescent="0.25">
      <c r="L526" s="82"/>
      <c r="M526" s="82"/>
      <c r="N526" s="82"/>
    </row>
    <row r="527" spans="12:14" ht="14.25" customHeight="1" x14ac:dyDescent="0.25">
      <c r="L527" s="82"/>
      <c r="M527" s="82"/>
      <c r="N527" s="82"/>
    </row>
    <row r="528" spans="12:14" ht="14.25" customHeight="1" x14ac:dyDescent="0.25">
      <c r="L528" s="82"/>
      <c r="M528" s="82"/>
      <c r="N528" s="82"/>
    </row>
    <row r="529" spans="12:14" ht="14.25" customHeight="1" x14ac:dyDescent="0.25">
      <c r="L529" s="82"/>
      <c r="M529" s="82"/>
      <c r="N529" s="82"/>
    </row>
    <row r="530" spans="12:14" ht="14.25" customHeight="1" x14ac:dyDescent="0.25">
      <c r="L530" s="82"/>
      <c r="M530" s="82"/>
      <c r="N530" s="82"/>
    </row>
    <row r="531" spans="12:14" ht="14.25" customHeight="1" x14ac:dyDescent="0.25">
      <c r="L531" s="82"/>
      <c r="M531" s="82"/>
      <c r="N531" s="82"/>
    </row>
    <row r="532" spans="12:14" ht="14.25" customHeight="1" x14ac:dyDescent="0.25">
      <c r="L532" s="82"/>
      <c r="M532" s="82"/>
      <c r="N532" s="82"/>
    </row>
    <row r="533" spans="12:14" ht="14.25" customHeight="1" x14ac:dyDescent="0.25">
      <c r="L533" s="82"/>
      <c r="M533" s="82"/>
      <c r="N533" s="82"/>
    </row>
    <row r="534" spans="12:14" ht="14.25" customHeight="1" x14ac:dyDescent="0.25">
      <c r="L534" s="82"/>
      <c r="M534" s="82"/>
      <c r="N534" s="82"/>
    </row>
    <row r="535" spans="12:14" ht="14.25" customHeight="1" x14ac:dyDescent="0.25">
      <c r="L535" s="82"/>
      <c r="M535" s="82"/>
      <c r="N535" s="82"/>
    </row>
    <row r="536" spans="12:14" ht="14.25" customHeight="1" x14ac:dyDescent="0.25">
      <c r="L536" s="82"/>
      <c r="M536" s="82"/>
      <c r="N536" s="82"/>
    </row>
    <row r="537" spans="12:14" ht="14.25" customHeight="1" x14ac:dyDescent="0.25">
      <c r="L537" s="82"/>
      <c r="M537" s="82"/>
      <c r="N537" s="82"/>
    </row>
    <row r="538" spans="12:14" ht="14.25" customHeight="1" x14ac:dyDescent="0.25">
      <c r="L538" s="82"/>
      <c r="M538" s="82"/>
      <c r="N538" s="82"/>
    </row>
    <row r="539" spans="12:14" ht="14.25" customHeight="1" x14ac:dyDescent="0.25">
      <c r="L539" s="82"/>
      <c r="M539" s="82"/>
      <c r="N539" s="82"/>
    </row>
    <row r="540" spans="12:14" ht="14.25" customHeight="1" x14ac:dyDescent="0.25">
      <c r="L540" s="82"/>
      <c r="M540" s="82"/>
      <c r="N540" s="82"/>
    </row>
    <row r="541" spans="12:14" ht="14.25" customHeight="1" x14ac:dyDescent="0.25">
      <c r="L541" s="82"/>
      <c r="M541" s="82"/>
      <c r="N541" s="82"/>
    </row>
    <row r="542" spans="12:14" ht="14.25" customHeight="1" x14ac:dyDescent="0.25">
      <c r="L542" s="82"/>
      <c r="M542" s="82"/>
      <c r="N542" s="82"/>
    </row>
    <row r="543" spans="12:14" ht="14.25" customHeight="1" x14ac:dyDescent="0.25">
      <c r="L543" s="82"/>
      <c r="M543" s="82"/>
      <c r="N543" s="82"/>
    </row>
    <row r="544" spans="12:14" ht="14.25" customHeight="1" x14ac:dyDescent="0.25">
      <c r="L544" s="82"/>
      <c r="M544" s="82"/>
      <c r="N544" s="82"/>
    </row>
    <row r="545" spans="12:14" ht="14.25" customHeight="1" x14ac:dyDescent="0.25">
      <c r="L545" s="82"/>
      <c r="M545" s="82"/>
      <c r="N545" s="82"/>
    </row>
    <row r="546" spans="12:14" ht="14.25" customHeight="1" x14ac:dyDescent="0.25">
      <c r="L546" s="82"/>
      <c r="M546" s="82"/>
      <c r="N546" s="82"/>
    </row>
    <row r="547" spans="12:14" ht="14.25" customHeight="1" x14ac:dyDescent="0.25">
      <c r="L547" s="82"/>
      <c r="M547" s="82"/>
      <c r="N547" s="82"/>
    </row>
    <row r="548" spans="12:14" ht="14.25" customHeight="1" x14ac:dyDescent="0.25">
      <c r="L548" s="82"/>
      <c r="M548" s="82"/>
      <c r="N548" s="82"/>
    </row>
    <row r="549" spans="12:14" ht="14.25" customHeight="1" x14ac:dyDescent="0.25">
      <c r="L549" s="82"/>
      <c r="M549" s="82"/>
      <c r="N549" s="82"/>
    </row>
    <row r="550" spans="12:14" ht="14.25" customHeight="1" x14ac:dyDescent="0.25">
      <c r="L550" s="82"/>
      <c r="M550" s="82"/>
      <c r="N550" s="82"/>
    </row>
    <row r="551" spans="12:14" ht="14.25" customHeight="1" x14ac:dyDescent="0.25">
      <c r="L551" s="82"/>
      <c r="M551" s="82"/>
      <c r="N551" s="82"/>
    </row>
    <row r="552" spans="12:14" ht="14.25" customHeight="1" x14ac:dyDescent="0.25">
      <c r="L552" s="82"/>
      <c r="M552" s="82"/>
      <c r="N552" s="82"/>
    </row>
    <row r="553" spans="12:14" ht="14.25" customHeight="1" x14ac:dyDescent="0.25">
      <c r="L553" s="82"/>
      <c r="M553" s="82"/>
      <c r="N553" s="82"/>
    </row>
    <row r="554" spans="12:14" ht="14.25" customHeight="1" x14ac:dyDescent="0.25">
      <c r="L554" s="82"/>
      <c r="M554" s="82"/>
      <c r="N554" s="82"/>
    </row>
    <row r="555" spans="12:14" ht="14.25" customHeight="1" x14ac:dyDescent="0.25">
      <c r="L555" s="82"/>
      <c r="M555" s="82"/>
      <c r="N555" s="82"/>
    </row>
    <row r="556" spans="12:14" ht="14.25" customHeight="1" x14ac:dyDescent="0.25">
      <c r="L556" s="82"/>
      <c r="M556" s="82"/>
      <c r="N556" s="82"/>
    </row>
    <row r="557" spans="12:14" ht="14.25" customHeight="1" x14ac:dyDescent="0.25">
      <c r="L557" s="82"/>
      <c r="M557" s="82"/>
      <c r="N557" s="82"/>
    </row>
    <row r="558" spans="12:14" ht="14.25" customHeight="1" x14ac:dyDescent="0.25">
      <c r="L558" s="82"/>
      <c r="M558" s="82"/>
      <c r="N558" s="82"/>
    </row>
    <row r="559" spans="12:14" ht="14.25" customHeight="1" x14ac:dyDescent="0.25">
      <c r="L559" s="82"/>
      <c r="M559" s="82"/>
      <c r="N559" s="82"/>
    </row>
    <row r="560" spans="12:14" ht="14.25" customHeight="1" x14ac:dyDescent="0.25">
      <c r="L560" s="82"/>
      <c r="M560" s="82"/>
      <c r="N560" s="82"/>
    </row>
    <row r="561" spans="12:14" ht="14.25" customHeight="1" x14ac:dyDescent="0.25">
      <c r="L561" s="82"/>
      <c r="M561" s="82"/>
      <c r="N561" s="82"/>
    </row>
    <row r="562" spans="12:14" ht="14.25" customHeight="1" x14ac:dyDescent="0.25">
      <c r="L562" s="82"/>
      <c r="M562" s="82"/>
      <c r="N562" s="82"/>
    </row>
    <row r="563" spans="12:14" ht="14.25" customHeight="1" x14ac:dyDescent="0.25">
      <c r="L563" s="82"/>
      <c r="M563" s="82"/>
      <c r="N563" s="82"/>
    </row>
    <row r="564" spans="12:14" ht="14.25" customHeight="1" x14ac:dyDescent="0.25">
      <c r="L564" s="82"/>
      <c r="M564" s="82"/>
      <c r="N564" s="82"/>
    </row>
    <row r="565" spans="12:14" ht="14.25" customHeight="1" x14ac:dyDescent="0.25">
      <c r="L565" s="82"/>
      <c r="M565" s="82"/>
      <c r="N565" s="82"/>
    </row>
    <row r="566" spans="12:14" ht="14.25" customHeight="1" x14ac:dyDescent="0.25">
      <c r="L566" s="82"/>
      <c r="M566" s="82"/>
      <c r="N566" s="82"/>
    </row>
    <row r="567" spans="12:14" ht="14.25" customHeight="1" x14ac:dyDescent="0.25">
      <c r="L567" s="82"/>
      <c r="M567" s="82"/>
      <c r="N567" s="82"/>
    </row>
    <row r="568" spans="12:14" ht="14.25" customHeight="1" x14ac:dyDescent="0.25">
      <c r="L568" s="82"/>
      <c r="M568" s="82"/>
      <c r="N568" s="82"/>
    </row>
    <row r="569" spans="12:14" ht="14.25" customHeight="1" x14ac:dyDescent="0.25">
      <c r="L569" s="82"/>
      <c r="M569" s="82"/>
      <c r="N569" s="82"/>
    </row>
    <row r="570" spans="12:14" ht="14.25" customHeight="1" x14ac:dyDescent="0.25">
      <c r="L570" s="82"/>
      <c r="M570" s="82"/>
      <c r="N570" s="82"/>
    </row>
    <row r="571" spans="12:14" ht="14.25" customHeight="1" x14ac:dyDescent="0.25">
      <c r="L571" s="82"/>
      <c r="M571" s="82"/>
      <c r="N571" s="82"/>
    </row>
    <row r="572" spans="12:14" ht="14.25" customHeight="1" x14ac:dyDescent="0.25">
      <c r="L572" s="82"/>
      <c r="M572" s="82"/>
      <c r="N572" s="82"/>
    </row>
    <row r="573" spans="12:14" ht="14.25" customHeight="1" x14ac:dyDescent="0.25">
      <c r="L573" s="82"/>
      <c r="M573" s="82"/>
      <c r="N573" s="82"/>
    </row>
    <row r="574" spans="12:14" ht="14.25" customHeight="1" x14ac:dyDescent="0.25">
      <c r="L574" s="82"/>
      <c r="M574" s="82"/>
      <c r="N574" s="82"/>
    </row>
    <row r="575" spans="12:14" ht="14.25" customHeight="1" x14ac:dyDescent="0.25">
      <c r="L575" s="82"/>
      <c r="M575" s="82"/>
      <c r="N575" s="82"/>
    </row>
    <row r="576" spans="12:14" ht="14.25" customHeight="1" x14ac:dyDescent="0.25">
      <c r="L576" s="82"/>
      <c r="M576" s="82"/>
      <c r="N576" s="82"/>
    </row>
    <row r="577" spans="12:14" ht="14.25" customHeight="1" x14ac:dyDescent="0.25">
      <c r="L577" s="82"/>
      <c r="M577" s="82"/>
      <c r="N577" s="82"/>
    </row>
    <row r="578" spans="12:14" ht="14.25" customHeight="1" x14ac:dyDescent="0.25">
      <c r="L578" s="82"/>
      <c r="M578" s="82"/>
      <c r="N578" s="82"/>
    </row>
    <row r="579" spans="12:14" ht="14.25" customHeight="1" x14ac:dyDescent="0.25">
      <c r="L579" s="82"/>
      <c r="M579" s="82"/>
      <c r="N579" s="82"/>
    </row>
    <row r="580" spans="12:14" ht="14.25" customHeight="1" x14ac:dyDescent="0.25">
      <c r="L580" s="82"/>
      <c r="M580" s="82"/>
      <c r="N580" s="82"/>
    </row>
    <row r="581" spans="12:14" ht="14.25" customHeight="1" x14ac:dyDescent="0.25">
      <c r="L581" s="82"/>
      <c r="M581" s="82"/>
      <c r="N581" s="82"/>
    </row>
    <row r="582" spans="12:14" ht="14.25" customHeight="1" x14ac:dyDescent="0.25">
      <c r="L582" s="82"/>
      <c r="M582" s="82"/>
      <c r="N582" s="82"/>
    </row>
    <row r="583" spans="12:14" ht="14.25" customHeight="1" x14ac:dyDescent="0.25">
      <c r="L583" s="82"/>
      <c r="M583" s="82"/>
      <c r="N583" s="82"/>
    </row>
    <row r="584" spans="12:14" ht="14.25" customHeight="1" x14ac:dyDescent="0.25">
      <c r="L584" s="82"/>
      <c r="M584" s="82"/>
      <c r="N584" s="82"/>
    </row>
    <row r="585" spans="12:14" ht="14.25" customHeight="1" x14ac:dyDescent="0.25">
      <c r="L585" s="82"/>
      <c r="M585" s="82"/>
      <c r="N585" s="82"/>
    </row>
    <row r="586" spans="12:14" ht="14.25" customHeight="1" x14ac:dyDescent="0.25">
      <c r="L586" s="82"/>
      <c r="M586" s="82"/>
      <c r="N586" s="82"/>
    </row>
    <row r="587" spans="12:14" ht="14.25" customHeight="1" x14ac:dyDescent="0.25">
      <c r="L587" s="82"/>
      <c r="M587" s="82"/>
      <c r="N587" s="82"/>
    </row>
    <row r="588" spans="12:14" ht="14.25" customHeight="1" x14ac:dyDescent="0.25">
      <c r="L588" s="82"/>
      <c r="M588" s="82"/>
      <c r="N588" s="82"/>
    </row>
    <row r="589" spans="12:14" ht="14.25" customHeight="1" x14ac:dyDescent="0.25">
      <c r="L589" s="82"/>
      <c r="M589" s="82"/>
      <c r="N589" s="82"/>
    </row>
    <row r="590" spans="12:14" ht="14.25" customHeight="1" x14ac:dyDescent="0.25">
      <c r="L590" s="82"/>
      <c r="M590" s="82"/>
      <c r="N590" s="82"/>
    </row>
    <row r="591" spans="12:14" ht="14.25" customHeight="1" x14ac:dyDescent="0.25">
      <c r="L591" s="82"/>
      <c r="M591" s="82"/>
      <c r="N591" s="82"/>
    </row>
    <row r="592" spans="12:14" ht="14.25" customHeight="1" x14ac:dyDescent="0.25">
      <c r="L592" s="82"/>
      <c r="M592" s="82"/>
      <c r="N592" s="82"/>
    </row>
    <row r="593" spans="12:14" ht="14.25" customHeight="1" x14ac:dyDescent="0.25">
      <c r="L593" s="82"/>
      <c r="M593" s="82"/>
      <c r="N593" s="82"/>
    </row>
    <row r="594" spans="12:14" ht="14.25" customHeight="1" x14ac:dyDescent="0.25">
      <c r="L594" s="82"/>
      <c r="M594" s="82"/>
      <c r="N594" s="82"/>
    </row>
    <row r="595" spans="12:14" ht="14.25" customHeight="1" x14ac:dyDescent="0.25">
      <c r="L595" s="82"/>
      <c r="M595" s="82"/>
      <c r="N595" s="82"/>
    </row>
    <row r="596" spans="12:14" ht="14.25" customHeight="1" x14ac:dyDescent="0.25">
      <c r="L596" s="82"/>
      <c r="M596" s="82"/>
      <c r="N596" s="82"/>
    </row>
    <row r="597" spans="12:14" ht="14.25" customHeight="1" x14ac:dyDescent="0.25">
      <c r="L597" s="82"/>
      <c r="M597" s="82"/>
      <c r="N597" s="82"/>
    </row>
    <row r="598" spans="12:14" ht="14.25" customHeight="1" x14ac:dyDescent="0.25">
      <c r="L598" s="82"/>
      <c r="M598" s="82"/>
      <c r="N598" s="82"/>
    </row>
    <row r="599" spans="12:14" ht="14.25" customHeight="1" x14ac:dyDescent="0.25">
      <c r="L599" s="82"/>
      <c r="M599" s="82"/>
      <c r="N599" s="82"/>
    </row>
    <row r="600" spans="12:14" ht="14.25" customHeight="1" x14ac:dyDescent="0.25">
      <c r="L600" s="82"/>
      <c r="M600" s="82"/>
      <c r="N600" s="82"/>
    </row>
    <row r="601" spans="12:14" ht="14.25" customHeight="1" x14ac:dyDescent="0.25">
      <c r="L601" s="82"/>
      <c r="M601" s="82"/>
      <c r="N601" s="82"/>
    </row>
    <row r="602" spans="12:14" ht="14.25" customHeight="1" x14ac:dyDescent="0.25">
      <c r="L602" s="82"/>
      <c r="M602" s="82"/>
      <c r="N602" s="82"/>
    </row>
    <row r="603" spans="12:14" ht="14.25" customHeight="1" x14ac:dyDescent="0.25">
      <c r="L603" s="82"/>
      <c r="M603" s="82"/>
      <c r="N603" s="82"/>
    </row>
    <row r="604" spans="12:14" ht="14.25" customHeight="1" x14ac:dyDescent="0.25">
      <c r="L604" s="82"/>
      <c r="M604" s="82"/>
      <c r="N604" s="82"/>
    </row>
    <row r="605" spans="12:14" ht="14.25" customHeight="1" x14ac:dyDescent="0.25">
      <c r="L605" s="82"/>
      <c r="M605" s="82"/>
      <c r="N605" s="82"/>
    </row>
    <row r="606" spans="12:14" ht="14.25" customHeight="1" x14ac:dyDescent="0.25">
      <c r="L606" s="82"/>
      <c r="M606" s="82"/>
      <c r="N606" s="82"/>
    </row>
    <row r="607" spans="12:14" ht="14.25" customHeight="1" x14ac:dyDescent="0.25">
      <c r="L607" s="82"/>
      <c r="M607" s="82"/>
      <c r="N607" s="82"/>
    </row>
    <row r="608" spans="12:14" ht="14.25" customHeight="1" x14ac:dyDescent="0.25">
      <c r="L608" s="82"/>
      <c r="M608" s="82"/>
      <c r="N608" s="82"/>
    </row>
    <row r="609" spans="12:14" ht="14.25" customHeight="1" x14ac:dyDescent="0.25">
      <c r="L609" s="82"/>
      <c r="M609" s="82"/>
      <c r="N609" s="82"/>
    </row>
    <row r="610" spans="12:14" ht="14.25" customHeight="1" x14ac:dyDescent="0.25">
      <c r="L610" s="82"/>
      <c r="M610" s="82"/>
      <c r="N610" s="82"/>
    </row>
    <row r="611" spans="12:14" ht="14.25" customHeight="1" x14ac:dyDescent="0.25">
      <c r="L611" s="82"/>
      <c r="M611" s="82"/>
      <c r="N611" s="82"/>
    </row>
    <row r="612" spans="12:14" ht="14.25" customHeight="1" x14ac:dyDescent="0.25">
      <c r="L612" s="82"/>
      <c r="M612" s="82"/>
      <c r="N612" s="82"/>
    </row>
    <row r="613" spans="12:14" ht="14.25" customHeight="1" x14ac:dyDescent="0.25">
      <c r="L613" s="82"/>
      <c r="M613" s="82"/>
      <c r="N613" s="82"/>
    </row>
    <row r="614" spans="12:14" ht="14.25" customHeight="1" x14ac:dyDescent="0.25">
      <c r="L614" s="82"/>
      <c r="M614" s="82"/>
      <c r="N614" s="82"/>
    </row>
    <row r="615" spans="12:14" ht="14.25" customHeight="1" x14ac:dyDescent="0.25">
      <c r="L615" s="82"/>
      <c r="M615" s="82"/>
      <c r="N615" s="82"/>
    </row>
    <row r="616" spans="12:14" ht="14.25" customHeight="1" x14ac:dyDescent="0.25">
      <c r="L616" s="82"/>
      <c r="M616" s="82"/>
      <c r="N616" s="82"/>
    </row>
    <row r="617" spans="12:14" ht="14.25" customHeight="1" x14ac:dyDescent="0.25">
      <c r="L617" s="82"/>
      <c r="M617" s="82"/>
      <c r="N617" s="82"/>
    </row>
    <row r="618" spans="12:14" ht="14.25" customHeight="1" x14ac:dyDescent="0.25">
      <c r="L618" s="82"/>
      <c r="M618" s="82"/>
      <c r="N618" s="82"/>
    </row>
    <row r="619" spans="12:14" ht="14.25" customHeight="1" x14ac:dyDescent="0.25">
      <c r="L619" s="82"/>
      <c r="M619" s="82"/>
      <c r="N619" s="82"/>
    </row>
    <row r="620" spans="12:14" ht="14.25" customHeight="1" x14ac:dyDescent="0.25">
      <c r="L620" s="82"/>
      <c r="M620" s="82"/>
      <c r="N620" s="82"/>
    </row>
    <row r="621" spans="12:14" ht="14.25" customHeight="1" x14ac:dyDescent="0.25">
      <c r="L621" s="82"/>
      <c r="M621" s="82"/>
      <c r="N621" s="82"/>
    </row>
    <row r="622" spans="12:14" ht="14.25" customHeight="1" x14ac:dyDescent="0.25">
      <c r="L622" s="82"/>
      <c r="M622" s="82"/>
      <c r="N622" s="82"/>
    </row>
    <row r="623" spans="12:14" ht="14.25" customHeight="1" x14ac:dyDescent="0.25">
      <c r="L623" s="82"/>
      <c r="M623" s="82"/>
      <c r="N623" s="82"/>
    </row>
    <row r="624" spans="12:14" ht="14.25" customHeight="1" x14ac:dyDescent="0.25">
      <c r="L624" s="82"/>
      <c r="M624" s="82"/>
      <c r="N624" s="82"/>
    </row>
    <row r="625" spans="12:14" ht="14.25" customHeight="1" x14ac:dyDescent="0.25">
      <c r="L625" s="82"/>
      <c r="M625" s="82"/>
      <c r="N625" s="82"/>
    </row>
    <row r="626" spans="12:14" ht="14.25" customHeight="1" x14ac:dyDescent="0.25">
      <c r="L626" s="82"/>
      <c r="M626" s="82"/>
      <c r="N626" s="82"/>
    </row>
    <row r="627" spans="12:14" ht="14.25" customHeight="1" x14ac:dyDescent="0.25">
      <c r="L627" s="82"/>
      <c r="M627" s="82"/>
      <c r="N627" s="82"/>
    </row>
    <row r="628" spans="12:14" ht="14.25" customHeight="1" x14ac:dyDescent="0.25">
      <c r="L628" s="82"/>
      <c r="M628" s="82"/>
      <c r="N628" s="82"/>
    </row>
    <row r="629" spans="12:14" ht="14.25" customHeight="1" x14ac:dyDescent="0.25">
      <c r="L629" s="82"/>
      <c r="M629" s="82"/>
      <c r="N629" s="82"/>
    </row>
    <row r="630" spans="12:14" ht="14.25" customHeight="1" x14ac:dyDescent="0.25">
      <c r="L630" s="82"/>
      <c r="M630" s="82"/>
      <c r="N630" s="82"/>
    </row>
    <row r="631" spans="12:14" ht="14.25" customHeight="1" x14ac:dyDescent="0.25">
      <c r="L631" s="82"/>
      <c r="M631" s="82"/>
      <c r="N631" s="82"/>
    </row>
    <row r="632" spans="12:14" ht="14.25" customHeight="1" x14ac:dyDescent="0.25">
      <c r="L632" s="82"/>
      <c r="M632" s="82"/>
      <c r="N632" s="82"/>
    </row>
    <row r="633" spans="12:14" ht="14.25" customHeight="1" x14ac:dyDescent="0.25">
      <c r="L633" s="82"/>
      <c r="M633" s="82"/>
      <c r="N633" s="82"/>
    </row>
    <row r="634" spans="12:14" ht="14.25" customHeight="1" x14ac:dyDescent="0.25">
      <c r="L634" s="82"/>
      <c r="M634" s="82"/>
      <c r="N634" s="82"/>
    </row>
    <row r="635" spans="12:14" ht="14.25" customHeight="1" x14ac:dyDescent="0.25">
      <c r="L635" s="82"/>
      <c r="M635" s="82"/>
      <c r="N635" s="82"/>
    </row>
    <row r="636" spans="12:14" ht="14.25" customHeight="1" x14ac:dyDescent="0.25">
      <c r="L636" s="82"/>
      <c r="M636" s="82"/>
      <c r="N636" s="82"/>
    </row>
    <row r="637" spans="12:14" ht="14.25" customHeight="1" x14ac:dyDescent="0.25">
      <c r="L637" s="82"/>
      <c r="M637" s="82"/>
      <c r="N637" s="82"/>
    </row>
    <row r="638" spans="12:14" ht="14.25" customHeight="1" x14ac:dyDescent="0.25">
      <c r="L638" s="82"/>
      <c r="M638" s="82"/>
      <c r="N638" s="82"/>
    </row>
    <row r="639" spans="12:14" ht="14.25" customHeight="1" x14ac:dyDescent="0.25">
      <c r="L639" s="82"/>
      <c r="M639" s="82"/>
      <c r="N639" s="82"/>
    </row>
    <row r="640" spans="12:14" ht="14.25" customHeight="1" x14ac:dyDescent="0.25">
      <c r="L640" s="82"/>
      <c r="M640" s="82"/>
      <c r="N640" s="82"/>
    </row>
    <row r="641" spans="12:14" ht="14.25" customHeight="1" x14ac:dyDescent="0.25">
      <c r="L641" s="82"/>
      <c r="M641" s="82"/>
      <c r="N641" s="82"/>
    </row>
    <row r="642" spans="12:14" ht="14.25" customHeight="1" x14ac:dyDescent="0.25">
      <c r="L642" s="82"/>
      <c r="M642" s="82"/>
      <c r="N642" s="82"/>
    </row>
    <row r="643" spans="12:14" ht="14.25" customHeight="1" x14ac:dyDescent="0.25">
      <c r="L643" s="82"/>
      <c r="M643" s="82"/>
      <c r="N643" s="82"/>
    </row>
    <row r="644" spans="12:14" ht="14.25" customHeight="1" x14ac:dyDescent="0.25">
      <c r="L644" s="82"/>
      <c r="M644" s="82"/>
      <c r="N644" s="82"/>
    </row>
    <row r="645" spans="12:14" ht="14.25" customHeight="1" x14ac:dyDescent="0.25">
      <c r="L645" s="82"/>
      <c r="M645" s="82"/>
      <c r="N645" s="82"/>
    </row>
    <row r="646" spans="12:14" ht="14.25" customHeight="1" x14ac:dyDescent="0.25">
      <c r="L646" s="82"/>
      <c r="M646" s="82"/>
      <c r="N646" s="82"/>
    </row>
    <row r="647" spans="12:14" ht="14.25" customHeight="1" x14ac:dyDescent="0.25">
      <c r="L647" s="82"/>
      <c r="M647" s="82"/>
      <c r="N647" s="82"/>
    </row>
    <row r="648" spans="12:14" ht="14.25" customHeight="1" x14ac:dyDescent="0.25">
      <c r="L648" s="82"/>
      <c r="M648" s="82"/>
      <c r="N648" s="82"/>
    </row>
    <row r="649" spans="12:14" ht="14.25" customHeight="1" x14ac:dyDescent="0.25">
      <c r="L649" s="82"/>
      <c r="M649" s="82"/>
      <c r="N649" s="82"/>
    </row>
    <row r="650" spans="12:14" ht="14.25" customHeight="1" x14ac:dyDescent="0.25">
      <c r="L650" s="82"/>
      <c r="M650" s="82"/>
      <c r="N650" s="82"/>
    </row>
    <row r="651" spans="12:14" ht="14.25" customHeight="1" x14ac:dyDescent="0.25">
      <c r="L651" s="82"/>
      <c r="M651" s="82"/>
      <c r="N651" s="82"/>
    </row>
    <row r="652" spans="12:14" ht="14.25" customHeight="1" x14ac:dyDescent="0.25">
      <c r="L652" s="82"/>
      <c r="M652" s="82"/>
      <c r="N652" s="82"/>
    </row>
    <row r="653" spans="12:14" ht="14.25" customHeight="1" x14ac:dyDescent="0.25">
      <c r="L653" s="82"/>
      <c r="M653" s="82"/>
      <c r="N653" s="82"/>
    </row>
    <row r="654" spans="12:14" ht="14.25" customHeight="1" x14ac:dyDescent="0.25">
      <c r="L654" s="82"/>
      <c r="M654" s="82"/>
      <c r="N654" s="82"/>
    </row>
    <row r="655" spans="12:14" ht="14.25" customHeight="1" x14ac:dyDescent="0.25">
      <c r="L655" s="82"/>
      <c r="M655" s="82"/>
      <c r="N655" s="82"/>
    </row>
    <row r="656" spans="12:14" ht="14.25" customHeight="1" x14ac:dyDescent="0.25">
      <c r="L656" s="82"/>
      <c r="M656" s="82"/>
      <c r="N656" s="82"/>
    </row>
    <row r="657" spans="12:14" ht="14.25" customHeight="1" x14ac:dyDescent="0.25">
      <c r="L657" s="82"/>
      <c r="M657" s="82"/>
      <c r="N657" s="82"/>
    </row>
    <row r="658" spans="12:14" ht="14.25" customHeight="1" x14ac:dyDescent="0.25">
      <c r="L658" s="82"/>
      <c r="M658" s="82"/>
      <c r="N658" s="82"/>
    </row>
    <row r="659" spans="12:14" ht="14.25" customHeight="1" x14ac:dyDescent="0.25">
      <c r="L659" s="82"/>
      <c r="M659" s="82"/>
      <c r="N659" s="82"/>
    </row>
    <row r="660" spans="12:14" ht="14.25" customHeight="1" x14ac:dyDescent="0.25">
      <c r="L660" s="82"/>
      <c r="M660" s="82"/>
      <c r="N660" s="82"/>
    </row>
    <row r="661" spans="12:14" ht="14.25" customHeight="1" x14ac:dyDescent="0.25">
      <c r="L661" s="82"/>
      <c r="M661" s="82"/>
      <c r="N661" s="82"/>
    </row>
    <row r="662" spans="12:14" ht="14.25" customHeight="1" x14ac:dyDescent="0.25">
      <c r="L662" s="82"/>
      <c r="M662" s="82"/>
      <c r="N662" s="82"/>
    </row>
    <row r="663" spans="12:14" ht="14.25" customHeight="1" x14ac:dyDescent="0.25">
      <c r="L663" s="82"/>
      <c r="M663" s="82"/>
      <c r="N663" s="82"/>
    </row>
    <row r="664" spans="12:14" ht="14.25" customHeight="1" x14ac:dyDescent="0.25">
      <c r="L664" s="82"/>
      <c r="M664" s="82"/>
      <c r="N664" s="82"/>
    </row>
    <row r="665" spans="12:14" ht="14.25" customHeight="1" x14ac:dyDescent="0.25">
      <c r="L665" s="82"/>
      <c r="M665" s="82"/>
      <c r="N665" s="82"/>
    </row>
    <row r="666" spans="12:14" ht="14.25" customHeight="1" x14ac:dyDescent="0.25">
      <c r="L666" s="82"/>
      <c r="M666" s="82"/>
      <c r="N666" s="82"/>
    </row>
    <row r="667" spans="12:14" ht="14.25" customHeight="1" x14ac:dyDescent="0.25">
      <c r="L667" s="82"/>
      <c r="M667" s="82"/>
      <c r="N667" s="82"/>
    </row>
    <row r="668" spans="12:14" ht="14.25" customHeight="1" x14ac:dyDescent="0.25">
      <c r="L668" s="82"/>
      <c r="M668" s="82"/>
      <c r="N668" s="82"/>
    </row>
    <row r="669" spans="12:14" ht="14.25" customHeight="1" x14ac:dyDescent="0.25">
      <c r="L669" s="82"/>
      <c r="M669" s="82"/>
      <c r="N669" s="82"/>
    </row>
    <row r="670" spans="12:14" ht="14.25" customHeight="1" x14ac:dyDescent="0.25">
      <c r="L670" s="82"/>
      <c r="M670" s="82"/>
      <c r="N670" s="82"/>
    </row>
    <row r="671" spans="12:14" ht="14.25" customHeight="1" x14ac:dyDescent="0.25">
      <c r="L671" s="82"/>
      <c r="M671" s="82"/>
      <c r="N671" s="82"/>
    </row>
    <row r="672" spans="12:14" ht="14.25" customHeight="1" x14ac:dyDescent="0.25">
      <c r="L672" s="82"/>
      <c r="M672" s="82"/>
      <c r="N672" s="82"/>
    </row>
    <row r="673" spans="12:14" ht="14.25" customHeight="1" x14ac:dyDescent="0.25">
      <c r="L673" s="82"/>
      <c r="M673" s="82"/>
      <c r="N673" s="82"/>
    </row>
    <row r="674" spans="12:14" ht="14.25" customHeight="1" x14ac:dyDescent="0.25">
      <c r="L674" s="82"/>
      <c r="M674" s="82"/>
      <c r="N674" s="82"/>
    </row>
    <row r="675" spans="12:14" ht="14.25" customHeight="1" x14ac:dyDescent="0.25">
      <c r="L675" s="82"/>
      <c r="M675" s="82"/>
      <c r="N675" s="82"/>
    </row>
    <row r="676" spans="12:14" ht="14.25" customHeight="1" x14ac:dyDescent="0.25">
      <c r="L676" s="82"/>
      <c r="M676" s="82"/>
      <c r="N676" s="82"/>
    </row>
    <row r="677" spans="12:14" ht="14.25" customHeight="1" x14ac:dyDescent="0.25">
      <c r="L677" s="82"/>
      <c r="M677" s="82"/>
      <c r="N677" s="82"/>
    </row>
    <row r="678" spans="12:14" ht="14.25" customHeight="1" x14ac:dyDescent="0.25">
      <c r="L678" s="82"/>
      <c r="M678" s="82"/>
      <c r="N678" s="82"/>
    </row>
    <row r="679" spans="12:14" ht="14.25" customHeight="1" x14ac:dyDescent="0.25">
      <c r="L679" s="82"/>
      <c r="M679" s="82"/>
      <c r="N679" s="82"/>
    </row>
    <row r="680" spans="12:14" ht="14.25" customHeight="1" x14ac:dyDescent="0.25">
      <c r="L680" s="82"/>
      <c r="M680" s="82"/>
      <c r="N680" s="82"/>
    </row>
    <row r="681" spans="12:14" ht="14.25" customHeight="1" x14ac:dyDescent="0.25">
      <c r="L681" s="82"/>
      <c r="M681" s="82"/>
      <c r="N681" s="82"/>
    </row>
    <row r="682" spans="12:14" ht="14.25" customHeight="1" x14ac:dyDescent="0.25">
      <c r="L682" s="82"/>
      <c r="M682" s="82"/>
      <c r="N682" s="82"/>
    </row>
    <row r="683" spans="12:14" ht="14.25" customHeight="1" x14ac:dyDescent="0.25">
      <c r="L683" s="82"/>
      <c r="M683" s="82"/>
      <c r="N683" s="82"/>
    </row>
    <row r="684" spans="12:14" ht="14.25" customHeight="1" x14ac:dyDescent="0.25">
      <c r="L684" s="82"/>
      <c r="M684" s="82"/>
      <c r="N684" s="82"/>
    </row>
    <row r="685" spans="12:14" ht="14.25" customHeight="1" x14ac:dyDescent="0.25">
      <c r="L685" s="82"/>
      <c r="M685" s="82"/>
      <c r="N685" s="82"/>
    </row>
    <row r="686" spans="12:14" ht="14.25" customHeight="1" x14ac:dyDescent="0.25">
      <c r="L686" s="82"/>
      <c r="M686" s="82"/>
      <c r="N686" s="82"/>
    </row>
    <row r="687" spans="12:14" ht="14.25" customHeight="1" x14ac:dyDescent="0.25">
      <c r="L687" s="82"/>
      <c r="M687" s="82"/>
      <c r="N687" s="82"/>
    </row>
    <row r="688" spans="12:14" ht="14.25" customHeight="1" x14ac:dyDescent="0.25">
      <c r="L688" s="82"/>
      <c r="M688" s="82"/>
      <c r="N688" s="82"/>
    </row>
    <row r="689" spans="12:14" ht="14.25" customHeight="1" x14ac:dyDescent="0.25">
      <c r="L689" s="82"/>
      <c r="M689" s="82"/>
      <c r="N689" s="82"/>
    </row>
    <row r="690" spans="12:14" ht="14.25" customHeight="1" x14ac:dyDescent="0.25">
      <c r="L690" s="82"/>
      <c r="M690" s="82"/>
      <c r="N690" s="82"/>
    </row>
    <row r="691" spans="12:14" ht="14.25" customHeight="1" x14ac:dyDescent="0.25">
      <c r="L691" s="82"/>
      <c r="M691" s="82"/>
      <c r="N691" s="82"/>
    </row>
    <row r="692" spans="12:14" ht="14.25" customHeight="1" x14ac:dyDescent="0.25">
      <c r="L692" s="82"/>
      <c r="M692" s="82"/>
      <c r="N692" s="82"/>
    </row>
    <row r="693" spans="12:14" ht="14.25" customHeight="1" x14ac:dyDescent="0.25">
      <c r="L693" s="82"/>
      <c r="M693" s="82"/>
      <c r="N693" s="82"/>
    </row>
    <row r="694" spans="12:14" ht="14.25" customHeight="1" x14ac:dyDescent="0.25">
      <c r="L694" s="82"/>
      <c r="M694" s="82"/>
      <c r="N694" s="82"/>
    </row>
    <row r="695" spans="12:14" ht="14.25" customHeight="1" x14ac:dyDescent="0.25">
      <c r="L695" s="82"/>
      <c r="M695" s="82"/>
      <c r="N695" s="82"/>
    </row>
    <row r="696" spans="12:14" ht="14.25" customHeight="1" x14ac:dyDescent="0.25">
      <c r="L696" s="82"/>
      <c r="M696" s="82"/>
      <c r="N696" s="82"/>
    </row>
    <row r="697" spans="12:14" ht="14.25" customHeight="1" x14ac:dyDescent="0.25">
      <c r="L697" s="82"/>
      <c r="M697" s="82"/>
      <c r="N697" s="82"/>
    </row>
    <row r="698" spans="12:14" ht="14.25" customHeight="1" x14ac:dyDescent="0.25">
      <c r="L698" s="82"/>
      <c r="M698" s="82"/>
      <c r="N698" s="82"/>
    </row>
    <row r="699" spans="12:14" ht="14.25" customHeight="1" x14ac:dyDescent="0.25">
      <c r="L699" s="82"/>
      <c r="M699" s="82"/>
      <c r="N699" s="82"/>
    </row>
    <row r="700" spans="12:14" ht="14.25" customHeight="1" x14ac:dyDescent="0.25">
      <c r="L700" s="82"/>
      <c r="M700" s="82"/>
      <c r="N700" s="82"/>
    </row>
    <row r="701" spans="12:14" ht="14.25" customHeight="1" x14ac:dyDescent="0.25">
      <c r="L701" s="82"/>
      <c r="M701" s="82"/>
      <c r="N701" s="82"/>
    </row>
    <row r="702" spans="12:14" ht="14.25" customHeight="1" x14ac:dyDescent="0.25">
      <c r="L702" s="82"/>
      <c r="M702" s="82"/>
      <c r="N702" s="82"/>
    </row>
    <row r="703" spans="12:14" ht="14.25" customHeight="1" x14ac:dyDescent="0.25">
      <c r="L703" s="82"/>
      <c r="M703" s="82"/>
      <c r="N703" s="82"/>
    </row>
    <row r="704" spans="12:14" ht="14.25" customHeight="1" x14ac:dyDescent="0.25">
      <c r="L704" s="82"/>
      <c r="M704" s="82"/>
      <c r="N704" s="82"/>
    </row>
    <row r="705" spans="12:14" ht="14.25" customHeight="1" x14ac:dyDescent="0.25">
      <c r="L705" s="82"/>
      <c r="M705" s="82"/>
      <c r="N705" s="82"/>
    </row>
    <row r="706" spans="12:14" ht="14.25" customHeight="1" x14ac:dyDescent="0.25">
      <c r="L706" s="82"/>
      <c r="M706" s="82"/>
      <c r="N706" s="82"/>
    </row>
    <row r="707" spans="12:14" ht="14.25" customHeight="1" x14ac:dyDescent="0.25">
      <c r="L707" s="82"/>
      <c r="M707" s="82"/>
      <c r="N707" s="82"/>
    </row>
    <row r="708" spans="12:14" ht="14.25" customHeight="1" x14ac:dyDescent="0.25">
      <c r="L708" s="82"/>
      <c r="M708" s="82"/>
      <c r="N708" s="82"/>
    </row>
    <row r="709" spans="12:14" ht="14.25" customHeight="1" x14ac:dyDescent="0.25">
      <c r="L709" s="82"/>
      <c r="M709" s="82"/>
      <c r="N709" s="82"/>
    </row>
    <row r="710" spans="12:14" ht="14.25" customHeight="1" x14ac:dyDescent="0.25">
      <c r="L710" s="82"/>
      <c r="M710" s="82"/>
      <c r="N710" s="82"/>
    </row>
    <row r="711" spans="12:14" ht="14.25" customHeight="1" x14ac:dyDescent="0.25">
      <c r="L711" s="82"/>
      <c r="M711" s="82"/>
      <c r="N711" s="82"/>
    </row>
    <row r="712" spans="12:14" ht="14.25" customHeight="1" x14ac:dyDescent="0.25">
      <c r="L712" s="82"/>
      <c r="M712" s="82"/>
      <c r="N712" s="82"/>
    </row>
    <row r="713" spans="12:14" ht="14.25" customHeight="1" x14ac:dyDescent="0.25">
      <c r="L713" s="82"/>
      <c r="M713" s="82"/>
      <c r="N713" s="82"/>
    </row>
    <row r="714" spans="12:14" ht="14.25" customHeight="1" x14ac:dyDescent="0.25">
      <c r="L714" s="82"/>
      <c r="M714" s="82"/>
      <c r="N714" s="82"/>
    </row>
    <row r="715" spans="12:14" ht="14.25" customHeight="1" x14ac:dyDescent="0.25">
      <c r="L715" s="82"/>
      <c r="M715" s="82"/>
      <c r="N715" s="82"/>
    </row>
    <row r="716" spans="12:14" ht="14.25" customHeight="1" x14ac:dyDescent="0.25">
      <c r="L716" s="82"/>
      <c r="M716" s="82"/>
      <c r="N716" s="82"/>
    </row>
    <row r="717" spans="12:14" ht="14.25" customHeight="1" x14ac:dyDescent="0.25">
      <c r="L717" s="82"/>
      <c r="M717" s="82"/>
      <c r="N717" s="82"/>
    </row>
    <row r="718" spans="12:14" ht="14.25" customHeight="1" x14ac:dyDescent="0.25">
      <c r="L718" s="82"/>
      <c r="M718" s="82"/>
      <c r="N718" s="82"/>
    </row>
    <row r="719" spans="12:14" ht="14.25" customHeight="1" x14ac:dyDescent="0.25">
      <c r="L719" s="82"/>
      <c r="M719" s="82"/>
      <c r="N719" s="82"/>
    </row>
    <row r="720" spans="12:14" ht="14.25" customHeight="1" x14ac:dyDescent="0.25">
      <c r="L720" s="82"/>
      <c r="M720" s="82"/>
      <c r="N720" s="82"/>
    </row>
    <row r="721" spans="12:14" ht="14.25" customHeight="1" x14ac:dyDescent="0.25">
      <c r="L721" s="82"/>
      <c r="M721" s="82"/>
      <c r="N721" s="82"/>
    </row>
    <row r="722" spans="12:14" ht="14.25" customHeight="1" x14ac:dyDescent="0.25">
      <c r="L722" s="82"/>
      <c r="M722" s="82"/>
      <c r="N722" s="82"/>
    </row>
    <row r="723" spans="12:14" ht="14.25" customHeight="1" x14ac:dyDescent="0.25">
      <c r="L723" s="82"/>
      <c r="M723" s="82"/>
      <c r="N723" s="82"/>
    </row>
    <row r="724" spans="12:14" ht="14.25" customHeight="1" x14ac:dyDescent="0.25">
      <c r="L724" s="82"/>
      <c r="M724" s="82"/>
      <c r="N724" s="82"/>
    </row>
    <row r="725" spans="12:14" ht="14.25" customHeight="1" x14ac:dyDescent="0.25">
      <c r="L725" s="82"/>
      <c r="M725" s="82"/>
      <c r="N725" s="82"/>
    </row>
    <row r="726" spans="12:14" ht="14.25" customHeight="1" x14ac:dyDescent="0.25">
      <c r="L726" s="82"/>
      <c r="M726" s="82"/>
      <c r="N726" s="82"/>
    </row>
    <row r="727" spans="12:14" ht="14.25" customHeight="1" x14ac:dyDescent="0.25">
      <c r="L727" s="82"/>
      <c r="M727" s="82"/>
      <c r="N727" s="82"/>
    </row>
    <row r="728" spans="12:14" ht="14.25" customHeight="1" x14ac:dyDescent="0.25">
      <c r="L728" s="82"/>
      <c r="M728" s="82"/>
      <c r="N728" s="82"/>
    </row>
    <row r="729" spans="12:14" ht="14.25" customHeight="1" x14ac:dyDescent="0.25">
      <c r="L729" s="82"/>
      <c r="M729" s="82"/>
      <c r="N729" s="82"/>
    </row>
    <row r="730" spans="12:14" ht="14.25" customHeight="1" x14ac:dyDescent="0.25">
      <c r="L730" s="82"/>
      <c r="M730" s="82"/>
      <c r="N730" s="82"/>
    </row>
    <row r="731" spans="12:14" ht="14.25" customHeight="1" x14ac:dyDescent="0.25">
      <c r="L731" s="82"/>
      <c r="M731" s="82"/>
      <c r="N731" s="82"/>
    </row>
    <row r="732" spans="12:14" ht="14.25" customHeight="1" x14ac:dyDescent="0.25">
      <c r="L732" s="82"/>
      <c r="M732" s="82"/>
      <c r="N732" s="82"/>
    </row>
    <row r="733" spans="12:14" ht="14.25" customHeight="1" x14ac:dyDescent="0.25">
      <c r="L733" s="82"/>
      <c r="M733" s="82"/>
      <c r="N733" s="82"/>
    </row>
    <row r="734" spans="12:14" ht="14.25" customHeight="1" x14ac:dyDescent="0.25">
      <c r="L734" s="82"/>
      <c r="M734" s="82"/>
      <c r="N734" s="82"/>
    </row>
    <row r="735" spans="12:14" ht="14.25" customHeight="1" x14ac:dyDescent="0.25">
      <c r="L735" s="82"/>
      <c r="M735" s="82"/>
      <c r="N735" s="82"/>
    </row>
    <row r="736" spans="12:14" ht="14.25" customHeight="1" x14ac:dyDescent="0.25">
      <c r="L736" s="82"/>
      <c r="M736" s="82"/>
      <c r="N736" s="82"/>
    </row>
    <row r="737" spans="12:14" ht="14.25" customHeight="1" x14ac:dyDescent="0.25">
      <c r="L737" s="82"/>
      <c r="M737" s="82"/>
      <c r="N737" s="82"/>
    </row>
    <row r="738" spans="12:14" ht="14.25" customHeight="1" x14ac:dyDescent="0.25">
      <c r="L738" s="82"/>
      <c r="M738" s="82"/>
      <c r="N738" s="82"/>
    </row>
    <row r="739" spans="12:14" ht="14.25" customHeight="1" x14ac:dyDescent="0.25">
      <c r="L739" s="82"/>
      <c r="M739" s="82"/>
      <c r="N739" s="82"/>
    </row>
    <row r="740" spans="12:14" ht="14.25" customHeight="1" x14ac:dyDescent="0.25">
      <c r="L740" s="82"/>
      <c r="M740" s="82"/>
      <c r="N740" s="82"/>
    </row>
    <row r="741" spans="12:14" ht="14.25" customHeight="1" x14ac:dyDescent="0.25">
      <c r="L741" s="82"/>
      <c r="M741" s="82"/>
      <c r="N741" s="82"/>
    </row>
    <row r="742" spans="12:14" ht="14.25" customHeight="1" x14ac:dyDescent="0.25">
      <c r="L742" s="82"/>
      <c r="M742" s="82"/>
      <c r="N742" s="82"/>
    </row>
    <row r="743" spans="12:14" ht="14.25" customHeight="1" x14ac:dyDescent="0.25">
      <c r="L743" s="82"/>
      <c r="M743" s="82"/>
      <c r="N743" s="82"/>
    </row>
    <row r="744" spans="12:14" ht="14.25" customHeight="1" x14ac:dyDescent="0.25">
      <c r="L744" s="82"/>
      <c r="M744" s="82"/>
      <c r="N744" s="82"/>
    </row>
    <row r="745" spans="12:14" ht="14.25" customHeight="1" x14ac:dyDescent="0.25">
      <c r="L745" s="82"/>
      <c r="M745" s="82"/>
      <c r="N745" s="82"/>
    </row>
    <row r="746" spans="12:14" ht="14.25" customHeight="1" x14ac:dyDescent="0.25">
      <c r="L746" s="82"/>
      <c r="M746" s="82"/>
      <c r="N746" s="82"/>
    </row>
    <row r="747" spans="12:14" ht="14.25" customHeight="1" x14ac:dyDescent="0.25">
      <c r="L747" s="82"/>
      <c r="M747" s="82"/>
      <c r="N747" s="82"/>
    </row>
    <row r="748" spans="12:14" ht="14.25" customHeight="1" x14ac:dyDescent="0.25">
      <c r="L748" s="82"/>
      <c r="M748" s="82"/>
      <c r="N748" s="82"/>
    </row>
    <row r="749" spans="12:14" ht="14.25" customHeight="1" x14ac:dyDescent="0.25">
      <c r="L749" s="82"/>
      <c r="M749" s="82"/>
      <c r="N749" s="82"/>
    </row>
    <row r="750" spans="12:14" ht="14.25" customHeight="1" x14ac:dyDescent="0.25">
      <c r="L750" s="82"/>
      <c r="M750" s="82"/>
      <c r="N750" s="82"/>
    </row>
    <row r="751" spans="12:14" ht="14.25" customHeight="1" x14ac:dyDescent="0.25">
      <c r="L751" s="82"/>
      <c r="M751" s="82"/>
      <c r="N751" s="82"/>
    </row>
    <row r="752" spans="12:14" ht="14.25" customHeight="1" x14ac:dyDescent="0.25">
      <c r="L752" s="82"/>
      <c r="M752" s="82"/>
      <c r="N752" s="82"/>
    </row>
    <row r="753" spans="12:14" ht="14.25" customHeight="1" x14ac:dyDescent="0.25">
      <c r="L753" s="82"/>
      <c r="M753" s="82"/>
      <c r="N753" s="82"/>
    </row>
    <row r="754" spans="12:14" ht="14.25" customHeight="1" x14ac:dyDescent="0.25">
      <c r="L754" s="82"/>
      <c r="M754" s="82"/>
      <c r="N754" s="82"/>
    </row>
    <row r="755" spans="12:14" ht="14.25" customHeight="1" x14ac:dyDescent="0.25">
      <c r="L755" s="82"/>
      <c r="M755" s="82"/>
      <c r="N755" s="82"/>
    </row>
    <row r="756" spans="12:14" ht="14.25" customHeight="1" x14ac:dyDescent="0.25">
      <c r="L756" s="82"/>
      <c r="M756" s="82"/>
      <c r="N756" s="82"/>
    </row>
    <row r="757" spans="12:14" ht="14.25" customHeight="1" x14ac:dyDescent="0.25">
      <c r="L757" s="82"/>
      <c r="M757" s="82"/>
      <c r="N757" s="82"/>
    </row>
    <row r="758" spans="12:14" ht="14.25" customHeight="1" x14ac:dyDescent="0.25">
      <c r="L758" s="82"/>
      <c r="M758" s="82"/>
      <c r="N758" s="82"/>
    </row>
    <row r="759" spans="12:14" ht="14.25" customHeight="1" x14ac:dyDescent="0.25">
      <c r="L759" s="82"/>
      <c r="M759" s="82"/>
      <c r="N759" s="82"/>
    </row>
    <row r="760" spans="12:14" ht="14.25" customHeight="1" x14ac:dyDescent="0.25">
      <c r="L760" s="82"/>
      <c r="M760" s="82"/>
      <c r="N760" s="82"/>
    </row>
    <row r="761" spans="12:14" ht="14.25" customHeight="1" x14ac:dyDescent="0.25">
      <c r="L761" s="82"/>
      <c r="M761" s="82"/>
      <c r="N761" s="82"/>
    </row>
    <row r="762" spans="12:14" ht="14.25" customHeight="1" x14ac:dyDescent="0.25">
      <c r="L762" s="82"/>
      <c r="M762" s="82"/>
      <c r="N762" s="82"/>
    </row>
    <row r="763" spans="12:14" ht="14.25" customHeight="1" x14ac:dyDescent="0.25">
      <c r="L763" s="82"/>
      <c r="M763" s="82"/>
      <c r="N763" s="82"/>
    </row>
    <row r="764" spans="12:14" ht="14.25" customHeight="1" x14ac:dyDescent="0.25">
      <c r="L764" s="82"/>
      <c r="M764" s="82"/>
      <c r="N764" s="82"/>
    </row>
    <row r="765" spans="12:14" ht="14.25" customHeight="1" x14ac:dyDescent="0.25">
      <c r="L765" s="82"/>
      <c r="M765" s="82"/>
      <c r="N765" s="82"/>
    </row>
    <row r="766" spans="12:14" ht="14.25" customHeight="1" x14ac:dyDescent="0.25">
      <c r="L766" s="82"/>
      <c r="M766" s="82"/>
      <c r="N766" s="82"/>
    </row>
    <row r="767" spans="12:14" ht="14.25" customHeight="1" x14ac:dyDescent="0.25">
      <c r="L767" s="82"/>
      <c r="M767" s="82"/>
      <c r="N767" s="82"/>
    </row>
    <row r="768" spans="12:14" ht="14.25" customHeight="1" x14ac:dyDescent="0.25">
      <c r="L768" s="82"/>
      <c r="M768" s="82"/>
      <c r="N768" s="82"/>
    </row>
    <row r="769" spans="12:14" ht="14.25" customHeight="1" x14ac:dyDescent="0.25">
      <c r="L769" s="82"/>
      <c r="M769" s="82"/>
      <c r="N769" s="82"/>
    </row>
    <row r="770" spans="12:14" ht="14.25" customHeight="1" x14ac:dyDescent="0.25">
      <c r="L770" s="82"/>
      <c r="M770" s="82"/>
      <c r="N770" s="82"/>
    </row>
    <row r="771" spans="12:14" ht="14.25" customHeight="1" x14ac:dyDescent="0.25">
      <c r="L771" s="82"/>
      <c r="M771" s="82"/>
      <c r="N771" s="82"/>
    </row>
    <row r="772" spans="12:14" ht="14.25" customHeight="1" x14ac:dyDescent="0.25">
      <c r="L772" s="82"/>
      <c r="M772" s="82"/>
      <c r="N772" s="82"/>
    </row>
    <row r="773" spans="12:14" ht="14.25" customHeight="1" x14ac:dyDescent="0.25">
      <c r="L773" s="82"/>
      <c r="M773" s="82"/>
      <c r="N773" s="82"/>
    </row>
    <row r="774" spans="12:14" ht="14.25" customHeight="1" x14ac:dyDescent="0.25">
      <c r="L774" s="82"/>
      <c r="M774" s="82"/>
      <c r="N774" s="82"/>
    </row>
    <row r="775" spans="12:14" ht="14.25" customHeight="1" x14ac:dyDescent="0.25">
      <c r="L775" s="82"/>
      <c r="M775" s="82"/>
      <c r="N775" s="82"/>
    </row>
    <row r="776" spans="12:14" ht="14.25" customHeight="1" x14ac:dyDescent="0.25">
      <c r="L776" s="82"/>
      <c r="M776" s="82"/>
      <c r="N776" s="82"/>
    </row>
    <row r="777" spans="12:14" ht="14.25" customHeight="1" x14ac:dyDescent="0.25">
      <c r="L777" s="82"/>
      <c r="M777" s="82"/>
      <c r="N777" s="82"/>
    </row>
    <row r="778" spans="12:14" ht="14.25" customHeight="1" x14ac:dyDescent="0.25">
      <c r="L778" s="82"/>
      <c r="M778" s="82"/>
      <c r="N778" s="82"/>
    </row>
    <row r="779" spans="12:14" ht="14.25" customHeight="1" x14ac:dyDescent="0.25">
      <c r="L779" s="82"/>
      <c r="M779" s="82"/>
      <c r="N779" s="82"/>
    </row>
    <row r="780" spans="12:14" ht="14.25" customHeight="1" x14ac:dyDescent="0.25">
      <c r="L780" s="82"/>
      <c r="M780" s="82"/>
      <c r="N780" s="82"/>
    </row>
    <row r="781" spans="12:14" ht="14.25" customHeight="1" x14ac:dyDescent="0.25">
      <c r="L781" s="82"/>
      <c r="M781" s="82"/>
      <c r="N781" s="82"/>
    </row>
    <row r="782" spans="12:14" ht="14.25" customHeight="1" x14ac:dyDescent="0.25">
      <c r="L782" s="82"/>
      <c r="M782" s="82"/>
      <c r="N782" s="82"/>
    </row>
    <row r="783" spans="12:14" ht="14.25" customHeight="1" x14ac:dyDescent="0.25">
      <c r="L783" s="82"/>
      <c r="M783" s="82"/>
      <c r="N783" s="82"/>
    </row>
    <row r="784" spans="12:14" ht="14.25" customHeight="1" x14ac:dyDescent="0.25">
      <c r="L784" s="82"/>
      <c r="M784" s="82"/>
      <c r="N784" s="82"/>
    </row>
    <row r="785" spans="12:14" ht="14.25" customHeight="1" x14ac:dyDescent="0.25">
      <c r="L785" s="82"/>
      <c r="M785" s="82"/>
      <c r="N785" s="82"/>
    </row>
    <row r="786" spans="12:14" ht="14.25" customHeight="1" x14ac:dyDescent="0.25">
      <c r="L786" s="82"/>
      <c r="M786" s="82"/>
      <c r="N786" s="82"/>
    </row>
    <row r="787" spans="12:14" ht="14.25" customHeight="1" x14ac:dyDescent="0.25">
      <c r="L787" s="82"/>
      <c r="M787" s="82"/>
      <c r="N787" s="82"/>
    </row>
    <row r="788" spans="12:14" ht="14.25" customHeight="1" x14ac:dyDescent="0.25">
      <c r="L788" s="82"/>
      <c r="M788" s="82"/>
      <c r="N788" s="82"/>
    </row>
    <row r="789" spans="12:14" ht="14.25" customHeight="1" x14ac:dyDescent="0.25">
      <c r="L789" s="82"/>
      <c r="M789" s="82"/>
      <c r="N789" s="82"/>
    </row>
    <row r="790" spans="12:14" ht="14.25" customHeight="1" x14ac:dyDescent="0.25">
      <c r="L790" s="82"/>
      <c r="M790" s="82"/>
      <c r="N790" s="82"/>
    </row>
    <row r="791" spans="12:14" ht="14.25" customHeight="1" x14ac:dyDescent="0.25">
      <c r="L791" s="82"/>
      <c r="M791" s="82"/>
      <c r="N791" s="82"/>
    </row>
    <row r="792" spans="12:14" ht="14.25" customHeight="1" x14ac:dyDescent="0.25">
      <c r="L792" s="82"/>
      <c r="M792" s="82"/>
      <c r="N792" s="82"/>
    </row>
    <row r="793" spans="12:14" ht="14.25" customHeight="1" x14ac:dyDescent="0.25">
      <c r="L793" s="82"/>
      <c r="M793" s="82"/>
      <c r="N793" s="82"/>
    </row>
    <row r="794" spans="12:14" ht="14.25" customHeight="1" x14ac:dyDescent="0.25">
      <c r="L794" s="82"/>
      <c r="M794" s="82"/>
      <c r="N794" s="82"/>
    </row>
    <row r="795" spans="12:14" ht="14.25" customHeight="1" x14ac:dyDescent="0.25">
      <c r="L795" s="82"/>
      <c r="M795" s="82"/>
      <c r="N795" s="82"/>
    </row>
    <row r="796" spans="12:14" ht="14.25" customHeight="1" x14ac:dyDescent="0.25">
      <c r="L796" s="82"/>
      <c r="M796" s="82"/>
      <c r="N796" s="82"/>
    </row>
    <row r="797" spans="12:14" ht="14.25" customHeight="1" x14ac:dyDescent="0.25">
      <c r="L797" s="82"/>
      <c r="M797" s="82"/>
      <c r="N797" s="82"/>
    </row>
    <row r="798" spans="12:14" ht="14.25" customHeight="1" x14ac:dyDescent="0.25">
      <c r="L798" s="82"/>
      <c r="M798" s="82"/>
      <c r="N798" s="82"/>
    </row>
    <row r="799" spans="12:14" ht="14.25" customHeight="1" x14ac:dyDescent="0.25">
      <c r="L799" s="82"/>
      <c r="M799" s="82"/>
      <c r="N799" s="82"/>
    </row>
    <row r="800" spans="12:14" ht="14.25" customHeight="1" x14ac:dyDescent="0.25">
      <c r="L800" s="82"/>
      <c r="M800" s="82"/>
      <c r="N800" s="82"/>
    </row>
    <row r="801" spans="12:14" ht="14.25" customHeight="1" x14ac:dyDescent="0.25">
      <c r="L801" s="82"/>
      <c r="M801" s="82"/>
      <c r="N801" s="82"/>
    </row>
    <row r="802" spans="12:14" ht="14.25" customHeight="1" x14ac:dyDescent="0.25">
      <c r="L802" s="82"/>
      <c r="M802" s="82"/>
      <c r="N802" s="82"/>
    </row>
    <row r="803" spans="12:14" ht="14.25" customHeight="1" x14ac:dyDescent="0.25">
      <c r="L803" s="82"/>
      <c r="M803" s="82"/>
      <c r="N803" s="82"/>
    </row>
    <row r="804" spans="12:14" ht="14.25" customHeight="1" x14ac:dyDescent="0.25">
      <c r="L804" s="82"/>
      <c r="M804" s="82"/>
      <c r="N804" s="82"/>
    </row>
    <row r="805" spans="12:14" ht="14.25" customHeight="1" x14ac:dyDescent="0.25">
      <c r="L805" s="82"/>
      <c r="M805" s="82"/>
      <c r="N805" s="82"/>
    </row>
    <row r="806" spans="12:14" ht="14.25" customHeight="1" x14ac:dyDescent="0.25">
      <c r="L806" s="82"/>
      <c r="M806" s="82"/>
      <c r="N806" s="82"/>
    </row>
    <row r="807" spans="12:14" ht="14.25" customHeight="1" x14ac:dyDescent="0.25">
      <c r="L807" s="82"/>
      <c r="M807" s="82"/>
      <c r="N807" s="82"/>
    </row>
    <row r="808" spans="12:14" ht="14.25" customHeight="1" x14ac:dyDescent="0.25">
      <c r="L808" s="82"/>
      <c r="M808" s="82"/>
      <c r="N808" s="82"/>
    </row>
    <row r="809" spans="12:14" ht="14.25" customHeight="1" x14ac:dyDescent="0.25">
      <c r="L809" s="82"/>
      <c r="M809" s="82"/>
      <c r="N809" s="82"/>
    </row>
    <row r="810" spans="12:14" ht="14.25" customHeight="1" x14ac:dyDescent="0.25">
      <c r="L810" s="82"/>
      <c r="M810" s="82"/>
      <c r="N810" s="82"/>
    </row>
    <row r="811" spans="12:14" ht="14.25" customHeight="1" x14ac:dyDescent="0.25">
      <c r="L811" s="82"/>
      <c r="M811" s="82"/>
      <c r="N811" s="82"/>
    </row>
    <row r="812" spans="12:14" ht="14.25" customHeight="1" x14ac:dyDescent="0.25">
      <c r="L812" s="82"/>
      <c r="M812" s="82"/>
      <c r="N812" s="82"/>
    </row>
    <row r="813" spans="12:14" ht="14.25" customHeight="1" x14ac:dyDescent="0.25">
      <c r="L813" s="82"/>
      <c r="M813" s="82"/>
      <c r="N813" s="82"/>
    </row>
    <row r="814" spans="12:14" ht="14.25" customHeight="1" x14ac:dyDescent="0.25">
      <c r="L814" s="82"/>
      <c r="M814" s="82"/>
      <c r="N814" s="82"/>
    </row>
    <row r="815" spans="12:14" ht="14.25" customHeight="1" x14ac:dyDescent="0.25">
      <c r="L815" s="82"/>
      <c r="M815" s="82"/>
      <c r="N815" s="82"/>
    </row>
    <row r="816" spans="12:14" ht="14.25" customHeight="1" x14ac:dyDescent="0.25">
      <c r="L816" s="82"/>
      <c r="M816" s="82"/>
      <c r="N816" s="82"/>
    </row>
    <row r="817" spans="12:14" ht="14.25" customHeight="1" x14ac:dyDescent="0.25">
      <c r="L817" s="82"/>
      <c r="M817" s="82"/>
      <c r="N817" s="82"/>
    </row>
    <row r="818" spans="12:14" ht="14.25" customHeight="1" x14ac:dyDescent="0.25">
      <c r="L818" s="82"/>
      <c r="M818" s="82"/>
      <c r="N818" s="82"/>
    </row>
    <row r="819" spans="12:14" ht="14.25" customHeight="1" x14ac:dyDescent="0.25">
      <c r="L819" s="82"/>
      <c r="M819" s="82"/>
      <c r="N819" s="82"/>
    </row>
    <row r="820" spans="12:14" ht="14.25" customHeight="1" x14ac:dyDescent="0.25">
      <c r="L820" s="82"/>
      <c r="M820" s="82"/>
      <c r="N820" s="82"/>
    </row>
    <row r="821" spans="12:14" ht="14.25" customHeight="1" x14ac:dyDescent="0.25">
      <c r="L821" s="82"/>
      <c r="M821" s="82"/>
      <c r="N821" s="82"/>
    </row>
    <row r="822" spans="12:14" ht="14.25" customHeight="1" x14ac:dyDescent="0.25">
      <c r="L822" s="82"/>
      <c r="M822" s="82"/>
      <c r="N822" s="82"/>
    </row>
    <row r="823" spans="12:14" ht="14.25" customHeight="1" x14ac:dyDescent="0.25">
      <c r="L823" s="82"/>
      <c r="M823" s="82"/>
      <c r="N823" s="82"/>
    </row>
    <row r="824" spans="12:14" ht="14.25" customHeight="1" x14ac:dyDescent="0.25">
      <c r="L824" s="82"/>
      <c r="M824" s="82"/>
      <c r="N824" s="82"/>
    </row>
    <row r="825" spans="12:14" ht="14.25" customHeight="1" x14ac:dyDescent="0.25">
      <c r="L825" s="82"/>
      <c r="M825" s="82"/>
      <c r="N825" s="82"/>
    </row>
    <row r="826" spans="12:14" ht="14.25" customHeight="1" x14ac:dyDescent="0.25">
      <c r="L826" s="82"/>
      <c r="M826" s="82"/>
      <c r="N826" s="82"/>
    </row>
    <row r="827" spans="12:14" ht="14.25" customHeight="1" x14ac:dyDescent="0.25">
      <c r="L827" s="82"/>
      <c r="M827" s="82"/>
      <c r="N827" s="82"/>
    </row>
    <row r="828" spans="12:14" ht="14.25" customHeight="1" x14ac:dyDescent="0.25">
      <c r="L828" s="82"/>
      <c r="M828" s="82"/>
      <c r="N828" s="82"/>
    </row>
    <row r="829" spans="12:14" ht="14.25" customHeight="1" x14ac:dyDescent="0.25">
      <c r="L829" s="82"/>
      <c r="M829" s="82"/>
      <c r="N829" s="82"/>
    </row>
    <row r="830" spans="12:14" ht="14.25" customHeight="1" x14ac:dyDescent="0.25">
      <c r="L830" s="82"/>
      <c r="M830" s="82"/>
      <c r="N830" s="82"/>
    </row>
    <row r="831" spans="12:14" ht="14.25" customHeight="1" x14ac:dyDescent="0.25">
      <c r="L831" s="82"/>
      <c r="M831" s="82"/>
      <c r="N831" s="82"/>
    </row>
    <row r="832" spans="12:14" ht="14.25" customHeight="1" x14ac:dyDescent="0.25">
      <c r="L832" s="82"/>
      <c r="M832" s="82"/>
      <c r="N832" s="82"/>
    </row>
    <row r="833" spans="12:14" ht="14.25" customHeight="1" x14ac:dyDescent="0.25">
      <c r="L833" s="82"/>
      <c r="M833" s="82"/>
      <c r="N833" s="82"/>
    </row>
    <row r="834" spans="12:14" ht="14.25" customHeight="1" x14ac:dyDescent="0.25">
      <c r="L834" s="82"/>
      <c r="M834" s="82"/>
      <c r="N834" s="82"/>
    </row>
    <row r="835" spans="12:14" ht="14.25" customHeight="1" x14ac:dyDescent="0.25">
      <c r="L835" s="82"/>
      <c r="M835" s="82"/>
      <c r="N835" s="82"/>
    </row>
    <row r="836" spans="12:14" ht="14.25" customHeight="1" x14ac:dyDescent="0.25">
      <c r="L836" s="82"/>
      <c r="M836" s="82"/>
      <c r="N836" s="82"/>
    </row>
    <row r="837" spans="12:14" ht="14.25" customHeight="1" x14ac:dyDescent="0.25">
      <c r="L837" s="82"/>
      <c r="M837" s="82"/>
      <c r="N837" s="82"/>
    </row>
    <row r="838" spans="12:14" ht="14.25" customHeight="1" x14ac:dyDescent="0.25">
      <c r="L838" s="82"/>
      <c r="M838" s="82"/>
      <c r="N838" s="82"/>
    </row>
    <row r="839" spans="12:14" ht="14.25" customHeight="1" x14ac:dyDescent="0.25">
      <c r="L839" s="82"/>
      <c r="M839" s="82"/>
      <c r="N839" s="82"/>
    </row>
    <row r="840" spans="12:14" ht="14.25" customHeight="1" x14ac:dyDescent="0.25">
      <c r="L840" s="82"/>
      <c r="M840" s="82"/>
      <c r="N840" s="82"/>
    </row>
    <row r="841" spans="12:14" ht="14.25" customHeight="1" x14ac:dyDescent="0.25">
      <c r="L841" s="82"/>
      <c r="M841" s="82"/>
      <c r="N841" s="82"/>
    </row>
    <row r="842" spans="12:14" ht="14.25" customHeight="1" x14ac:dyDescent="0.25">
      <c r="L842" s="82"/>
      <c r="M842" s="82"/>
      <c r="N842" s="82"/>
    </row>
    <row r="843" spans="12:14" ht="14.25" customHeight="1" x14ac:dyDescent="0.25">
      <c r="L843" s="82"/>
      <c r="M843" s="82"/>
      <c r="N843" s="82"/>
    </row>
    <row r="844" spans="12:14" ht="14.25" customHeight="1" x14ac:dyDescent="0.25">
      <c r="L844" s="82"/>
      <c r="M844" s="82"/>
      <c r="N844" s="82"/>
    </row>
    <row r="845" spans="12:14" ht="14.25" customHeight="1" x14ac:dyDescent="0.25">
      <c r="L845" s="82"/>
      <c r="M845" s="82"/>
      <c r="N845" s="82"/>
    </row>
    <row r="846" spans="12:14" ht="14.25" customHeight="1" x14ac:dyDescent="0.25">
      <c r="L846" s="82"/>
      <c r="M846" s="82"/>
      <c r="N846" s="82"/>
    </row>
    <row r="847" spans="12:14" ht="14.25" customHeight="1" x14ac:dyDescent="0.25">
      <c r="L847" s="82"/>
      <c r="M847" s="82"/>
      <c r="N847" s="82"/>
    </row>
    <row r="848" spans="12:14" ht="14.25" customHeight="1" x14ac:dyDescent="0.25">
      <c r="L848" s="82"/>
      <c r="M848" s="82"/>
      <c r="N848" s="82"/>
    </row>
    <row r="849" spans="12:14" ht="14.25" customHeight="1" x14ac:dyDescent="0.25">
      <c r="L849" s="82"/>
      <c r="M849" s="82"/>
      <c r="N849" s="82"/>
    </row>
    <row r="850" spans="12:14" ht="14.25" customHeight="1" x14ac:dyDescent="0.25">
      <c r="L850" s="82"/>
      <c r="M850" s="82"/>
      <c r="N850" s="82"/>
    </row>
    <row r="851" spans="12:14" ht="14.25" customHeight="1" x14ac:dyDescent="0.25">
      <c r="L851" s="82"/>
      <c r="M851" s="82"/>
      <c r="N851" s="82"/>
    </row>
    <row r="852" spans="12:14" ht="14.25" customHeight="1" x14ac:dyDescent="0.25">
      <c r="L852" s="82"/>
      <c r="M852" s="82"/>
      <c r="N852" s="82"/>
    </row>
    <row r="853" spans="12:14" ht="14.25" customHeight="1" x14ac:dyDescent="0.25">
      <c r="L853" s="82"/>
      <c r="M853" s="82"/>
      <c r="N853" s="82"/>
    </row>
    <row r="854" spans="12:14" ht="14.25" customHeight="1" x14ac:dyDescent="0.25">
      <c r="L854" s="82"/>
      <c r="M854" s="82"/>
      <c r="N854" s="82"/>
    </row>
    <row r="855" spans="12:14" ht="14.25" customHeight="1" x14ac:dyDescent="0.25">
      <c r="L855" s="82"/>
      <c r="M855" s="82"/>
      <c r="N855" s="82"/>
    </row>
    <row r="856" spans="12:14" ht="14.25" customHeight="1" x14ac:dyDescent="0.25">
      <c r="L856" s="82"/>
      <c r="M856" s="82"/>
      <c r="N856" s="82"/>
    </row>
    <row r="857" spans="12:14" ht="14.25" customHeight="1" x14ac:dyDescent="0.25">
      <c r="L857" s="82"/>
      <c r="M857" s="82"/>
      <c r="N857" s="82"/>
    </row>
    <row r="858" spans="12:14" ht="14.25" customHeight="1" x14ac:dyDescent="0.25">
      <c r="L858" s="82"/>
      <c r="M858" s="82"/>
      <c r="N858" s="82"/>
    </row>
    <row r="859" spans="12:14" ht="14.25" customHeight="1" x14ac:dyDescent="0.25">
      <c r="L859" s="82"/>
      <c r="M859" s="82"/>
      <c r="N859" s="82"/>
    </row>
    <row r="860" spans="12:14" ht="14.25" customHeight="1" x14ac:dyDescent="0.25">
      <c r="L860" s="82"/>
      <c r="M860" s="82"/>
      <c r="N860" s="82"/>
    </row>
    <row r="861" spans="12:14" ht="14.25" customHeight="1" x14ac:dyDescent="0.25">
      <c r="L861" s="82"/>
      <c r="M861" s="82"/>
      <c r="N861" s="82"/>
    </row>
    <row r="862" spans="12:14" ht="14.25" customHeight="1" x14ac:dyDescent="0.25">
      <c r="L862" s="82"/>
      <c r="M862" s="82"/>
      <c r="N862" s="82"/>
    </row>
    <row r="863" spans="12:14" ht="14.25" customHeight="1" x14ac:dyDescent="0.25">
      <c r="L863" s="82"/>
      <c r="M863" s="82"/>
      <c r="N863" s="82"/>
    </row>
    <row r="864" spans="12:14" ht="14.25" customHeight="1" x14ac:dyDescent="0.25">
      <c r="L864" s="82"/>
      <c r="M864" s="82"/>
      <c r="N864" s="82"/>
    </row>
    <row r="865" spans="12:14" ht="14.25" customHeight="1" x14ac:dyDescent="0.25">
      <c r="L865" s="82"/>
      <c r="M865" s="82"/>
      <c r="N865" s="82"/>
    </row>
    <row r="866" spans="12:14" ht="14.25" customHeight="1" x14ac:dyDescent="0.25">
      <c r="L866" s="82"/>
      <c r="M866" s="82"/>
      <c r="N866" s="82"/>
    </row>
    <row r="867" spans="12:14" ht="14.25" customHeight="1" x14ac:dyDescent="0.25">
      <c r="L867" s="82"/>
      <c r="M867" s="82"/>
      <c r="N867" s="82"/>
    </row>
    <row r="868" spans="12:14" ht="14.25" customHeight="1" x14ac:dyDescent="0.25">
      <c r="L868" s="82"/>
      <c r="M868" s="82"/>
      <c r="N868" s="82"/>
    </row>
    <row r="869" spans="12:14" ht="14.25" customHeight="1" x14ac:dyDescent="0.25">
      <c r="L869" s="82"/>
      <c r="M869" s="82"/>
      <c r="N869" s="82"/>
    </row>
    <row r="870" spans="12:14" ht="14.25" customHeight="1" x14ac:dyDescent="0.25">
      <c r="L870" s="82"/>
      <c r="M870" s="82"/>
      <c r="N870" s="82"/>
    </row>
    <row r="871" spans="12:14" ht="14.25" customHeight="1" x14ac:dyDescent="0.25">
      <c r="L871" s="82"/>
      <c r="M871" s="82"/>
      <c r="N871" s="82"/>
    </row>
    <row r="872" spans="12:14" ht="14.25" customHeight="1" x14ac:dyDescent="0.25">
      <c r="L872" s="82"/>
      <c r="M872" s="82"/>
      <c r="N872" s="82"/>
    </row>
    <row r="873" spans="12:14" ht="14.25" customHeight="1" x14ac:dyDescent="0.25">
      <c r="L873" s="82"/>
      <c r="M873" s="82"/>
      <c r="N873" s="82"/>
    </row>
    <row r="874" spans="12:14" ht="14.25" customHeight="1" x14ac:dyDescent="0.25">
      <c r="L874" s="82"/>
      <c r="M874" s="82"/>
      <c r="N874" s="82"/>
    </row>
    <row r="875" spans="12:14" ht="14.25" customHeight="1" x14ac:dyDescent="0.25">
      <c r="L875" s="82"/>
      <c r="M875" s="82"/>
      <c r="N875" s="82"/>
    </row>
    <row r="876" spans="12:14" ht="14.25" customHeight="1" x14ac:dyDescent="0.25">
      <c r="L876" s="82"/>
      <c r="M876" s="82"/>
      <c r="N876" s="82"/>
    </row>
    <row r="877" spans="12:14" ht="14.25" customHeight="1" x14ac:dyDescent="0.25">
      <c r="L877" s="82"/>
      <c r="M877" s="82"/>
      <c r="N877" s="82"/>
    </row>
    <row r="878" spans="12:14" ht="14.25" customHeight="1" x14ac:dyDescent="0.25">
      <c r="L878" s="82"/>
      <c r="M878" s="82"/>
      <c r="N878" s="82"/>
    </row>
    <row r="879" spans="12:14" ht="14.25" customHeight="1" x14ac:dyDescent="0.25">
      <c r="L879" s="82"/>
      <c r="M879" s="82"/>
      <c r="N879" s="82"/>
    </row>
    <row r="880" spans="12:14" ht="14.25" customHeight="1" x14ac:dyDescent="0.25">
      <c r="L880" s="82"/>
      <c r="M880" s="82"/>
      <c r="N880" s="82"/>
    </row>
    <row r="881" spans="12:14" ht="14.25" customHeight="1" x14ac:dyDescent="0.25">
      <c r="L881" s="82"/>
      <c r="M881" s="82"/>
      <c r="N881" s="82"/>
    </row>
    <row r="882" spans="12:14" ht="14.25" customHeight="1" x14ac:dyDescent="0.25">
      <c r="L882" s="82"/>
      <c r="M882" s="82"/>
      <c r="N882" s="82"/>
    </row>
    <row r="883" spans="12:14" ht="14.25" customHeight="1" x14ac:dyDescent="0.25">
      <c r="L883" s="82"/>
      <c r="M883" s="82"/>
      <c r="N883" s="82"/>
    </row>
    <row r="884" spans="12:14" ht="14.25" customHeight="1" x14ac:dyDescent="0.25">
      <c r="L884" s="82"/>
      <c r="M884" s="82"/>
      <c r="N884" s="82"/>
    </row>
    <row r="885" spans="12:14" ht="14.25" customHeight="1" x14ac:dyDescent="0.25">
      <c r="L885" s="82"/>
      <c r="M885" s="82"/>
      <c r="N885" s="82"/>
    </row>
    <row r="886" spans="12:14" ht="14.25" customHeight="1" x14ac:dyDescent="0.25">
      <c r="L886" s="82"/>
      <c r="M886" s="82"/>
      <c r="N886" s="82"/>
    </row>
    <row r="887" spans="12:14" ht="14.25" customHeight="1" x14ac:dyDescent="0.25">
      <c r="L887" s="82"/>
      <c r="M887" s="82"/>
      <c r="N887" s="82"/>
    </row>
    <row r="888" spans="12:14" ht="14.25" customHeight="1" x14ac:dyDescent="0.25">
      <c r="L888" s="82"/>
      <c r="M888" s="82"/>
      <c r="N888" s="82"/>
    </row>
    <row r="889" spans="12:14" ht="14.25" customHeight="1" x14ac:dyDescent="0.25">
      <c r="L889" s="82"/>
      <c r="M889" s="82"/>
      <c r="N889" s="82"/>
    </row>
    <row r="890" spans="12:14" ht="14.25" customHeight="1" x14ac:dyDescent="0.25">
      <c r="L890" s="82"/>
      <c r="M890" s="82"/>
      <c r="N890" s="82"/>
    </row>
    <row r="891" spans="12:14" ht="14.25" customHeight="1" x14ac:dyDescent="0.25">
      <c r="L891" s="82"/>
      <c r="M891" s="82"/>
      <c r="N891" s="82"/>
    </row>
    <row r="892" spans="12:14" ht="14.25" customHeight="1" x14ac:dyDescent="0.25">
      <c r="L892" s="82"/>
      <c r="M892" s="82"/>
      <c r="N892" s="82"/>
    </row>
    <row r="893" spans="12:14" ht="14.25" customHeight="1" x14ac:dyDescent="0.25">
      <c r="L893" s="82"/>
      <c r="M893" s="82"/>
      <c r="N893" s="82"/>
    </row>
    <row r="894" spans="12:14" ht="14.25" customHeight="1" x14ac:dyDescent="0.25">
      <c r="L894" s="82"/>
      <c r="M894" s="82"/>
      <c r="N894" s="82"/>
    </row>
    <row r="895" spans="12:14" ht="14.25" customHeight="1" x14ac:dyDescent="0.25">
      <c r="L895" s="82"/>
      <c r="M895" s="82"/>
      <c r="N895" s="82"/>
    </row>
    <row r="896" spans="12:14" ht="14.25" customHeight="1" x14ac:dyDescent="0.25">
      <c r="L896" s="82"/>
      <c r="M896" s="82"/>
      <c r="N896" s="82"/>
    </row>
    <row r="897" spans="12:14" ht="14.25" customHeight="1" x14ac:dyDescent="0.25">
      <c r="L897" s="82"/>
      <c r="M897" s="82"/>
      <c r="N897" s="82"/>
    </row>
    <row r="898" spans="12:14" ht="14.25" customHeight="1" x14ac:dyDescent="0.25">
      <c r="L898" s="82"/>
      <c r="M898" s="82"/>
      <c r="N898" s="82"/>
    </row>
    <row r="899" spans="12:14" ht="14.25" customHeight="1" x14ac:dyDescent="0.25">
      <c r="L899" s="82"/>
      <c r="M899" s="82"/>
      <c r="N899" s="82"/>
    </row>
    <row r="900" spans="12:14" ht="14.25" customHeight="1" x14ac:dyDescent="0.25">
      <c r="L900" s="82"/>
      <c r="M900" s="82"/>
      <c r="N900" s="82"/>
    </row>
    <row r="901" spans="12:14" ht="14.25" customHeight="1" x14ac:dyDescent="0.25">
      <c r="L901" s="82"/>
      <c r="M901" s="82"/>
      <c r="N901" s="82"/>
    </row>
    <row r="902" spans="12:14" ht="14.25" customHeight="1" x14ac:dyDescent="0.25">
      <c r="L902" s="82"/>
      <c r="M902" s="82"/>
      <c r="N902" s="82"/>
    </row>
    <row r="903" spans="12:14" ht="14.25" customHeight="1" x14ac:dyDescent="0.25">
      <c r="L903" s="82"/>
      <c r="M903" s="82"/>
      <c r="N903" s="82"/>
    </row>
    <row r="904" spans="12:14" ht="14.25" customHeight="1" x14ac:dyDescent="0.25">
      <c r="L904" s="82"/>
      <c r="M904" s="82"/>
      <c r="N904" s="82"/>
    </row>
    <row r="905" spans="12:14" ht="14.25" customHeight="1" x14ac:dyDescent="0.25">
      <c r="L905" s="82"/>
      <c r="M905" s="82"/>
      <c r="N905" s="82"/>
    </row>
    <row r="906" spans="12:14" ht="14.25" customHeight="1" x14ac:dyDescent="0.25">
      <c r="L906" s="82"/>
      <c r="M906" s="82"/>
      <c r="N906" s="82"/>
    </row>
    <row r="907" spans="12:14" ht="14.25" customHeight="1" x14ac:dyDescent="0.25">
      <c r="L907" s="82"/>
      <c r="M907" s="82"/>
      <c r="N907" s="82"/>
    </row>
    <row r="908" spans="12:14" ht="14.25" customHeight="1" x14ac:dyDescent="0.25">
      <c r="L908" s="82"/>
      <c r="M908" s="82"/>
      <c r="N908" s="82"/>
    </row>
    <row r="909" spans="12:14" ht="14.25" customHeight="1" x14ac:dyDescent="0.25">
      <c r="L909" s="82"/>
      <c r="M909" s="82"/>
      <c r="N909" s="82"/>
    </row>
    <row r="910" spans="12:14" ht="14.25" customHeight="1" x14ac:dyDescent="0.25">
      <c r="L910" s="82"/>
      <c r="M910" s="82"/>
      <c r="N910" s="82"/>
    </row>
    <row r="911" spans="12:14" ht="14.25" customHeight="1" x14ac:dyDescent="0.25">
      <c r="L911" s="82"/>
      <c r="M911" s="82"/>
      <c r="N911" s="82"/>
    </row>
    <row r="912" spans="12:14" ht="14.25" customHeight="1" x14ac:dyDescent="0.25">
      <c r="L912" s="82"/>
      <c r="M912" s="82"/>
      <c r="N912" s="82"/>
    </row>
    <row r="913" spans="12:14" ht="14.25" customHeight="1" x14ac:dyDescent="0.25">
      <c r="L913" s="82"/>
      <c r="M913" s="82"/>
      <c r="N913" s="82"/>
    </row>
    <row r="914" spans="12:14" ht="14.25" customHeight="1" x14ac:dyDescent="0.25">
      <c r="L914" s="82"/>
      <c r="M914" s="82"/>
      <c r="N914" s="82"/>
    </row>
    <row r="915" spans="12:14" ht="14.25" customHeight="1" x14ac:dyDescent="0.25">
      <c r="L915" s="82"/>
      <c r="M915" s="82"/>
      <c r="N915" s="82"/>
    </row>
    <row r="916" spans="12:14" ht="14.25" customHeight="1" x14ac:dyDescent="0.25">
      <c r="L916" s="82"/>
      <c r="M916" s="82"/>
      <c r="N916" s="82"/>
    </row>
    <row r="917" spans="12:14" ht="14.25" customHeight="1" x14ac:dyDescent="0.25">
      <c r="L917" s="82"/>
      <c r="M917" s="82"/>
      <c r="N917" s="82"/>
    </row>
    <row r="918" spans="12:14" ht="14.25" customHeight="1" x14ac:dyDescent="0.25">
      <c r="L918" s="82"/>
      <c r="M918" s="82"/>
      <c r="N918" s="82"/>
    </row>
    <row r="919" spans="12:14" ht="14.25" customHeight="1" x14ac:dyDescent="0.25">
      <c r="L919" s="82"/>
      <c r="M919" s="82"/>
      <c r="N919" s="82"/>
    </row>
    <row r="920" spans="12:14" ht="14.25" customHeight="1" x14ac:dyDescent="0.25">
      <c r="L920" s="82"/>
      <c r="M920" s="82"/>
      <c r="N920" s="82"/>
    </row>
    <row r="921" spans="12:14" ht="14.25" customHeight="1" x14ac:dyDescent="0.25">
      <c r="L921" s="82"/>
      <c r="M921" s="82"/>
      <c r="N921" s="82"/>
    </row>
    <row r="922" spans="12:14" ht="14.25" customHeight="1" x14ac:dyDescent="0.25">
      <c r="L922" s="82"/>
      <c r="M922" s="82"/>
      <c r="N922" s="82"/>
    </row>
    <row r="923" spans="12:14" ht="14.25" customHeight="1" x14ac:dyDescent="0.25">
      <c r="L923" s="82"/>
      <c r="M923" s="82"/>
      <c r="N923" s="82"/>
    </row>
    <row r="924" spans="12:14" ht="14.25" customHeight="1" x14ac:dyDescent="0.25">
      <c r="L924" s="82"/>
      <c r="M924" s="82"/>
      <c r="N924" s="82"/>
    </row>
    <row r="925" spans="12:14" ht="14.25" customHeight="1" x14ac:dyDescent="0.25">
      <c r="L925" s="82"/>
      <c r="M925" s="82"/>
      <c r="N925" s="82"/>
    </row>
    <row r="926" spans="12:14" ht="14.25" customHeight="1" x14ac:dyDescent="0.25">
      <c r="L926" s="82"/>
      <c r="M926" s="82"/>
      <c r="N926" s="82"/>
    </row>
    <row r="927" spans="12:14" ht="14.25" customHeight="1" x14ac:dyDescent="0.25">
      <c r="L927" s="82"/>
      <c r="M927" s="82"/>
      <c r="N927" s="82"/>
    </row>
    <row r="928" spans="12:14" ht="14.25" customHeight="1" x14ac:dyDescent="0.25">
      <c r="L928" s="82"/>
      <c r="M928" s="82"/>
      <c r="N928" s="82"/>
    </row>
    <row r="929" spans="12:14" ht="14.25" customHeight="1" x14ac:dyDescent="0.25">
      <c r="L929" s="82"/>
      <c r="M929" s="82"/>
      <c r="N929" s="82"/>
    </row>
    <row r="930" spans="12:14" ht="14.25" customHeight="1" x14ac:dyDescent="0.25">
      <c r="L930" s="82"/>
      <c r="M930" s="82"/>
      <c r="N930" s="82"/>
    </row>
    <row r="931" spans="12:14" ht="14.25" customHeight="1" x14ac:dyDescent="0.25">
      <c r="L931" s="82"/>
      <c r="M931" s="82"/>
      <c r="N931" s="82"/>
    </row>
    <row r="932" spans="12:14" ht="14.25" customHeight="1" x14ac:dyDescent="0.25">
      <c r="L932" s="82"/>
      <c r="M932" s="82"/>
      <c r="N932" s="82"/>
    </row>
    <row r="933" spans="12:14" ht="14.25" customHeight="1" x14ac:dyDescent="0.25">
      <c r="L933" s="82"/>
      <c r="M933" s="82"/>
      <c r="N933" s="82"/>
    </row>
    <row r="934" spans="12:14" ht="14.25" customHeight="1" x14ac:dyDescent="0.25">
      <c r="L934" s="82"/>
      <c r="M934" s="82"/>
      <c r="N934" s="82"/>
    </row>
    <row r="935" spans="12:14" ht="14.25" customHeight="1" x14ac:dyDescent="0.25">
      <c r="L935" s="82"/>
      <c r="M935" s="82"/>
      <c r="N935" s="82"/>
    </row>
    <row r="936" spans="12:14" ht="14.25" customHeight="1" x14ac:dyDescent="0.25">
      <c r="L936" s="82"/>
      <c r="M936" s="82"/>
      <c r="N936" s="82"/>
    </row>
    <row r="937" spans="12:14" ht="14.25" customHeight="1" x14ac:dyDescent="0.25">
      <c r="L937" s="82"/>
      <c r="M937" s="82"/>
      <c r="N937" s="82"/>
    </row>
    <row r="938" spans="12:14" ht="14.25" customHeight="1" x14ac:dyDescent="0.25">
      <c r="L938" s="82"/>
      <c r="M938" s="82"/>
      <c r="N938" s="82"/>
    </row>
    <row r="939" spans="12:14" ht="14.25" customHeight="1" x14ac:dyDescent="0.25">
      <c r="L939" s="82"/>
      <c r="M939" s="82"/>
      <c r="N939" s="82"/>
    </row>
    <row r="940" spans="12:14" ht="14.25" customHeight="1" x14ac:dyDescent="0.25">
      <c r="L940" s="82"/>
      <c r="M940" s="82"/>
      <c r="N940" s="82"/>
    </row>
    <row r="941" spans="12:14" ht="14.25" customHeight="1" x14ac:dyDescent="0.25">
      <c r="L941" s="82"/>
      <c r="M941" s="82"/>
      <c r="N941" s="82"/>
    </row>
    <row r="942" spans="12:14" ht="14.25" customHeight="1" x14ac:dyDescent="0.25">
      <c r="L942" s="82"/>
      <c r="M942" s="82"/>
      <c r="N942" s="82"/>
    </row>
    <row r="943" spans="12:14" ht="14.25" customHeight="1" x14ac:dyDescent="0.25">
      <c r="L943" s="82"/>
      <c r="M943" s="82"/>
      <c r="N943" s="82"/>
    </row>
    <row r="944" spans="12:14" ht="14.25" customHeight="1" x14ac:dyDescent="0.25">
      <c r="L944" s="82"/>
      <c r="M944" s="82"/>
      <c r="N944" s="82"/>
    </row>
    <row r="945" spans="12:14" ht="14.25" customHeight="1" x14ac:dyDescent="0.25">
      <c r="L945" s="82"/>
      <c r="M945" s="82"/>
      <c r="N945" s="82"/>
    </row>
    <row r="946" spans="12:14" ht="14.25" customHeight="1" x14ac:dyDescent="0.25">
      <c r="L946" s="82"/>
      <c r="M946" s="82"/>
      <c r="N946" s="82"/>
    </row>
    <row r="947" spans="12:14" ht="14.25" customHeight="1" x14ac:dyDescent="0.25">
      <c r="L947" s="82"/>
      <c r="M947" s="82"/>
      <c r="N947" s="82"/>
    </row>
    <row r="948" spans="12:14" ht="14.25" customHeight="1" x14ac:dyDescent="0.25">
      <c r="L948" s="82"/>
      <c r="M948" s="82"/>
      <c r="N948" s="82"/>
    </row>
    <row r="949" spans="12:14" ht="14.25" customHeight="1" x14ac:dyDescent="0.25">
      <c r="L949" s="82"/>
      <c r="M949" s="82"/>
      <c r="N949" s="82"/>
    </row>
    <row r="950" spans="12:14" ht="14.25" customHeight="1" x14ac:dyDescent="0.25">
      <c r="L950" s="82"/>
      <c r="M950" s="82"/>
      <c r="N950" s="82"/>
    </row>
    <row r="951" spans="12:14" ht="14.25" customHeight="1" x14ac:dyDescent="0.25">
      <c r="L951" s="82"/>
      <c r="M951" s="82"/>
      <c r="N951" s="82"/>
    </row>
    <row r="952" spans="12:14" ht="14.25" customHeight="1" x14ac:dyDescent="0.25">
      <c r="L952" s="82"/>
      <c r="M952" s="82"/>
      <c r="N952" s="82"/>
    </row>
    <row r="953" spans="12:14" ht="14.25" customHeight="1" x14ac:dyDescent="0.25">
      <c r="L953" s="82"/>
      <c r="M953" s="82"/>
      <c r="N953" s="82"/>
    </row>
    <row r="954" spans="12:14" ht="14.25" customHeight="1" x14ac:dyDescent="0.25">
      <c r="L954" s="82"/>
      <c r="M954" s="82"/>
      <c r="N954" s="82"/>
    </row>
    <row r="955" spans="12:14" ht="14.25" customHeight="1" x14ac:dyDescent="0.25">
      <c r="L955" s="82"/>
      <c r="M955" s="82"/>
      <c r="N955" s="82"/>
    </row>
    <row r="956" spans="12:14" ht="14.25" customHeight="1" x14ac:dyDescent="0.25">
      <c r="L956" s="82"/>
      <c r="M956" s="82"/>
      <c r="N956" s="82"/>
    </row>
    <row r="957" spans="12:14" ht="14.25" customHeight="1" x14ac:dyDescent="0.25">
      <c r="L957" s="82"/>
      <c r="M957" s="82"/>
      <c r="N957" s="82"/>
    </row>
    <row r="958" spans="12:14" ht="14.25" customHeight="1" x14ac:dyDescent="0.25">
      <c r="L958" s="82"/>
      <c r="M958" s="82"/>
      <c r="N958" s="82"/>
    </row>
    <row r="959" spans="12:14" ht="14.25" customHeight="1" x14ac:dyDescent="0.25">
      <c r="L959" s="82"/>
      <c r="M959" s="82"/>
      <c r="N959" s="82"/>
    </row>
    <row r="960" spans="12:14" ht="14.25" customHeight="1" x14ac:dyDescent="0.25">
      <c r="L960" s="82"/>
      <c r="M960" s="82"/>
      <c r="N960" s="82"/>
    </row>
    <row r="961" spans="12:14" ht="14.25" customHeight="1" x14ac:dyDescent="0.25">
      <c r="L961" s="82"/>
      <c r="M961" s="82"/>
      <c r="N961" s="82"/>
    </row>
    <row r="962" spans="12:14" ht="14.25" customHeight="1" x14ac:dyDescent="0.25">
      <c r="L962" s="82"/>
      <c r="M962" s="82"/>
      <c r="N962" s="82"/>
    </row>
    <row r="963" spans="12:14" ht="14.25" customHeight="1" x14ac:dyDescent="0.25">
      <c r="L963" s="82"/>
      <c r="M963" s="82"/>
      <c r="N963" s="82"/>
    </row>
    <row r="964" spans="12:14" ht="14.25" customHeight="1" x14ac:dyDescent="0.25">
      <c r="L964" s="82"/>
      <c r="M964" s="82"/>
      <c r="N964" s="82"/>
    </row>
    <row r="965" spans="12:14" ht="14.25" customHeight="1" x14ac:dyDescent="0.25">
      <c r="L965" s="82"/>
      <c r="M965" s="82"/>
      <c r="N965" s="82"/>
    </row>
    <row r="966" spans="12:14" ht="14.25" customHeight="1" x14ac:dyDescent="0.25">
      <c r="L966" s="82"/>
      <c r="M966" s="82"/>
      <c r="N966" s="82"/>
    </row>
    <row r="967" spans="12:14" ht="14.25" customHeight="1" x14ac:dyDescent="0.25">
      <c r="L967" s="82"/>
      <c r="M967" s="82"/>
      <c r="N967" s="82"/>
    </row>
    <row r="968" spans="12:14" ht="14.25" customHeight="1" x14ac:dyDescent="0.25">
      <c r="L968" s="82"/>
      <c r="M968" s="82"/>
      <c r="N968" s="82"/>
    </row>
    <row r="969" spans="12:14" ht="14.25" customHeight="1" x14ac:dyDescent="0.25">
      <c r="L969" s="82"/>
      <c r="M969" s="82"/>
      <c r="N969" s="82"/>
    </row>
    <row r="970" spans="12:14" ht="14.25" customHeight="1" x14ac:dyDescent="0.25">
      <c r="L970" s="82"/>
      <c r="M970" s="82"/>
      <c r="N970" s="82"/>
    </row>
    <row r="971" spans="12:14" ht="14.25" customHeight="1" x14ac:dyDescent="0.25">
      <c r="L971" s="82"/>
      <c r="M971" s="82"/>
      <c r="N971" s="82"/>
    </row>
    <row r="972" spans="12:14" ht="14.25" customHeight="1" x14ac:dyDescent="0.25">
      <c r="L972" s="82"/>
      <c r="M972" s="82"/>
      <c r="N972" s="82"/>
    </row>
    <row r="973" spans="12:14" ht="14.25" customHeight="1" x14ac:dyDescent="0.25">
      <c r="L973" s="82"/>
      <c r="M973" s="82"/>
      <c r="N973" s="82"/>
    </row>
    <row r="974" spans="12:14" ht="14.25" customHeight="1" x14ac:dyDescent="0.25">
      <c r="L974" s="82"/>
      <c r="M974" s="82"/>
      <c r="N974" s="82"/>
    </row>
    <row r="975" spans="12:14" ht="14.25" customHeight="1" x14ac:dyDescent="0.25">
      <c r="L975" s="82"/>
      <c r="M975" s="82"/>
      <c r="N975" s="82"/>
    </row>
    <row r="976" spans="12:14" ht="14.25" customHeight="1" x14ac:dyDescent="0.25">
      <c r="L976" s="82"/>
      <c r="M976" s="82"/>
      <c r="N976" s="82"/>
    </row>
    <row r="977" spans="12:14" ht="14.25" customHeight="1" x14ac:dyDescent="0.25">
      <c r="L977" s="82"/>
      <c r="M977" s="82"/>
      <c r="N977" s="82"/>
    </row>
    <row r="978" spans="12:14" ht="14.25" customHeight="1" x14ac:dyDescent="0.25">
      <c r="L978" s="82"/>
      <c r="M978" s="82"/>
      <c r="N978" s="82"/>
    </row>
    <row r="979" spans="12:14" ht="14.25" customHeight="1" x14ac:dyDescent="0.25">
      <c r="L979" s="82"/>
      <c r="M979" s="82"/>
      <c r="N979" s="82"/>
    </row>
    <row r="980" spans="12:14" ht="14.25" customHeight="1" x14ac:dyDescent="0.25">
      <c r="L980" s="82"/>
      <c r="M980" s="82"/>
      <c r="N980" s="82"/>
    </row>
    <row r="981" spans="12:14" ht="14.25" customHeight="1" x14ac:dyDescent="0.25">
      <c r="L981" s="82"/>
      <c r="M981" s="82"/>
      <c r="N981" s="82"/>
    </row>
    <row r="982" spans="12:14" ht="14.25" customHeight="1" x14ac:dyDescent="0.25">
      <c r="L982" s="82"/>
      <c r="M982" s="82"/>
      <c r="N982" s="82"/>
    </row>
    <row r="983" spans="12:14" ht="14.25" customHeight="1" x14ac:dyDescent="0.25">
      <c r="L983" s="82"/>
      <c r="M983" s="82"/>
      <c r="N983" s="82"/>
    </row>
    <row r="984" spans="12:14" ht="14.25" customHeight="1" x14ac:dyDescent="0.25">
      <c r="L984" s="82"/>
      <c r="M984" s="82"/>
      <c r="N984" s="82"/>
    </row>
    <row r="985" spans="12:14" ht="14.25" customHeight="1" x14ac:dyDescent="0.25">
      <c r="L985" s="82"/>
      <c r="M985" s="82"/>
      <c r="N985" s="82"/>
    </row>
    <row r="986" spans="12:14" ht="14.25" customHeight="1" x14ac:dyDescent="0.25">
      <c r="L986" s="82"/>
      <c r="M986" s="82"/>
      <c r="N986" s="82"/>
    </row>
    <row r="987" spans="12:14" ht="14.25" customHeight="1" x14ac:dyDescent="0.25">
      <c r="L987" s="82"/>
      <c r="M987" s="82"/>
      <c r="N987" s="82"/>
    </row>
    <row r="988" spans="12:14" ht="14.25" customHeight="1" x14ac:dyDescent="0.25">
      <c r="L988" s="82"/>
      <c r="M988" s="82"/>
      <c r="N988" s="82"/>
    </row>
    <row r="989" spans="12:14" ht="14.25" customHeight="1" x14ac:dyDescent="0.25">
      <c r="L989" s="82"/>
      <c r="M989" s="82"/>
      <c r="N989" s="82"/>
    </row>
    <row r="990" spans="12:14" ht="14.25" customHeight="1" x14ac:dyDescent="0.25">
      <c r="L990" s="82"/>
      <c r="M990" s="82"/>
      <c r="N990" s="82"/>
    </row>
    <row r="991" spans="12:14" ht="14.25" customHeight="1" x14ac:dyDescent="0.25">
      <c r="L991" s="82"/>
      <c r="M991" s="82"/>
      <c r="N991" s="82"/>
    </row>
    <row r="992" spans="12:14" ht="14.25" customHeight="1" x14ac:dyDescent="0.25">
      <c r="L992" s="82"/>
      <c r="M992" s="82"/>
      <c r="N992" s="82"/>
    </row>
    <row r="993" spans="12:14" ht="14.25" customHeight="1" x14ac:dyDescent="0.25">
      <c r="L993" s="82"/>
      <c r="M993" s="82"/>
      <c r="N993" s="82"/>
    </row>
    <row r="994" spans="12:14" ht="14.25" customHeight="1" x14ac:dyDescent="0.25">
      <c r="L994" s="82"/>
      <c r="M994" s="82"/>
      <c r="N994" s="82"/>
    </row>
    <row r="995" spans="12:14" ht="14.25" customHeight="1" x14ac:dyDescent="0.25">
      <c r="L995" s="82"/>
      <c r="M995" s="82"/>
      <c r="N995" s="82"/>
    </row>
    <row r="996" spans="12:14" ht="14.25" customHeight="1" x14ac:dyDescent="0.25">
      <c r="L996" s="82"/>
      <c r="M996" s="82"/>
      <c r="N996" s="82"/>
    </row>
    <row r="997" spans="12:14" ht="14.25" customHeight="1" x14ac:dyDescent="0.25">
      <c r="L997" s="82"/>
      <c r="M997" s="82"/>
      <c r="N997" s="82"/>
    </row>
    <row r="998" spans="12:14" ht="14.25" customHeight="1" x14ac:dyDescent="0.25">
      <c r="L998" s="82"/>
      <c r="M998" s="82"/>
      <c r="N998" s="82"/>
    </row>
    <row r="999" spans="12:14" ht="14.25" customHeight="1" x14ac:dyDescent="0.25">
      <c r="L999" s="82"/>
      <c r="M999" s="82"/>
      <c r="N999" s="82"/>
    </row>
    <row r="1000" spans="12:14" ht="14.25" customHeight="1" x14ac:dyDescent="0.25">
      <c r="L1000" s="82"/>
      <c r="M1000" s="82"/>
      <c r="N1000" s="82"/>
    </row>
  </sheetData>
  <mergeCells count="1">
    <mergeCell ref="B2:D2"/>
  </mergeCell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RAM MAP</vt:lpstr>
      <vt:lpstr>ROM MAP</vt:lpstr>
      <vt:lpstr>ROM Pointer Table Offsets</vt:lpstr>
      <vt:lpstr>ROM Palette Locations</vt:lpstr>
      <vt:lpstr>ROM Player Portrait Offsets</vt:lpstr>
      <vt:lpstr>Player Portraits</vt:lpstr>
      <vt:lpstr>Center Ice Logo</vt:lpstr>
      <vt:lpstr>Team Select Logos</vt:lpstr>
      <vt:lpstr>Team Data Example</vt:lpstr>
      <vt:lpstr>Game Setup Example</vt:lpstr>
      <vt:lpstr>Offset&lt;-&gt;Pointer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Hopkins</cp:lastModifiedBy>
  <dcterms:modified xsi:type="dcterms:W3CDTF">2024-01-22T17:39:29Z</dcterms:modified>
</cp:coreProperties>
</file>