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os\source\repos\priw8\priw8\"/>
    </mc:Choice>
  </mc:AlternateContent>
  <xr:revisionPtr revIDLastSave="0" documentId="13_ncr:1_{7D15E184-F890-4824-B85F-C713FB6DF4B4}" xr6:coauthVersionLast="47" xr6:coauthVersionMax="47" xr10:uidLastSave="{00000000-0000-0000-0000-000000000000}"/>
  <bookViews>
    <workbookView xWindow="-98" yWindow="-98" windowWidth="28996" windowHeight="15796" xr2:uid="{C7A6A7D7-317A-4EB7-BC36-37D1D442F4AA}"/>
  </bookViews>
  <sheets>
    <sheet name="openCL_wynik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D59" i="1"/>
  <c r="E59" i="1"/>
  <c r="C59" i="1"/>
  <c r="C60" i="1"/>
  <c r="D58" i="1"/>
  <c r="E58" i="1"/>
  <c r="C58" i="1"/>
  <c r="B56" i="1"/>
  <c r="C20" i="1"/>
  <c r="D20" i="1"/>
  <c r="E20" i="1"/>
  <c r="C29" i="1"/>
  <c r="D29" i="1"/>
  <c r="E29" i="1"/>
  <c r="D38" i="1"/>
  <c r="E38" i="1"/>
  <c r="C38" i="1"/>
</calcChain>
</file>

<file path=xl/sharedStrings.xml><?xml version="1.0" encoding="utf-8"?>
<sst xmlns="http://schemas.openxmlformats.org/spreadsheetml/2006/main" count="77" uniqueCount="28">
  <si>
    <t>2048X2048</t>
  </si>
  <si>
    <t>Work group size: 4X4</t>
  </si>
  <si>
    <t>Work group size: 8X8</t>
  </si>
  <si>
    <t>Work group size: 16X16</t>
  </si>
  <si>
    <t>4096X4096</t>
  </si>
  <si>
    <t>8192X8192</t>
  </si>
  <si>
    <t>16384X16384</t>
  </si>
  <si>
    <t>AVERAGE</t>
  </si>
  <si>
    <t>OPENCL</t>
  </si>
  <si>
    <t>Rozmiar: 2048x2048</t>
  </si>
  <si>
    <t>OpenMP równolegle</t>
  </si>
  <si>
    <t>Czas [s]/Liczba wątków</t>
  </si>
  <si>
    <t>SREDNIA:</t>
  </si>
  <si>
    <t>OpenMP transpozycja</t>
  </si>
  <si>
    <t>OpenMP block - tiling</t>
  </si>
  <si>
    <t>Wątki : 2</t>
  </si>
  <si>
    <t>Czas [s]/Rozmiar bloku</t>
  </si>
  <si>
    <t>Wątki: 4</t>
  </si>
  <si>
    <t>Wątki: 8</t>
  </si>
  <si>
    <t>Rozmiar:4096x4096</t>
  </si>
  <si>
    <t>\</t>
  </si>
  <si>
    <t>4096x4096</t>
  </si>
  <si>
    <t>8192x8192</t>
  </si>
  <si>
    <t>16384x16384</t>
  </si>
  <si>
    <t>4x4</t>
  </si>
  <si>
    <t>8x8</t>
  </si>
  <si>
    <t>16x16</t>
  </si>
  <si>
    <t>Rozmiar/grupy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</si>
</sst>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7132"/>
        <bgColor rgb="FFFF8080"/>
      </patternFill>
    </fill>
    <fill>
      <patternFill patternType="solid">
        <fgColor rgb="FFF2CFEE"/>
        <bgColor rgb="FFD9D9D9"/>
      </patternFill>
    </fill>
    <fill>
      <patternFill patternType="solid">
        <fgColor rgb="FFD1D1D1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96DCF8"/>
        <bgColor rgb="FF83CCEB"/>
      </patternFill>
    </fill>
    <fill>
      <patternFill patternType="solid">
        <fgColor rgb="FFC2F1C8"/>
        <bgColor rgb="FFC1F0C8"/>
      </patternFill>
    </fill>
    <fill>
      <patternFill patternType="solid">
        <fgColor rgb="FF00B050"/>
        <bgColor rgb="FF4EA72E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4" borderId="10" xfId="0" applyFill="1" applyBorder="1"/>
    <xf numFmtId="164" fontId="0" fillId="34" borderId="10" xfId="0" applyNumberFormat="1" applyFill="1" applyBorder="1"/>
    <xf numFmtId="0" fontId="19" fillId="36" borderId="21" xfId="0" applyFont="1" applyFill="1" applyBorder="1"/>
    <xf numFmtId="0" fontId="19" fillId="0" borderId="0" xfId="0" applyFont="1"/>
    <xf numFmtId="0" fontId="19" fillId="0" borderId="12" xfId="0" applyFont="1" applyBorder="1"/>
    <xf numFmtId="0" fontId="19" fillId="0" borderId="14" xfId="0" applyFont="1" applyBorder="1"/>
    <xf numFmtId="0" fontId="19" fillId="37" borderId="10" xfId="0" applyFont="1" applyFill="1" applyBorder="1"/>
    <xf numFmtId="0" fontId="19" fillId="0" borderId="16" xfId="0" applyFont="1" applyBorder="1"/>
    <xf numFmtId="0" fontId="19" fillId="0" borderId="10" xfId="0" applyFont="1" applyBorder="1"/>
    <xf numFmtId="0" fontId="19" fillId="39" borderId="10" xfId="0" applyFont="1" applyFill="1" applyBorder="1"/>
    <xf numFmtId="0" fontId="19" fillId="38" borderId="10" xfId="0" applyFont="1" applyFill="1" applyBorder="1"/>
    <xf numFmtId="0" fontId="19" fillId="40" borderId="10" xfId="0" applyFont="1" applyFill="1" applyBorder="1"/>
    <xf numFmtId="0" fontId="19" fillId="0" borderId="22" xfId="0" applyFont="1" applyBorder="1"/>
    <xf numFmtId="0" fontId="19" fillId="0" borderId="23" xfId="0" applyFont="1" applyBorder="1"/>
    <xf numFmtId="0" fontId="19" fillId="41" borderId="10" xfId="0" applyFont="1" applyFill="1" applyBorder="1"/>
    <xf numFmtId="0" fontId="19" fillId="42" borderId="10" xfId="0" applyFont="1" applyFill="1" applyBorder="1"/>
    <xf numFmtId="0" fontId="19" fillId="0" borderId="15" xfId="0" applyFont="1" applyBorder="1"/>
    <xf numFmtId="164" fontId="19" fillId="0" borderId="10" xfId="0" applyNumberFormat="1" applyFont="1" applyBorder="1"/>
    <xf numFmtId="164" fontId="19" fillId="38" borderId="10" xfId="0" applyNumberFormat="1" applyFont="1" applyFill="1" applyBorder="1"/>
    <xf numFmtId="0" fontId="18" fillId="35" borderId="13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2048x2048 openMP</a:t>
            </a:r>
            <a:r>
              <a:rPr lang="en-GB" baseline="0"/>
              <a:t> block-tiling vs opencl, 3 najlepsze ustawienia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(openCL_wyniki!$C$11,openCL_wyniki!$D$11,openCL_wyniki!$E$11)</c:f>
              <c:numCache>
                <c:formatCode>0.000</c:formatCode>
                <c:ptCount val="3"/>
                <c:pt idx="0">
                  <c:v>3.5600000000000007E-2</c:v>
                </c:pt>
                <c:pt idx="1">
                  <c:v>1.2199999999999999E-2</c:v>
                </c:pt>
                <c:pt idx="2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C-4D3F-A78E-5B283B6D1085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(openCL_wyniki!$O$44,openCL_wyniki!$P$44,openCL_wyniki!$Q$44)</c:f>
              <c:numCache>
                <c:formatCode>0.000</c:formatCode>
                <c:ptCount val="3"/>
                <c:pt idx="0">
                  <c:v>0.64900000000000002</c:v>
                </c:pt>
                <c:pt idx="1">
                  <c:v>0.58199999999999996</c:v>
                </c:pt>
                <c:pt idx="2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C-4D3F-A78E-5B283B6D10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800271"/>
        <c:axId val="779798831"/>
      </c:lineChart>
      <c:catAx>
        <c:axId val="77980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Ustawienia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8831"/>
        <c:crosses val="autoZero"/>
        <c:auto val="1"/>
        <c:lblAlgn val="ctr"/>
        <c:lblOffset val="100"/>
        <c:noMultiLvlLbl val="0"/>
      </c:catAx>
      <c:valAx>
        <c:axId val="779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0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4096x4096 openMP</a:t>
            </a:r>
            <a:r>
              <a:rPr lang="en-GB" baseline="0"/>
              <a:t> block-tiling vs opencl, 3 najlepsze ustawienia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openCL_wyniki!$C$20:$E$20</c:f>
              <c:numCache>
                <c:formatCode>0.000</c:formatCode>
                <c:ptCount val="3"/>
                <c:pt idx="0">
                  <c:v>0.2928</c:v>
                </c:pt>
                <c:pt idx="1">
                  <c:v>9.5399999999999999E-2</c:v>
                </c:pt>
                <c:pt idx="2">
                  <c:v>8.5599999999999996E-2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58F-9C45-2FA35C647A93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openCL_wyniki!$X$44:$Z$44</c:f>
              <c:numCache>
                <c:formatCode>0.000</c:formatCode>
                <c:ptCount val="3"/>
                <c:pt idx="0">
                  <c:v>5.3689999999999998</c:v>
                </c:pt>
                <c:pt idx="1">
                  <c:v>4.6509999999999998</c:v>
                </c:pt>
                <c:pt idx="2">
                  <c:v>4.431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58F-9C45-2FA35C647A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800271"/>
        <c:axId val="779798831"/>
      </c:lineChart>
      <c:catAx>
        <c:axId val="77980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Ustawienia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8831"/>
        <c:crosses val="autoZero"/>
        <c:auto val="1"/>
        <c:lblAlgn val="ctr"/>
        <c:lblOffset val="100"/>
        <c:noMultiLvlLbl val="0"/>
      </c:catAx>
      <c:valAx>
        <c:axId val="779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0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4096x4096, wykres zależności czasu obliczeń od rozmiaru grupy roboczej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openCL_wyniki!$C$49</c:f>
              <c:strCache>
                <c:ptCount val="1"/>
                <c:pt idx="0">
                  <c:v>4096x4096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60-457C-B69E-2D9B87F339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460-457C-B69E-2D9B87F339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460-457C-B69E-2D9B87F339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openCL_wyniki!$B$50:$B$52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openCL_wyniki!$C$50:$C$52</c:f>
              <c:numCache>
                <c:formatCode>0.000</c:formatCode>
                <c:ptCount val="3"/>
                <c:pt idx="0">
                  <c:v>0.2928</c:v>
                </c:pt>
                <c:pt idx="1">
                  <c:v>9.5399999999999999E-2</c:v>
                </c:pt>
                <c:pt idx="2">
                  <c:v>8.5599999999999996E-2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60-457C-B69E-2D9B87F33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29744"/>
        <c:axId val="28230224"/>
      </c:barChart>
      <c:catAx>
        <c:axId val="282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Rozmiar</a:t>
                </a:r>
                <a:r>
                  <a:rPr lang="en-GB" baseline="0"/>
                  <a:t> grupy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224"/>
        <c:crosses val="autoZero"/>
        <c:auto val="1"/>
        <c:lblAlgn val="ctr"/>
        <c:lblOffset val="100"/>
        <c:noMultiLvlLbl val="0"/>
      </c:catAx>
      <c:valAx>
        <c:axId val="28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8192x8192, wykres zależności czasu obliczeń od rozmiaru grupy roboczej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openCL_wyniki!$D$49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F40-43CD-96A1-64D88B25C0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F40-43CD-96A1-64D88B25C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F40-43CD-96A1-64D88B25C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openCL_wyniki!$B$50:$B$52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openCL_wyniki!$D$50:$D$52</c:f>
              <c:numCache>
                <c:formatCode>0.000</c:formatCode>
                <c:ptCount val="3"/>
                <c:pt idx="0">
                  <c:v>3.7580000000000005</c:v>
                </c:pt>
                <c:pt idx="1">
                  <c:v>1.2559999999999998</c:v>
                </c:pt>
                <c:pt idx="2">
                  <c:v>0.7752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40-43CD-96A1-64D88B25C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29744"/>
        <c:axId val="28230224"/>
      </c:barChart>
      <c:catAx>
        <c:axId val="282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Rozmiar</a:t>
                </a:r>
                <a:r>
                  <a:rPr lang="en-GB" baseline="0"/>
                  <a:t> grupy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224"/>
        <c:crosses val="autoZero"/>
        <c:auto val="1"/>
        <c:lblAlgn val="ctr"/>
        <c:lblOffset val="100"/>
        <c:noMultiLvlLbl val="0"/>
      </c:catAx>
      <c:valAx>
        <c:axId val="28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16384x16384, wykres zależności czasu obliczeń od rozmiaru grupy roboczej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openCL_wyniki!$E$49</c:f>
              <c:strCache>
                <c:ptCount val="1"/>
                <c:pt idx="0">
                  <c:v>16384x16384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4A0-4628-8316-0F642BF145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4A0-4628-8316-0F642BF145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4A0-4628-8316-0F642BF145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openCL_wyniki!$B$50:$B$52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openCL_wyniki!$E$50:$E$52</c:f>
              <c:numCache>
                <c:formatCode>0.000</c:formatCode>
                <c:ptCount val="3"/>
                <c:pt idx="0">
                  <c:v>36.533200000000001</c:v>
                </c:pt>
                <c:pt idx="1">
                  <c:v>11.648199999999999</c:v>
                </c:pt>
                <c:pt idx="2">
                  <c:v>6.141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A0-4628-8316-0F642BF14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29744"/>
        <c:axId val="28230224"/>
      </c:barChart>
      <c:catAx>
        <c:axId val="282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Rozmiar</a:t>
                </a:r>
                <a:r>
                  <a:rPr lang="en-GB" baseline="0"/>
                  <a:t> grupy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224"/>
        <c:crosses val="autoZero"/>
        <c:auto val="1"/>
        <c:lblAlgn val="ctr"/>
        <c:lblOffset val="100"/>
        <c:noMultiLvlLbl val="0"/>
      </c:catAx>
      <c:valAx>
        <c:axId val="28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7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559590</xdr:colOff>
      <xdr:row>46</xdr:row>
      <xdr:rowOff>121264</xdr:rowOff>
    </xdr:from>
    <xdr:to>
      <xdr:col>16</xdr:col>
      <xdr:colOff>258934</xdr:colOff>
      <xdr:row>65</xdr:row>
      <xdr:rowOff>94227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0BD99-2E7C-2E95-6856-187F8EE16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1129393</xdr:colOff>
      <xdr:row>46</xdr:row>
      <xdr:rowOff>81643</xdr:rowOff>
    </xdr:from>
    <xdr:to>
      <xdr:col>26</xdr:col>
      <xdr:colOff>161987</xdr:colOff>
      <xdr:row>65</xdr:row>
      <xdr:rowOff>54606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DFFD3-1858-4208-9349-070333CE0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540882</xdr:colOff>
      <xdr:row>67</xdr:row>
      <xdr:rowOff>57148</xdr:rowOff>
    </xdr:from>
    <xdr:to>
      <xdr:col>14</xdr:col>
      <xdr:colOff>513668</xdr:colOff>
      <xdr:row>82</xdr:row>
      <xdr:rowOff>44902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0F707E-7E78-A6AD-1D5F-EE55BBDC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602115</xdr:colOff>
      <xdr:row>67</xdr:row>
      <xdr:rowOff>63951</xdr:rowOff>
    </xdr:from>
    <xdr:to>
      <xdr:col>21</xdr:col>
      <xdr:colOff>554489</xdr:colOff>
      <xdr:row>82</xdr:row>
      <xdr:rowOff>51705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5D6B0-9818-595D-25C3-ABF578F5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525147</xdr:colOff>
      <xdr:row>67</xdr:row>
      <xdr:rowOff>102736</xdr:rowOff>
    </xdr:from>
    <xdr:to>
      <xdr:col>29</xdr:col>
      <xdr:colOff>551126</xdr:colOff>
      <xdr:row>82</xdr:row>
      <xdr:rowOff>118322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458147-3F78-8A01-5DC1-4298E8B9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40821</xdr:colOff>
      <xdr:row>63</xdr:row>
      <xdr:rowOff>61232</xdr:rowOff>
    </xdr:from>
    <xdr:to>
      <xdr:col>5</xdr:col>
      <xdr:colOff>45554</xdr:colOff>
      <xdr:row>70</xdr:row>
      <xdr:rowOff>103533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EFE5451-68DA-2E71-FB04-94AEF985F5C9}"/>
            </a:ext>
          </a:extLst>
        </xdr:cNvPr>
        <xdr:cNvSpPr txBox="1"/>
      </xdr:nvSpPr>
      <xdr:spPr>
        <a:xfrm>
          <a:off x="686864" y="11549210"/>
          <a:ext cx="5119245" cy="1317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Procesor: Intel</a:t>
          </a:r>
          <a:r>
            <a:rPr lang="en-GB" sz="1100" kern="1200" baseline="0"/>
            <a:t> i7 - 7700K, 4.50GHz, 8 rdzeni</a:t>
          </a:r>
        </a:p>
        <a:p>
          <a:r>
            <a:rPr lang="en-GB" sz="1100" kern="1200" baseline="0"/>
            <a:t>Karta graficzna: RX 6750 XT, 12272 MB, 20 jednostek obliczeniowych</a:t>
          </a:r>
        </a:p>
        <a:p>
          <a:r>
            <a:rPr lang="en-GB" sz="1100" kern="1200"/>
            <a:t>Wnioski:</a:t>
          </a:r>
        </a:p>
        <a:p>
          <a:r>
            <a:rPr lang="en-GB" sz="1100" kern="1200"/>
            <a:t>Zastosowanie karty</a:t>
          </a:r>
          <a:r>
            <a:rPr lang="en-GB" sz="1100" kern="1200" baseline="0"/>
            <a:t> graficznej w celu mnożenia macierzy przyniosło spodziewane rezultaty, tzn. obliczenia są o wiele szybsze.</a:t>
          </a:r>
        </a:p>
        <a:p>
          <a:r>
            <a:rPr lang="en-GB" sz="1100" kern="1200" baseline="0"/>
            <a:t>Rekomendowany przez OpenCL rozmiar grupy roboczej (16x16) jest najszybciej liczącym wariantem, prawdopodobnie ze względu na najmniejszy narzut synchronizacyjny.</a:t>
          </a:r>
        </a:p>
        <a:p>
          <a:endParaRPr lang="en-GB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308-2ED7-4D87-BA62-47F69327F4B7}">
  <dimension ref="B1:Z72"/>
  <sheetViews>
    <sheetView tabSelected="1" zoomScale="25" zoomScaleNormal="25" workbookViewId="0">
      <selection activeCell="D75" sqref="D75"/>
    </sheetView>
  </sheetViews>
  <sheetFormatPr defaultRowHeight="14.25" x14ac:dyDescent="0.45"/>
  <cols>
    <col min="2" max="2" width="17.46484375" bestFit="1" customWidth="1"/>
    <col min="3" max="3" width="17.1328125" bestFit="1" customWidth="1"/>
    <col min="4" max="4" width="17.46484375" bestFit="1" customWidth="1"/>
    <col min="5" max="5" width="19.53125" bestFit="1" customWidth="1"/>
    <col min="9" max="9" width="19.1328125" bestFit="1" customWidth="1"/>
    <col min="18" max="18" width="19.46484375" bestFit="1" customWidth="1"/>
  </cols>
  <sheetData>
    <row r="1" spans="2:26" x14ac:dyDescent="0.45">
      <c r="B1" s="27" t="s">
        <v>8</v>
      </c>
      <c r="C1" s="28"/>
      <c r="D1" s="28"/>
      <c r="E1" s="29"/>
      <c r="I1" s="10" t="s">
        <v>9</v>
      </c>
      <c r="J1" s="12"/>
      <c r="K1" s="12"/>
      <c r="L1" s="12"/>
      <c r="M1" s="12"/>
      <c r="N1" s="12"/>
      <c r="O1" s="12"/>
      <c r="P1" s="12"/>
      <c r="Q1" s="13"/>
      <c r="R1" s="10" t="s">
        <v>19</v>
      </c>
      <c r="S1" s="12"/>
      <c r="T1" s="12"/>
      <c r="U1" s="12"/>
      <c r="V1" s="12"/>
      <c r="W1" s="12"/>
      <c r="X1" s="12"/>
      <c r="Y1" s="12"/>
      <c r="Z1" s="13"/>
    </row>
    <row r="2" spans="2:26" x14ac:dyDescent="0.45">
      <c r="B2" s="30"/>
      <c r="C2" s="31"/>
      <c r="D2" s="31"/>
      <c r="E2" s="32"/>
      <c r="I2" s="14" t="s">
        <v>10</v>
      </c>
      <c r="J2" s="11"/>
      <c r="K2" s="11"/>
      <c r="L2" s="11"/>
      <c r="M2" s="11"/>
      <c r="N2" s="11"/>
      <c r="O2" s="11"/>
      <c r="P2" s="11"/>
      <c r="Q2" s="15"/>
      <c r="R2" s="14" t="s">
        <v>10</v>
      </c>
      <c r="S2" s="11"/>
      <c r="T2" s="11"/>
      <c r="U2" s="11"/>
      <c r="V2" s="11"/>
      <c r="W2" s="11"/>
      <c r="X2" s="11"/>
      <c r="Y2" s="11"/>
      <c r="Z2" s="15"/>
    </row>
    <row r="3" spans="2:26" x14ac:dyDescent="0.45">
      <c r="B3" s="3"/>
      <c r="C3" s="33" t="s">
        <v>0</v>
      </c>
      <c r="D3" s="4"/>
      <c r="E3" s="5"/>
      <c r="I3" s="16" t="s">
        <v>11</v>
      </c>
      <c r="J3" s="16">
        <v>2</v>
      </c>
      <c r="K3" s="16">
        <v>4</v>
      </c>
      <c r="L3" s="16">
        <v>8</v>
      </c>
      <c r="M3" s="11"/>
      <c r="N3" s="11"/>
      <c r="O3" s="11"/>
      <c r="P3" s="11"/>
      <c r="Q3" s="15"/>
      <c r="R3" s="16" t="s">
        <v>11</v>
      </c>
      <c r="S3" s="16">
        <v>2</v>
      </c>
      <c r="T3" s="16">
        <v>4</v>
      </c>
      <c r="U3" s="16">
        <v>8</v>
      </c>
      <c r="V3" s="11"/>
      <c r="W3" s="11"/>
      <c r="X3" s="11"/>
      <c r="Y3" s="11"/>
      <c r="Z3" s="15"/>
    </row>
    <row r="4" spans="2:26" x14ac:dyDescent="0.45">
      <c r="B4" s="6"/>
      <c r="C4" s="33"/>
      <c r="E4" s="7"/>
      <c r="I4" s="17"/>
      <c r="J4" s="25">
        <v>17.789000000000001</v>
      </c>
      <c r="K4" s="25">
        <v>10.885</v>
      </c>
      <c r="L4" s="25">
        <v>7.726</v>
      </c>
      <c r="M4" s="11"/>
      <c r="N4" s="11"/>
      <c r="O4" s="11"/>
      <c r="P4" s="11"/>
      <c r="Q4" s="15"/>
      <c r="R4" s="17"/>
      <c r="S4" s="25">
        <v>113.07899999999999</v>
      </c>
      <c r="T4" s="25">
        <v>94.908000000000001</v>
      </c>
      <c r="U4" s="25">
        <v>80.584000000000003</v>
      </c>
      <c r="V4" s="11"/>
      <c r="W4" s="11"/>
      <c r="X4" s="11"/>
      <c r="Y4" s="11"/>
      <c r="Z4" s="15"/>
    </row>
    <row r="5" spans="2:26" x14ac:dyDescent="0.45">
      <c r="B5" s="6"/>
      <c r="C5" s="1" t="s">
        <v>1</v>
      </c>
      <c r="D5" s="1" t="s">
        <v>2</v>
      </c>
      <c r="E5" s="1" t="s">
        <v>3</v>
      </c>
      <c r="I5" s="17"/>
      <c r="J5" s="25">
        <v>17.846</v>
      </c>
      <c r="K5" s="25">
        <v>10.797000000000001</v>
      </c>
      <c r="L5" s="25">
        <v>7.7009999999999996</v>
      </c>
      <c r="M5" s="11"/>
      <c r="N5" s="11"/>
      <c r="O5" s="11"/>
      <c r="P5" s="11"/>
      <c r="Q5" s="15"/>
      <c r="R5" s="17"/>
      <c r="S5" s="25">
        <v>112.107</v>
      </c>
      <c r="T5" s="25">
        <v>91.537000000000006</v>
      </c>
      <c r="U5" s="25">
        <v>81.058000000000007</v>
      </c>
      <c r="V5" s="11"/>
      <c r="W5" s="11"/>
      <c r="X5" s="11"/>
      <c r="Y5" s="11"/>
      <c r="Z5" s="15"/>
    </row>
    <row r="6" spans="2:26" x14ac:dyDescent="0.45">
      <c r="B6" s="6"/>
      <c r="C6" s="2">
        <v>3.7999999999999999E-2</v>
      </c>
      <c r="D6" s="2">
        <v>1.2E-2</v>
      </c>
      <c r="E6" s="2">
        <v>0.01</v>
      </c>
      <c r="I6" s="17"/>
      <c r="J6" s="25">
        <v>17.817</v>
      </c>
      <c r="K6" s="25">
        <v>10.734</v>
      </c>
      <c r="L6" s="25">
        <v>7.673</v>
      </c>
      <c r="M6" s="11"/>
      <c r="N6" s="11"/>
      <c r="O6" s="11"/>
      <c r="P6" s="11"/>
      <c r="Q6" s="15"/>
      <c r="R6" s="17"/>
      <c r="S6" s="25">
        <v>112.741</v>
      </c>
      <c r="T6" s="25">
        <v>91.674999999999997</v>
      </c>
      <c r="U6" s="25">
        <v>80.102000000000004</v>
      </c>
      <c r="V6" s="11"/>
      <c r="W6" s="11"/>
      <c r="X6" s="11"/>
      <c r="Y6" s="11"/>
      <c r="Z6" s="15"/>
    </row>
    <row r="7" spans="2:26" x14ac:dyDescent="0.45">
      <c r="B7" s="6"/>
      <c r="C7" s="2">
        <v>3.5000000000000003E-2</v>
      </c>
      <c r="D7" s="2">
        <v>1.2E-2</v>
      </c>
      <c r="E7" s="2">
        <v>1.2999999999999999E-2</v>
      </c>
      <c r="I7" s="17"/>
      <c r="J7" s="25">
        <v>18.177</v>
      </c>
      <c r="K7" s="25">
        <v>10.686999999999999</v>
      </c>
      <c r="L7" s="25">
        <v>8.0380000000000003</v>
      </c>
      <c r="M7" s="11"/>
      <c r="N7" s="11"/>
      <c r="O7" s="11"/>
      <c r="P7" s="11"/>
      <c r="Q7" s="15"/>
      <c r="R7" s="17"/>
      <c r="S7" s="25">
        <v>111.63500000000001</v>
      </c>
      <c r="T7" s="25">
        <v>90.355000000000004</v>
      </c>
      <c r="U7" s="25">
        <v>80.296999999999997</v>
      </c>
      <c r="V7" s="11"/>
      <c r="W7" s="11"/>
      <c r="X7" s="11"/>
      <c r="Y7" s="11"/>
      <c r="Z7" s="15"/>
    </row>
    <row r="8" spans="2:26" x14ac:dyDescent="0.45">
      <c r="B8" s="6"/>
      <c r="C8" s="2">
        <v>3.5000000000000003E-2</v>
      </c>
      <c r="D8" s="2">
        <v>1.0999999999999999E-2</v>
      </c>
      <c r="E8" s="2">
        <v>1.2999999999999999E-2</v>
      </c>
      <c r="I8" s="17"/>
      <c r="J8" s="25">
        <v>17.75</v>
      </c>
      <c r="K8" s="25">
        <v>10.705</v>
      </c>
      <c r="L8" s="25">
        <v>8.08</v>
      </c>
      <c r="M8" s="11"/>
      <c r="N8" s="11"/>
      <c r="O8" s="11"/>
      <c r="P8" s="11"/>
      <c r="Q8" s="15"/>
      <c r="R8" s="17"/>
      <c r="S8" s="25">
        <v>113.55</v>
      </c>
      <c r="T8" s="25">
        <v>90.575000000000003</v>
      </c>
      <c r="U8" s="25">
        <v>82.99</v>
      </c>
      <c r="V8" s="11"/>
      <c r="W8" s="11"/>
      <c r="X8" s="11"/>
      <c r="Y8" s="11"/>
      <c r="Z8" s="15"/>
    </row>
    <row r="9" spans="2:26" ht="14.65" thickBot="1" x14ac:dyDescent="0.5">
      <c r="B9" s="6"/>
      <c r="C9" s="2">
        <v>3.5000000000000003E-2</v>
      </c>
      <c r="D9" s="2">
        <v>1.2E-2</v>
      </c>
      <c r="E9" s="2">
        <v>1.2999999999999999E-2</v>
      </c>
      <c r="I9" s="18" t="s">
        <v>12</v>
      </c>
      <c r="J9" s="26">
        <v>17.876000000000001</v>
      </c>
      <c r="K9" s="26">
        <v>10.762</v>
      </c>
      <c r="L9" s="26">
        <v>7.8440000000000003</v>
      </c>
      <c r="M9" s="11"/>
      <c r="N9" s="11"/>
      <c r="O9" s="11"/>
      <c r="P9" s="11"/>
      <c r="Q9" s="15"/>
      <c r="R9" s="18" t="s">
        <v>12</v>
      </c>
      <c r="S9" s="26">
        <v>112.622</v>
      </c>
      <c r="T9" s="26">
        <v>91.81</v>
      </c>
      <c r="U9" s="26">
        <v>81.006</v>
      </c>
      <c r="V9" s="11"/>
      <c r="W9" s="11"/>
      <c r="X9" s="11"/>
      <c r="Y9" s="11"/>
      <c r="Z9" s="15"/>
    </row>
    <row r="10" spans="2:26" x14ac:dyDescent="0.45">
      <c r="B10" s="6"/>
      <c r="C10" s="2">
        <v>3.5000000000000003E-2</v>
      </c>
      <c r="D10" s="2">
        <v>1.4E-2</v>
      </c>
      <c r="E10" s="2">
        <v>0.01</v>
      </c>
      <c r="I10" s="19" t="s">
        <v>13</v>
      </c>
      <c r="J10" s="20"/>
      <c r="K10" s="20"/>
      <c r="L10" s="20"/>
      <c r="M10" s="20"/>
      <c r="N10" s="20"/>
      <c r="O10" s="20"/>
      <c r="P10" s="20"/>
      <c r="Q10" s="21"/>
      <c r="R10" s="19" t="s">
        <v>13</v>
      </c>
      <c r="S10" s="20"/>
      <c r="T10" s="20"/>
      <c r="U10" s="20"/>
      <c r="V10" s="20"/>
      <c r="W10" s="20"/>
      <c r="X10" s="20"/>
      <c r="Y10" s="20"/>
      <c r="Z10" s="21"/>
    </row>
    <row r="11" spans="2:26" x14ac:dyDescent="0.45">
      <c r="B11" s="8" t="s">
        <v>7</v>
      </c>
      <c r="C11" s="9">
        <v>3.5600000000000007E-2</v>
      </c>
      <c r="D11" s="9">
        <v>1.2199999999999999E-2</v>
      </c>
      <c r="E11" s="9">
        <v>1.18E-2</v>
      </c>
      <c r="I11" s="16" t="s">
        <v>11</v>
      </c>
      <c r="J11" s="16">
        <v>2</v>
      </c>
      <c r="K11" s="16">
        <v>4</v>
      </c>
      <c r="L11" s="16">
        <v>8</v>
      </c>
      <c r="M11" s="11"/>
      <c r="N11" s="11"/>
      <c r="O11" s="11"/>
      <c r="P11" s="11"/>
      <c r="Q11" s="15"/>
      <c r="R11" s="16" t="s">
        <v>11</v>
      </c>
      <c r="S11" s="16">
        <v>2</v>
      </c>
      <c r="T11" s="16">
        <v>4</v>
      </c>
      <c r="U11" s="16">
        <v>8</v>
      </c>
      <c r="V11" s="11"/>
      <c r="W11" s="11"/>
      <c r="X11" s="11"/>
      <c r="Y11" s="11"/>
      <c r="Z11" s="15"/>
    </row>
    <row r="12" spans="2:26" x14ac:dyDescent="0.45">
      <c r="B12" s="6"/>
      <c r="C12" s="34" t="s">
        <v>4</v>
      </c>
      <c r="E12" s="7"/>
      <c r="I12" s="17"/>
      <c r="J12" s="25">
        <v>2.5499999999999998</v>
      </c>
      <c r="K12" s="25">
        <v>1.5820000000000001</v>
      </c>
      <c r="L12" s="25">
        <v>1.17</v>
      </c>
      <c r="M12" s="11"/>
      <c r="N12" s="11"/>
      <c r="O12" s="11"/>
      <c r="P12" s="11"/>
      <c r="Q12" s="15"/>
      <c r="R12" s="17"/>
      <c r="S12" s="25">
        <v>11.108000000000001</v>
      </c>
      <c r="T12" s="25">
        <v>10.923999999999999</v>
      </c>
      <c r="U12" s="25">
        <v>8.8810000000000002</v>
      </c>
      <c r="V12" s="11"/>
      <c r="W12" s="11"/>
      <c r="X12" s="11"/>
      <c r="Y12" s="11"/>
      <c r="Z12" s="15"/>
    </row>
    <row r="13" spans="2:26" x14ac:dyDescent="0.45">
      <c r="B13" s="6"/>
      <c r="C13" s="35"/>
      <c r="E13" s="7"/>
      <c r="I13" s="17"/>
      <c r="J13" s="25">
        <v>2.5209999999999999</v>
      </c>
      <c r="K13" s="25">
        <v>1.575</v>
      </c>
      <c r="L13" s="25">
        <v>1.1000000000000001</v>
      </c>
      <c r="M13" s="11"/>
      <c r="N13" s="11"/>
      <c r="O13" s="11"/>
      <c r="P13" s="11"/>
      <c r="Q13" s="15"/>
      <c r="R13" s="17"/>
      <c r="S13" s="25">
        <v>12.863</v>
      </c>
      <c r="T13" s="25">
        <v>10.964</v>
      </c>
      <c r="U13" s="25">
        <v>8.8390000000000004</v>
      </c>
      <c r="V13" s="11"/>
      <c r="W13" s="11"/>
      <c r="X13" s="11"/>
      <c r="Y13" s="11"/>
      <c r="Z13" s="15"/>
    </row>
    <row r="14" spans="2:26" x14ac:dyDescent="0.45">
      <c r="B14" s="6"/>
      <c r="C14" s="1" t="s">
        <v>1</v>
      </c>
      <c r="D14" s="1" t="s">
        <v>2</v>
      </c>
      <c r="E14" s="1" t="s">
        <v>3</v>
      </c>
      <c r="I14" s="17"/>
      <c r="J14" s="25">
        <v>2.544</v>
      </c>
      <c r="K14" s="25">
        <v>1.5720000000000001</v>
      </c>
      <c r="L14" s="25">
        <v>1.095</v>
      </c>
      <c r="M14" s="11"/>
      <c r="N14" s="11"/>
      <c r="O14" s="11"/>
      <c r="P14" s="11"/>
      <c r="Q14" s="15"/>
      <c r="R14" s="17"/>
      <c r="S14" s="25">
        <v>12.968999999999999</v>
      </c>
      <c r="T14" s="25">
        <v>10.831</v>
      </c>
      <c r="U14" s="25">
        <v>8.9879999999999995</v>
      </c>
      <c r="V14" s="11"/>
      <c r="W14" s="11"/>
      <c r="X14" s="11"/>
      <c r="Y14" s="11"/>
      <c r="Z14" s="15"/>
    </row>
    <row r="15" spans="2:26" x14ac:dyDescent="0.45">
      <c r="B15" s="6"/>
      <c r="C15" s="2">
        <v>0.29199999999999998</v>
      </c>
      <c r="D15" s="2">
        <v>9.6000000000000002E-2</v>
      </c>
      <c r="E15" s="2">
        <v>8.5000000000000006E-2</v>
      </c>
      <c r="I15" s="17"/>
      <c r="J15" s="25">
        <v>2.4769999999999999</v>
      </c>
      <c r="K15" s="25">
        <v>1.5489999999999999</v>
      </c>
      <c r="L15" s="25">
        <v>1.113</v>
      </c>
      <c r="M15" s="11"/>
      <c r="N15" s="11"/>
      <c r="O15" s="11"/>
      <c r="P15" s="11"/>
      <c r="Q15" s="15"/>
      <c r="R15" s="17"/>
      <c r="S15" s="25">
        <v>12.879</v>
      </c>
      <c r="T15" s="25">
        <v>10.051</v>
      </c>
      <c r="U15" s="25">
        <v>8.9139999999999997</v>
      </c>
      <c r="V15" s="11"/>
      <c r="W15" s="11"/>
      <c r="X15" s="11"/>
      <c r="Y15" s="11"/>
      <c r="Z15" s="15"/>
    </row>
    <row r="16" spans="2:26" x14ac:dyDescent="0.45">
      <c r="B16" s="6"/>
      <c r="C16" s="2">
        <v>0.29499999999999998</v>
      </c>
      <c r="D16" s="2">
        <v>9.4E-2</v>
      </c>
      <c r="E16" s="2">
        <v>8.5999999999999993E-2</v>
      </c>
      <c r="I16" s="17"/>
      <c r="J16" s="25">
        <v>2.4710000000000001</v>
      </c>
      <c r="K16" s="25">
        <v>1.5720000000000001</v>
      </c>
      <c r="L16" s="25">
        <v>1.121</v>
      </c>
      <c r="M16" s="11"/>
      <c r="N16" s="11"/>
      <c r="O16" s="11"/>
      <c r="P16" s="11"/>
      <c r="Q16" s="15"/>
      <c r="R16" s="17"/>
      <c r="S16" s="25">
        <v>12.105</v>
      </c>
      <c r="T16" s="25">
        <v>10.077999999999999</v>
      </c>
      <c r="U16" s="25">
        <v>8.9480000000000004</v>
      </c>
      <c r="V16" s="11"/>
      <c r="W16" s="11"/>
      <c r="X16" s="11"/>
      <c r="Y16" s="11"/>
      <c r="Z16" s="15"/>
    </row>
    <row r="17" spans="2:26" ht="14.65" thickBot="1" x14ac:dyDescent="0.5">
      <c r="B17" s="6"/>
      <c r="C17" s="2">
        <v>0.29499999999999998</v>
      </c>
      <c r="D17" s="2">
        <v>9.4E-2</v>
      </c>
      <c r="E17" s="2">
        <v>8.5999999999999993E-2</v>
      </c>
      <c r="I17" s="18" t="s">
        <v>12</v>
      </c>
      <c r="J17" s="26">
        <v>2.5129999999999999</v>
      </c>
      <c r="K17" s="26">
        <v>1.57</v>
      </c>
      <c r="L17" s="26">
        <v>1.1200000000000001</v>
      </c>
      <c r="M17" s="11"/>
      <c r="N17" s="11"/>
      <c r="O17" s="11"/>
      <c r="P17" s="11"/>
      <c r="Q17" s="15"/>
      <c r="R17" s="18" t="s">
        <v>12</v>
      </c>
      <c r="S17" s="26">
        <v>12.385</v>
      </c>
      <c r="T17" s="26">
        <v>10.57</v>
      </c>
      <c r="U17" s="26">
        <v>8.9139999999999997</v>
      </c>
      <c r="V17" s="11"/>
      <c r="W17" s="11"/>
      <c r="X17" s="11"/>
      <c r="Y17" s="11"/>
      <c r="Z17" s="15"/>
    </row>
    <row r="18" spans="2:26" x14ac:dyDescent="0.45">
      <c r="B18" s="6"/>
      <c r="C18" s="2">
        <v>0.29199999999999998</v>
      </c>
      <c r="D18" s="2">
        <v>9.7000000000000003E-2</v>
      </c>
      <c r="E18" s="2">
        <v>8.5999999999999993E-2</v>
      </c>
      <c r="I18" s="22" t="s">
        <v>14</v>
      </c>
      <c r="J18" s="20"/>
      <c r="K18" s="20"/>
      <c r="L18" s="20"/>
      <c r="M18" s="20"/>
      <c r="N18" s="20"/>
      <c r="O18" s="20"/>
      <c r="P18" s="20"/>
      <c r="Q18" s="21"/>
      <c r="R18" s="22" t="s">
        <v>14</v>
      </c>
      <c r="S18" s="20"/>
      <c r="T18" s="20"/>
      <c r="U18" s="20"/>
      <c r="V18" s="20"/>
      <c r="W18" s="20"/>
      <c r="X18" s="20"/>
      <c r="Y18" s="20"/>
      <c r="Z18" s="21"/>
    </row>
    <row r="19" spans="2:26" x14ac:dyDescent="0.45">
      <c r="B19" s="6"/>
      <c r="C19" s="2">
        <v>0.28999999999999998</v>
      </c>
      <c r="D19" s="2">
        <v>9.6000000000000002E-2</v>
      </c>
      <c r="E19" s="2">
        <v>8.5000000000000006E-2</v>
      </c>
      <c r="I19" s="23" t="s">
        <v>15</v>
      </c>
      <c r="J19" s="11"/>
      <c r="K19" s="11"/>
      <c r="L19" s="11"/>
      <c r="M19" s="11"/>
      <c r="N19" s="11"/>
      <c r="O19" s="11"/>
      <c r="P19" s="11"/>
      <c r="Q19" s="15"/>
      <c r="R19" s="23" t="s">
        <v>15</v>
      </c>
      <c r="S19" s="11"/>
      <c r="T19" s="11"/>
      <c r="U19" s="11"/>
      <c r="V19" s="11"/>
      <c r="W19" s="11"/>
      <c r="X19" s="11"/>
      <c r="Y19" s="11"/>
      <c r="Z19" s="15"/>
    </row>
    <row r="20" spans="2:26" x14ac:dyDescent="0.45">
      <c r="B20" s="8" t="s">
        <v>7</v>
      </c>
      <c r="C20" s="9">
        <f>AVERAGE(C15:C19)</f>
        <v>0.2928</v>
      </c>
      <c r="D20" s="9">
        <f t="shared" ref="D20:E20" si="0">AVERAGE(D15:D19)</f>
        <v>9.5399999999999999E-2</v>
      </c>
      <c r="E20" s="9">
        <f t="shared" si="0"/>
        <v>8.5599999999999996E-2</v>
      </c>
      <c r="I20" s="16" t="s">
        <v>16</v>
      </c>
      <c r="J20" s="16">
        <v>2</v>
      </c>
      <c r="K20" s="16">
        <v>4</v>
      </c>
      <c r="L20" s="16">
        <v>8</v>
      </c>
      <c r="M20" s="16">
        <v>16</v>
      </c>
      <c r="N20" s="16">
        <v>32</v>
      </c>
      <c r="O20" s="16">
        <v>64</v>
      </c>
      <c r="P20" s="16">
        <v>128</v>
      </c>
      <c r="Q20" s="16">
        <v>256</v>
      </c>
      <c r="R20" s="16" t="s">
        <v>16</v>
      </c>
      <c r="S20" s="16">
        <v>2</v>
      </c>
      <c r="T20" s="16">
        <v>4</v>
      </c>
      <c r="U20" s="16">
        <v>8</v>
      </c>
      <c r="V20" s="16">
        <v>16</v>
      </c>
      <c r="W20" s="16">
        <v>32</v>
      </c>
      <c r="X20" s="16">
        <v>64</v>
      </c>
      <c r="Y20" s="16">
        <v>128</v>
      </c>
      <c r="Z20" s="16">
        <v>256</v>
      </c>
    </row>
    <row r="21" spans="2:26" x14ac:dyDescent="0.45">
      <c r="B21" s="6"/>
      <c r="C21" s="34" t="s">
        <v>5</v>
      </c>
      <c r="E21" s="7"/>
      <c r="I21" s="17"/>
      <c r="J21" s="25">
        <v>11.367000000000001</v>
      </c>
      <c r="K21" s="25">
        <v>5.3010000000000002</v>
      </c>
      <c r="L21" s="25">
        <v>2.5739999999999998</v>
      </c>
      <c r="M21" s="25">
        <v>2.246</v>
      </c>
      <c r="N21" s="25">
        <v>1.667</v>
      </c>
      <c r="O21" s="25">
        <v>1.415</v>
      </c>
      <c r="P21" s="25">
        <v>1.41</v>
      </c>
      <c r="Q21" s="25">
        <v>1.41</v>
      </c>
      <c r="R21" s="17"/>
      <c r="S21" s="25">
        <v>241.25</v>
      </c>
      <c r="T21" s="25">
        <v>64.753</v>
      </c>
      <c r="U21" s="25">
        <v>28.794</v>
      </c>
      <c r="V21" s="25">
        <v>19.146999999999998</v>
      </c>
      <c r="W21" s="25">
        <v>14.708</v>
      </c>
      <c r="X21" s="25">
        <v>12.132</v>
      </c>
      <c r="Y21" s="25">
        <v>10.754</v>
      </c>
      <c r="Z21" s="25">
        <v>8.8940000000000001</v>
      </c>
    </row>
    <row r="22" spans="2:26" x14ac:dyDescent="0.45">
      <c r="B22" s="6"/>
      <c r="C22" s="35"/>
      <c r="E22" s="7"/>
      <c r="I22" s="17"/>
      <c r="J22" s="25">
        <v>11.327999999999999</v>
      </c>
      <c r="K22" s="25">
        <v>5.5129999999999999</v>
      </c>
      <c r="L22" s="25">
        <v>2.4380000000000002</v>
      </c>
      <c r="M22" s="25">
        <v>2.0760000000000001</v>
      </c>
      <c r="N22" s="25">
        <v>1.6319999999999999</v>
      </c>
      <c r="O22" s="25">
        <v>1.3979999999999999</v>
      </c>
      <c r="P22" s="25">
        <v>1.3180000000000001</v>
      </c>
      <c r="Q22" s="25">
        <v>1.73</v>
      </c>
      <c r="R22" s="17"/>
      <c r="S22" s="25">
        <v>252.834</v>
      </c>
      <c r="T22" s="25">
        <v>63.207999999999998</v>
      </c>
      <c r="U22" s="25">
        <v>29.782</v>
      </c>
      <c r="V22" s="25">
        <v>19.010999999999999</v>
      </c>
      <c r="W22" s="25">
        <v>14.69</v>
      </c>
      <c r="X22" s="25">
        <v>11.894</v>
      </c>
      <c r="Y22" s="25">
        <v>10.563000000000001</v>
      </c>
      <c r="Z22" s="25">
        <v>8.923</v>
      </c>
    </row>
    <row r="23" spans="2:26" x14ac:dyDescent="0.45">
      <c r="B23" s="6"/>
      <c r="C23" s="1" t="s">
        <v>1</v>
      </c>
      <c r="D23" s="1" t="s">
        <v>2</v>
      </c>
      <c r="E23" s="1" t="s">
        <v>3</v>
      </c>
      <c r="I23" s="17"/>
      <c r="J23" s="25">
        <v>11.423999999999999</v>
      </c>
      <c r="K23" s="25">
        <v>5.7809999999999997</v>
      </c>
      <c r="L23" s="25">
        <v>2.5259999999999998</v>
      </c>
      <c r="M23" s="25">
        <v>2.0910000000000002</v>
      </c>
      <c r="N23" s="25">
        <v>1.708</v>
      </c>
      <c r="O23" s="25">
        <v>1.411</v>
      </c>
      <c r="P23" s="25">
        <v>1.321</v>
      </c>
      <c r="Q23" s="25">
        <v>1.8220000000000001</v>
      </c>
      <c r="R23" s="17"/>
      <c r="S23" s="25">
        <v>234.40100000000001</v>
      </c>
      <c r="T23" s="25">
        <v>63.695999999999998</v>
      </c>
      <c r="U23" s="25">
        <v>27.902999999999999</v>
      </c>
      <c r="V23" s="25">
        <v>19.256</v>
      </c>
      <c r="W23" s="25">
        <v>14.675000000000001</v>
      </c>
      <c r="X23" s="25">
        <v>11.696999999999999</v>
      </c>
      <c r="Y23" s="25">
        <v>10.526</v>
      </c>
      <c r="Z23" s="25">
        <v>8.7989999999999995</v>
      </c>
    </row>
    <row r="24" spans="2:26" x14ac:dyDescent="0.45">
      <c r="B24" s="6"/>
      <c r="C24" s="2">
        <v>3.7389999999999999</v>
      </c>
      <c r="D24" s="2">
        <v>1.258</v>
      </c>
      <c r="E24" s="2">
        <v>0.77500000000000002</v>
      </c>
      <c r="I24" s="17"/>
      <c r="J24" s="25">
        <v>11.302</v>
      </c>
      <c r="K24" s="25">
        <v>5.5720000000000001</v>
      </c>
      <c r="L24" s="25">
        <v>2.4159999999999999</v>
      </c>
      <c r="M24" s="25">
        <v>1.9970000000000001</v>
      </c>
      <c r="N24" s="25">
        <v>1.635</v>
      </c>
      <c r="O24" s="25">
        <v>1.395</v>
      </c>
      <c r="P24" s="25">
        <v>1.542</v>
      </c>
      <c r="Q24" s="25">
        <v>1.72</v>
      </c>
      <c r="R24" s="17"/>
      <c r="S24" s="25">
        <v>237.53899999999999</v>
      </c>
      <c r="T24" s="25">
        <v>66.331000000000003</v>
      </c>
      <c r="U24" s="25">
        <v>27.899000000000001</v>
      </c>
      <c r="V24" s="25">
        <v>19.004999999999999</v>
      </c>
      <c r="W24" s="25">
        <v>14.54</v>
      </c>
      <c r="X24" s="25">
        <v>11.845000000000001</v>
      </c>
      <c r="Y24" s="25">
        <v>10.618</v>
      </c>
      <c r="Z24" s="25">
        <v>8.7989999999999995</v>
      </c>
    </row>
    <row r="25" spans="2:26" x14ac:dyDescent="0.45">
      <c r="B25" s="6"/>
      <c r="C25" s="2">
        <v>3.7730000000000001</v>
      </c>
      <c r="D25" s="2">
        <v>1.248</v>
      </c>
      <c r="E25" s="2">
        <v>0.77800000000000002</v>
      </c>
      <c r="I25" s="17"/>
      <c r="J25" s="25">
        <v>11.448</v>
      </c>
      <c r="K25" s="25">
        <v>6.0590000000000002</v>
      </c>
      <c r="L25" s="25">
        <v>2.4689999999999999</v>
      </c>
      <c r="M25" s="25">
        <v>1.7669999999999999</v>
      </c>
      <c r="N25" s="25">
        <v>1.6619999999999999</v>
      </c>
      <c r="O25" s="25">
        <v>1.399</v>
      </c>
      <c r="P25" s="25">
        <v>1.6</v>
      </c>
      <c r="Q25" s="25">
        <v>1.6240000000000001</v>
      </c>
      <c r="R25" s="17"/>
      <c r="S25" s="25">
        <v>237.14099999999999</v>
      </c>
      <c r="T25" s="25">
        <v>64.099000000000004</v>
      </c>
      <c r="U25" s="25">
        <v>28.544</v>
      </c>
      <c r="V25" s="25">
        <v>19.143999999999998</v>
      </c>
      <c r="W25" s="25">
        <v>14.673</v>
      </c>
      <c r="X25" s="25">
        <v>11.731</v>
      </c>
      <c r="Y25" s="25">
        <v>10.518000000000001</v>
      </c>
      <c r="Z25" s="25">
        <v>8.8469999999999995</v>
      </c>
    </row>
    <row r="26" spans="2:26" x14ac:dyDescent="0.45">
      <c r="B26" s="6"/>
      <c r="C26" s="2">
        <v>3.7770000000000001</v>
      </c>
      <c r="D26" s="2">
        <v>1.2589999999999999</v>
      </c>
      <c r="E26" s="2">
        <v>0.77400000000000002</v>
      </c>
      <c r="I26" s="18" t="s">
        <v>12</v>
      </c>
      <c r="J26" s="26">
        <v>11.374000000000001</v>
      </c>
      <c r="K26" s="26">
        <v>5.6449999999999996</v>
      </c>
      <c r="L26" s="26">
        <v>2.4849999999999999</v>
      </c>
      <c r="M26" s="26">
        <v>2.0350000000000001</v>
      </c>
      <c r="N26" s="26">
        <v>1.661</v>
      </c>
      <c r="O26" s="26">
        <v>1.4039999999999999</v>
      </c>
      <c r="P26" s="26">
        <v>1.4379999999999999</v>
      </c>
      <c r="Q26" s="26">
        <v>1.661</v>
      </c>
      <c r="R26" s="18" t="s">
        <v>12</v>
      </c>
      <c r="S26" s="26">
        <v>240.63300000000001</v>
      </c>
      <c r="T26" s="26">
        <v>64.417000000000002</v>
      </c>
      <c r="U26" s="26">
        <v>28.584</v>
      </c>
      <c r="V26" s="26">
        <v>19.113</v>
      </c>
      <c r="W26" s="26">
        <v>14.657</v>
      </c>
      <c r="X26" s="26">
        <v>11.86</v>
      </c>
      <c r="Y26" s="26">
        <v>10.596</v>
      </c>
      <c r="Z26" s="26">
        <v>8.8520000000000003</v>
      </c>
    </row>
    <row r="27" spans="2:26" x14ac:dyDescent="0.45">
      <c r="B27" s="6"/>
      <c r="C27" s="2">
        <v>3.7480000000000002</v>
      </c>
      <c r="D27" s="2">
        <v>1.2549999999999999</v>
      </c>
      <c r="E27" s="2">
        <v>0.77400000000000002</v>
      </c>
      <c r="I27" s="24"/>
      <c r="J27" s="11"/>
      <c r="K27" s="11"/>
      <c r="L27" s="11"/>
      <c r="M27" s="11"/>
      <c r="N27" s="11"/>
      <c r="O27" s="11"/>
      <c r="P27" s="11"/>
      <c r="Q27" s="15"/>
      <c r="R27" s="24"/>
      <c r="S27" s="11"/>
      <c r="T27" s="11"/>
      <c r="U27" s="11"/>
      <c r="V27" s="11"/>
      <c r="W27" s="11"/>
      <c r="X27" s="11"/>
      <c r="Y27" s="11"/>
      <c r="Z27" s="15"/>
    </row>
    <row r="28" spans="2:26" x14ac:dyDescent="0.45">
      <c r="B28" s="6"/>
      <c r="C28" s="2">
        <v>3.7530000000000001</v>
      </c>
      <c r="D28" s="2">
        <v>1.26</v>
      </c>
      <c r="E28" s="2">
        <v>0.77500000000000002</v>
      </c>
      <c r="I28" s="23" t="s">
        <v>17</v>
      </c>
      <c r="J28" s="11"/>
      <c r="K28" s="11"/>
      <c r="L28" s="11"/>
      <c r="M28" s="11"/>
      <c r="N28" s="11"/>
      <c r="O28" s="11"/>
      <c r="P28" s="11"/>
      <c r="Q28" s="15"/>
      <c r="R28" s="23" t="s">
        <v>17</v>
      </c>
      <c r="S28" s="11"/>
      <c r="T28" s="11"/>
      <c r="U28" s="11"/>
      <c r="V28" s="11"/>
      <c r="W28" s="11"/>
      <c r="X28" s="11"/>
      <c r="Y28" s="11"/>
      <c r="Z28" s="15"/>
    </row>
    <row r="29" spans="2:26" x14ac:dyDescent="0.45">
      <c r="B29" s="8" t="s">
        <v>7</v>
      </c>
      <c r="C29" s="9">
        <f>AVERAGE(C24:C28)</f>
        <v>3.7580000000000005</v>
      </c>
      <c r="D29" s="9">
        <f t="shared" ref="D29:E29" si="1">AVERAGE(D24:D28)</f>
        <v>1.2559999999999998</v>
      </c>
      <c r="E29" s="9">
        <f t="shared" si="1"/>
        <v>0.7752</v>
      </c>
      <c r="I29" s="16" t="s">
        <v>16</v>
      </c>
      <c r="J29" s="16">
        <v>2</v>
      </c>
      <c r="K29" s="16">
        <v>4</v>
      </c>
      <c r="L29" s="16">
        <v>8</v>
      </c>
      <c r="M29" s="16">
        <v>16</v>
      </c>
      <c r="N29" s="16">
        <v>32</v>
      </c>
      <c r="O29" s="16">
        <v>64</v>
      </c>
      <c r="P29" s="16">
        <v>128</v>
      </c>
      <c r="Q29" s="16">
        <v>256</v>
      </c>
      <c r="R29" s="16" t="s">
        <v>16</v>
      </c>
      <c r="S29" s="16">
        <v>2</v>
      </c>
      <c r="T29" s="16">
        <v>4</v>
      </c>
      <c r="U29" s="16">
        <v>8</v>
      </c>
      <c r="V29" s="16">
        <v>16</v>
      </c>
      <c r="W29" s="16">
        <v>32</v>
      </c>
      <c r="X29" s="16">
        <v>64</v>
      </c>
      <c r="Y29" s="16">
        <v>128</v>
      </c>
      <c r="Z29" s="16">
        <v>256</v>
      </c>
    </row>
    <row r="30" spans="2:26" x14ac:dyDescent="0.45">
      <c r="B30" s="6"/>
      <c r="C30" s="34" t="s">
        <v>6</v>
      </c>
      <c r="E30" s="7"/>
      <c r="I30" s="17"/>
      <c r="J30" s="25">
        <v>7.444</v>
      </c>
      <c r="K30" s="25">
        <v>3.5880000000000001</v>
      </c>
      <c r="L30" s="25">
        <v>1.667</v>
      </c>
      <c r="M30" s="25">
        <v>1.4830000000000001</v>
      </c>
      <c r="N30" s="25">
        <v>1.0449999999999999</v>
      </c>
      <c r="O30" s="25">
        <v>0.86099999999999999</v>
      </c>
      <c r="P30" s="25">
        <v>1.2170000000000001</v>
      </c>
      <c r="Q30" s="25">
        <v>0.79500000000000004</v>
      </c>
      <c r="R30" s="17"/>
      <c r="S30" s="25">
        <v>151.86799999999999</v>
      </c>
      <c r="T30" s="25">
        <v>39.146000000000001</v>
      </c>
      <c r="U30" s="25">
        <v>17.649999999999999</v>
      </c>
      <c r="V30" s="25">
        <v>14.212</v>
      </c>
      <c r="W30" s="25">
        <v>8.4339999999999993</v>
      </c>
      <c r="X30" s="25">
        <v>7.2069999999999999</v>
      </c>
      <c r="Y30" s="25">
        <v>7.6630000000000003</v>
      </c>
      <c r="Z30" s="25">
        <v>7.5839999999999996</v>
      </c>
    </row>
    <row r="31" spans="2:26" x14ac:dyDescent="0.45">
      <c r="B31" s="6"/>
      <c r="C31" s="35"/>
      <c r="E31" s="7"/>
      <c r="I31" s="17"/>
      <c r="J31" s="25">
        <v>7.23</v>
      </c>
      <c r="K31" s="25">
        <v>3.516</v>
      </c>
      <c r="L31" s="25">
        <v>1.706</v>
      </c>
      <c r="M31" s="25">
        <v>1.385</v>
      </c>
      <c r="N31" s="25">
        <v>1.0609999999999999</v>
      </c>
      <c r="O31" s="25">
        <v>0.88300000000000001</v>
      </c>
      <c r="P31" s="25">
        <v>1.1160000000000001</v>
      </c>
      <c r="Q31" s="25">
        <v>0.69699999999999995</v>
      </c>
      <c r="R31" s="17"/>
      <c r="S31" s="25">
        <v>152.27600000000001</v>
      </c>
      <c r="T31" s="25">
        <v>38.317999999999998</v>
      </c>
      <c r="U31" s="25">
        <v>17.638000000000002</v>
      </c>
      <c r="V31" s="25">
        <v>13.930999999999999</v>
      </c>
      <c r="W31" s="25">
        <v>8.6180000000000003</v>
      </c>
      <c r="X31" s="25">
        <v>7.0919999999999996</v>
      </c>
      <c r="Y31" s="25">
        <v>7.3140000000000001</v>
      </c>
      <c r="Z31" s="25">
        <v>6.7640000000000002</v>
      </c>
    </row>
    <row r="32" spans="2:26" x14ac:dyDescent="0.45">
      <c r="B32" s="6"/>
      <c r="C32" s="1" t="s">
        <v>1</v>
      </c>
      <c r="D32" s="1" t="s">
        <v>2</v>
      </c>
      <c r="E32" s="1" t="s">
        <v>3</v>
      </c>
      <c r="I32" s="17"/>
      <c r="J32" s="25">
        <v>6.7629999999999999</v>
      </c>
      <c r="K32" s="25">
        <v>3.2810000000000001</v>
      </c>
      <c r="L32" s="25">
        <v>2.4980000000000002</v>
      </c>
      <c r="M32" s="25">
        <v>1.3979999999999999</v>
      </c>
      <c r="N32" s="25">
        <v>1.105</v>
      </c>
      <c r="O32" s="25">
        <v>1.0720000000000001</v>
      </c>
      <c r="P32" s="25">
        <v>1.413</v>
      </c>
      <c r="Q32" s="25">
        <v>0.72399999999999998</v>
      </c>
      <c r="R32" s="17"/>
      <c r="S32" s="25">
        <v>154.30099999999999</v>
      </c>
      <c r="T32" s="25">
        <v>37.917000000000002</v>
      </c>
      <c r="U32" s="25">
        <v>17.597999999999999</v>
      </c>
      <c r="V32" s="25">
        <v>14.111000000000001</v>
      </c>
      <c r="W32" s="25">
        <v>8.5519999999999996</v>
      </c>
      <c r="X32" s="25">
        <v>6.9779999999999998</v>
      </c>
      <c r="Y32" s="25">
        <v>9.4149999999999991</v>
      </c>
      <c r="Z32" s="25">
        <v>6.9409999999999998</v>
      </c>
    </row>
    <row r="33" spans="2:26" x14ac:dyDescent="0.45">
      <c r="B33" s="6"/>
      <c r="C33" s="2">
        <v>37.328000000000003</v>
      </c>
      <c r="D33" s="2">
        <v>11.647</v>
      </c>
      <c r="E33" s="2">
        <v>6.1539999999999999</v>
      </c>
      <c r="I33" s="17"/>
      <c r="J33" s="25">
        <v>6.9390000000000001</v>
      </c>
      <c r="K33" s="25">
        <v>3.222</v>
      </c>
      <c r="L33" s="25">
        <v>1.806</v>
      </c>
      <c r="M33" s="25">
        <v>1.56</v>
      </c>
      <c r="N33" s="25">
        <v>1.0449999999999999</v>
      </c>
      <c r="O33" s="25">
        <v>1.31</v>
      </c>
      <c r="P33" s="25">
        <v>1.052</v>
      </c>
      <c r="Q33" s="25">
        <v>0.78600000000000003</v>
      </c>
      <c r="R33" s="17"/>
      <c r="S33" s="25">
        <v>150.26900000000001</v>
      </c>
      <c r="T33" s="25">
        <v>36.813000000000002</v>
      </c>
      <c r="U33" s="25">
        <v>17.492999999999999</v>
      </c>
      <c r="V33" s="25">
        <v>14.284000000000001</v>
      </c>
      <c r="W33" s="25">
        <v>8.5410000000000004</v>
      </c>
      <c r="X33" s="25">
        <v>7.24</v>
      </c>
      <c r="Y33" s="25">
        <v>10.32</v>
      </c>
      <c r="Z33" s="25">
        <v>6.4649999999999999</v>
      </c>
    </row>
    <row r="34" spans="2:26" x14ac:dyDescent="0.45">
      <c r="B34" s="6"/>
      <c r="C34" s="2">
        <v>35.962000000000003</v>
      </c>
      <c r="D34" s="2">
        <v>11.13</v>
      </c>
      <c r="E34" s="2">
        <v>6.1360000000000001</v>
      </c>
      <c r="I34" s="17"/>
      <c r="J34" s="25">
        <v>6.8449999999999998</v>
      </c>
      <c r="K34" s="25">
        <v>3.6869999999999998</v>
      </c>
      <c r="L34" s="25">
        <v>1.7070000000000001</v>
      </c>
      <c r="M34" s="25">
        <v>1.6160000000000001</v>
      </c>
      <c r="N34" s="25">
        <v>1.0920000000000001</v>
      </c>
      <c r="O34" s="25">
        <v>0.98799999999999999</v>
      </c>
      <c r="P34" s="25">
        <v>1.35</v>
      </c>
      <c r="Q34" s="25">
        <v>0.74199999999999999</v>
      </c>
      <c r="R34" s="17"/>
      <c r="S34" s="25">
        <v>150.09700000000001</v>
      </c>
      <c r="T34" s="25">
        <v>36.33</v>
      </c>
      <c r="U34" s="25">
        <v>17.707000000000001</v>
      </c>
      <c r="V34" s="25">
        <v>14.061999999999999</v>
      </c>
      <c r="W34" s="25">
        <v>8.4930000000000003</v>
      </c>
      <c r="X34" s="25">
        <v>7.032</v>
      </c>
      <c r="Y34" s="25">
        <v>9.2639999999999993</v>
      </c>
      <c r="Z34" s="25">
        <v>7.3159999999999998</v>
      </c>
    </row>
    <row r="35" spans="2:26" x14ac:dyDescent="0.45">
      <c r="B35" s="6"/>
      <c r="C35" s="2">
        <v>37.878999999999998</v>
      </c>
      <c r="D35" s="2">
        <v>11.791</v>
      </c>
      <c r="E35" s="2">
        <v>6.1479999999999997</v>
      </c>
      <c r="I35" s="18" t="s">
        <v>12</v>
      </c>
      <c r="J35" s="26">
        <v>7.0439999999999996</v>
      </c>
      <c r="K35" s="26">
        <v>3.4590000000000001</v>
      </c>
      <c r="L35" s="26">
        <v>1.877</v>
      </c>
      <c r="M35" s="26">
        <v>1.488</v>
      </c>
      <c r="N35" s="26">
        <v>1.07</v>
      </c>
      <c r="O35" s="26">
        <v>1.0229999999999999</v>
      </c>
      <c r="P35" s="26">
        <v>1.23</v>
      </c>
      <c r="Q35" s="26">
        <v>0.749</v>
      </c>
      <c r="R35" s="18" t="s">
        <v>12</v>
      </c>
      <c r="S35" s="26">
        <v>151.762</v>
      </c>
      <c r="T35" s="26">
        <v>37.704999999999998</v>
      </c>
      <c r="U35" s="26">
        <v>17.617000000000001</v>
      </c>
      <c r="V35" s="26">
        <v>14.12</v>
      </c>
      <c r="W35" s="26">
        <v>8.5280000000000005</v>
      </c>
      <c r="X35" s="26">
        <v>7.11</v>
      </c>
      <c r="Y35" s="26">
        <v>8.7949999999999999</v>
      </c>
      <c r="Z35" s="26">
        <v>7.0140000000000002</v>
      </c>
    </row>
    <row r="36" spans="2:26" x14ac:dyDescent="0.45">
      <c r="B36" s="6"/>
      <c r="C36" s="2">
        <v>38.191000000000003</v>
      </c>
      <c r="D36" s="2">
        <v>11.849</v>
      </c>
      <c r="E36" s="2">
        <v>6.1390000000000002</v>
      </c>
      <c r="I36" s="24"/>
      <c r="J36" s="11"/>
      <c r="K36" s="11"/>
      <c r="L36" s="11"/>
      <c r="M36" s="11"/>
      <c r="N36" s="11"/>
      <c r="O36" s="11"/>
      <c r="P36" s="11"/>
      <c r="Q36" s="15"/>
      <c r="R36" s="24"/>
      <c r="S36" s="11"/>
      <c r="T36" s="11"/>
      <c r="U36" s="11"/>
      <c r="V36" s="11"/>
      <c r="W36" s="11"/>
      <c r="X36" s="11"/>
      <c r="Y36" s="11"/>
      <c r="Z36" s="15"/>
    </row>
    <row r="37" spans="2:26" x14ac:dyDescent="0.45">
      <c r="B37" s="6"/>
      <c r="C37" s="2">
        <v>33.305999999999997</v>
      </c>
      <c r="D37" s="2">
        <v>11.824</v>
      </c>
      <c r="E37" s="2">
        <v>6.1280000000000001</v>
      </c>
      <c r="I37" s="23" t="s">
        <v>18</v>
      </c>
      <c r="J37" s="11"/>
      <c r="K37" s="11"/>
      <c r="L37" s="11"/>
      <c r="M37" s="11"/>
      <c r="N37" s="11"/>
      <c r="O37" s="11"/>
      <c r="P37" s="11"/>
      <c r="Q37" s="15"/>
      <c r="R37" s="23" t="s">
        <v>18</v>
      </c>
      <c r="S37" s="11"/>
      <c r="T37" s="11"/>
      <c r="U37" s="11"/>
      <c r="V37" s="11"/>
      <c r="W37" s="11"/>
      <c r="X37" s="11"/>
      <c r="Y37" s="11"/>
      <c r="Z37" s="15"/>
    </row>
    <row r="38" spans="2:26" x14ac:dyDescent="0.45">
      <c r="B38" s="8" t="s">
        <v>7</v>
      </c>
      <c r="C38" s="9">
        <f>AVERAGE(C33:C37)</f>
        <v>36.533200000000001</v>
      </c>
      <c r="D38" s="9">
        <f t="shared" ref="D38:E38" si="2">AVERAGE(D33:D37)</f>
        <v>11.648199999999999</v>
      </c>
      <c r="E38" s="9">
        <f t="shared" si="2"/>
        <v>6.141</v>
      </c>
      <c r="I38" s="16" t="s">
        <v>16</v>
      </c>
      <c r="J38" s="16">
        <v>2</v>
      </c>
      <c r="K38" s="16">
        <v>4</v>
      </c>
      <c r="L38" s="16">
        <v>8</v>
      </c>
      <c r="M38" s="16">
        <v>16</v>
      </c>
      <c r="N38" s="16">
        <v>32</v>
      </c>
      <c r="O38" s="16">
        <v>64</v>
      </c>
      <c r="P38" s="16">
        <v>128</v>
      </c>
      <c r="Q38" s="16">
        <v>256</v>
      </c>
      <c r="R38" s="16" t="s">
        <v>16</v>
      </c>
      <c r="S38" s="16">
        <v>2</v>
      </c>
      <c r="T38" s="16">
        <v>4</v>
      </c>
      <c r="U38" s="16">
        <v>8</v>
      </c>
      <c r="V38" s="16">
        <v>16</v>
      </c>
      <c r="W38" s="16">
        <v>32</v>
      </c>
      <c r="X38" s="16">
        <v>64</v>
      </c>
      <c r="Y38" s="16">
        <v>128</v>
      </c>
      <c r="Z38" s="16">
        <v>256</v>
      </c>
    </row>
    <row r="39" spans="2:26" x14ac:dyDescent="0.45">
      <c r="I39" s="17"/>
      <c r="J39" s="25">
        <v>5.181</v>
      </c>
      <c r="K39" s="25">
        <v>2.2869999999999999</v>
      </c>
      <c r="L39" s="25">
        <v>1.2130000000000001</v>
      </c>
      <c r="M39" s="25">
        <v>0.93400000000000005</v>
      </c>
      <c r="N39" s="25">
        <v>0.70899999999999996</v>
      </c>
      <c r="O39" s="25">
        <v>0.65</v>
      </c>
      <c r="P39" s="25">
        <v>0.56899999999999995</v>
      </c>
      <c r="Q39" s="25">
        <v>0.501</v>
      </c>
      <c r="R39" s="17"/>
      <c r="S39" s="25">
        <v>126.17</v>
      </c>
      <c r="T39" s="25">
        <v>27.157</v>
      </c>
      <c r="U39" s="25">
        <v>14.339</v>
      </c>
      <c r="V39" s="25">
        <v>10.391</v>
      </c>
      <c r="W39" s="25">
        <v>6.28</v>
      </c>
      <c r="X39" s="25">
        <v>5.3040000000000003</v>
      </c>
      <c r="Y39" s="25">
        <v>4.6420000000000003</v>
      </c>
      <c r="Z39" s="25">
        <v>4.2990000000000004</v>
      </c>
    </row>
    <row r="40" spans="2:26" x14ac:dyDescent="0.45">
      <c r="I40" s="17"/>
      <c r="J40" s="25">
        <v>5.3250000000000002</v>
      </c>
      <c r="K40" s="25">
        <v>2.355</v>
      </c>
      <c r="L40" s="25">
        <v>1.17</v>
      </c>
      <c r="M40" s="25">
        <v>1.0289999999999999</v>
      </c>
      <c r="N40" s="25">
        <v>0.73699999999999999</v>
      </c>
      <c r="O40" s="25">
        <v>0.66400000000000003</v>
      </c>
      <c r="P40" s="25">
        <v>0.58899999999999997</v>
      </c>
      <c r="Q40" s="25">
        <v>0.52300000000000002</v>
      </c>
      <c r="R40" s="17"/>
      <c r="S40" s="25">
        <v>133.33000000000001</v>
      </c>
      <c r="T40" s="25">
        <v>27.172999999999998</v>
      </c>
      <c r="U40" s="25">
        <v>14.462</v>
      </c>
      <c r="V40" s="25">
        <v>10.965</v>
      </c>
      <c r="W40" s="25">
        <v>6.1920000000000002</v>
      </c>
      <c r="X40" s="25">
        <v>5.2290000000000001</v>
      </c>
      <c r="Y40" s="25">
        <v>4.6820000000000004</v>
      </c>
      <c r="Z40" s="25">
        <v>4.375</v>
      </c>
    </row>
    <row r="41" spans="2:26" x14ac:dyDescent="0.45">
      <c r="I41" s="17"/>
      <c r="J41" s="25">
        <v>4.968</v>
      </c>
      <c r="K41" s="25">
        <v>2.613</v>
      </c>
      <c r="L41" s="25">
        <v>1.206</v>
      </c>
      <c r="M41" s="25">
        <v>1.081</v>
      </c>
      <c r="N41" s="25">
        <v>0.79</v>
      </c>
      <c r="O41" s="25">
        <v>0.63600000000000001</v>
      </c>
      <c r="P41" s="25">
        <v>0.58499999999999996</v>
      </c>
      <c r="Q41" s="25">
        <v>0.495</v>
      </c>
      <c r="R41" s="17"/>
      <c r="S41" s="25">
        <v>137.02099999999999</v>
      </c>
      <c r="T41" s="25">
        <v>23.280999999999999</v>
      </c>
      <c r="U41" s="25">
        <v>14.492000000000001</v>
      </c>
      <c r="V41" s="25">
        <v>10.837999999999999</v>
      </c>
      <c r="W41" s="25">
        <v>6.23</v>
      </c>
      <c r="X41" s="25">
        <v>5.36</v>
      </c>
      <c r="Y41" s="25">
        <v>4.6379999999999999</v>
      </c>
      <c r="Z41" s="25">
        <v>4.3310000000000004</v>
      </c>
    </row>
    <row r="42" spans="2:26" x14ac:dyDescent="0.45">
      <c r="I42" s="17"/>
      <c r="J42" s="25">
        <v>4.9669999999999996</v>
      </c>
      <c r="K42" s="25">
        <v>2.3290000000000002</v>
      </c>
      <c r="L42" s="25">
        <v>1.181</v>
      </c>
      <c r="M42" s="25">
        <v>1.0880000000000001</v>
      </c>
      <c r="N42" s="25">
        <v>0.78100000000000003</v>
      </c>
      <c r="O42" s="25">
        <v>0.64500000000000002</v>
      </c>
      <c r="P42" s="25">
        <v>0.57599999999999996</v>
      </c>
      <c r="Q42" s="25">
        <v>0.51700000000000002</v>
      </c>
      <c r="R42" s="17"/>
      <c r="S42" s="25">
        <v>137.446</v>
      </c>
      <c r="T42" s="25">
        <v>24.077999999999999</v>
      </c>
      <c r="U42" s="25">
        <v>14.378</v>
      </c>
      <c r="V42" s="25">
        <v>10.47</v>
      </c>
      <c r="W42" s="25">
        <v>6.2430000000000003</v>
      </c>
      <c r="X42" s="25">
        <v>5.444</v>
      </c>
      <c r="Y42" s="25">
        <v>4.6619999999999999</v>
      </c>
      <c r="Z42" s="25">
        <v>4.7910000000000004</v>
      </c>
    </row>
    <row r="43" spans="2:26" x14ac:dyDescent="0.45">
      <c r="B43" s="1" t="s">
        <v>27</v>
      </c>
      <c r="C43" s="1" t="s">
        <v>24</v>
      </c>
      <c r="D43" s="1" t="s">
        <v>25</v>
      </c>
      <c r="E43" s="1" t="s">
        <v>26</v>
      </c>
      <c r="I43" s="17"/>
      <c r="J43" s="25">
        <v>5.1429999999999998</v>
      </c>
      <c r="K43" s="25">
        <v>2.4020000000000001</v>
      </c>
      <c r="L43" s="25">
        <v>1.2030000000000001</v>
      </c>
      <c r="M43" s="25">
        <v>1.0569999999999999</v>
      </c>
      <c r="N43" s="25">
        <v>0.73799999999999999</v>
      </c>
      <c r="O43" s="25">
        <v>0.64800000000000002</v>
      </c>
      <c r="P43" s="25">
        <v>0.59299999999999997</v>
      </c>
      <c r="Q43" s="25">
        <v>0.49199999999999999</v>
      </c>
      <c r="R43" s="17"/>
      <c r="S43" s="25">
        <v>133.09800000000001</v>
      </c>
      <c r="T43" s="25">
        <v>23.861000000000001</v>
      </c>
      <c r="U43" s="25">
        <v>14.151999999999999</v>
      </c>
      <c r="V43" s="25">
        <v>10.377000000000001</v>
      </c>
      <c r="W43" s="25">
        <v>6.3609999999999998</v>
      </c>
      <c r="X43" s="25">
        <v>5.5060000000000002</v>
      </c>
      <c r="Y43" s="25">
        <v>4.6310000000000002</v>
      </c>
      <c r="Z43" s="25">
        <v>4.3600000000000003</v>
      </c>
    </row>
    <row r="44" spans="2:26" x14ac:dyDescent="0.45">
      <c r="B44" s="1" t="s">
        <v>21</v>
      </c>
      <c r="C44" s="2">
        <v>0.2928</v>
      </c>
      <c r="D44" s="2">
        <v>9.5399999999999999E-2</v>
      </c>
      <c r="E44" s="2">
        <v>8.5599999999999996E-2</v>
      </c>
      <c r="I44" s="18" t="s">
        <v>12</v>
      </c>
      <c r="J44" s="26">
        <v>5.117</v>
      </c>
      <c r="K44" s="26">
        <v>2.3969999999999998</v>
      </c>
      <c r="L44" s="26">
        <v>1.1950000000000001</v>
      </c>
      <c r="M44" s="26">
        <v>1.038</v>
      </c>
      <c r="N44" s="26">
        <v>0.751</v>
      </c>
      <c r="O44" s="26">
        <v>0.64900000000000002</v>
      </c>
      <c r="P44" s="26">
        <v>0.58199999999999996</v>
      </c>
      <c r="Q44" s="26">
        <v>0.50600000000000001</v>
      </c>
      <c r="R44" s="18" t="s">
        <v>12</v>
      </c>
      <c r="S44" s="26">
        <v>133.41300000000001</v>
      </c>
      <c r="T44" s="26">
        <v>25.11</v>
      </c>
      <c r="U44" s="26">
        <v>14.365</v>
      </c>
      <c r="V44" s="26">
        <v>10.608000000000001</v>
      </c>
      <c r="W44" s="26">
        <v>6.2610000000000001</v>
      </c>
      <c r="X44" s="26">
        <v>5.3689999999999998</v>
      </c>
      <c r="Y44" s="26">
        <v>4.6509999999999998</v>
      </c>
      <c r="Z44" s="26">
        <v>4.431</v>
      </c>
    </row>
    <row r="45" spans="2:26" x14ac:dyDescent="0.45">
      <c r="B45" s="1" t="s">
        <v>22</v>
      </c>
      <c r="C45" s="2">
        <v>3.7580000000000005</v>
      </c>
      <c r="D45" s="2">
        <v>1.2559999999999998</v>
      </c>
      <c r="E45" s="2">
        <v>0.7752</v>
      </c>
    </row>
    <row r="46" spans="2:26" x14ac:dyDescent="0.45">
      <c r="B46" s="1" t="s">
        <v>23</v>
      </c>
      <c r="C46" s="2">
        <v>36.533200000000001</v>
      </c>
      <c r="D46" s="2">
        <v>11.648199999999999</v>
      </c>
      <c r="E46" s="2">
        <v>6.141</v>
      </c>
    </row>
    <row r="49" spans="2:5" x14ac:dyDescent="0.45">
      <c r="B49" s="1" t="s">
        <v>27</v>
      </c>
      <c r="C49" s="1" t="s">
        <v>21</v>
      </c>
      <c r="D49" s="1" t="s">
        <v>22</v>
      </c>
      <c r="E49" s="1" t="s">
        <v>23</v>
      </c>
    </row>
    <row r="50" spans="2:5" x14ac:dyDescent="0.45">
      <c r="B50" s="1" t="s">
        <v>24</v>
      </c>
      <c r="C50" s="2">
        <v>0.2928</v>
      </c>
      <c r="D50" s="2">
        <v>3.7580000000000005</v>
      </c>
      <c r="E50" s="2">
        <v>36.533200000000001</v>
      </c>
    </row>
    <row r="51" spans="2:5" x14ac:dyDescent="0.45">
      <c r="B51" s="1" t="s">
        <v>25</v>
      </c>
      <c r="C51" s="2">
        <v>9.5399999999999999E-2</v>
      </c>
      <c r="D51" s="2">
        <v>1.2559999999999998</v>
      </c>
      <c r="E51" s="2">
        <v>11.648199999999999</v>
      </c>
    </row>
    <row r="52" spans="2:5" x14ac:dyDescent="0.45">
      <c r="B52" s="1" t="s">
        <v>26</v>
      </c>
      <c r="C52" s="2">
        <v>8.5599999999999996E-2</v>
      </c>
      <c r="D52" s="2">
        <v>0.7752</v>
      </c>
      <c r="E52" s="2">
        <v>6.141</v>
      </c>
    </row>
    <row r="54" spans="2:5" x14ac:dyDescent="0.45">
      <c r="B54" s="2">
        <v>8.5599999999999996E-2</v>
      </c>
    </row>
    <row r="55" spans="2:5" x14ac:dyDescent="0.45">
      <c r="B55" s="2">
        <v>36.533200000000001</v>
      </c>
    </row>
    <row r="56" spans="2:5" x14ac:dyDescent="0.45">
      <c r="B56" s="2">
        <f>B55-B54</f>
        <v>36.447600000000001</v>
      </c>
    </row>
    <row r="57" spans="2:5" x14ac:dyDescent="0.45">
      <c r="B57" s="1" t="s">
        <v>27</v>
      </c>
      <c r="C57" s="1" t="s">
        <v>21</v>
      </c>
      <c r="D57" s="1" t="s">
        <v>22</v>
      </c>
      <c r="E57" s="1" t="s">
        <v>23</v>
      </c>
    </row>
    <row r="58" spans="2:5" x14ac:dyDescent="0.45">
      <c r="B58" s="1" t="s">
        <v>24</v>
      </c>
      <c r="C58" s="2">
        <f>(C50 - $B$54)/$B$56</f>
        <v>5.6848736267957282E-3</v>
      </c>
      <c r="D58" s="2">
        <f t="shared" ref="D58:E58" si="3">(D50 - $B$54)/$B$56</f>
        <v>0.10075834897222315</v>
      </c>
      <c r="E58" s="2">
        <f t="shared" si="3"/>
        <v>1</v>
      </c>
    </row>
    <row r="59" spans="2:5" x14ac:dyDescent="0.45">
      <c r="B59" s="1" t="s">
        <v>25</v>
      </c>
      <c r="C59" s="2">
        <f t="shared" ref="C59:E60" si="4">(C51 - $B$54)/$B$56</f>
        <v>2.688791580241224E-4</v>
      </c>
      <c r="D59" s="2">
        <f t="shared" si="4"/>
        <v>3.211185372973803E-2</v>
      </c>
      <c r="E59" s="2">
        <f t="shared" si="4"/>
        <v>0.31723899516017512</v>
      </c>
    </row>
    <row r="60" spans="2:5" x14ac:dyDescent="0.45">
      <c r="B60" s="1" t="s">
        <v>26</v>
      </c>
      <c r="C60" s="2">
        <f t="shared" si="4"/>
        <v>0</v>
      </c>
      <c r="D60" s="2">
        <f t="shared" si="4"/>
        <v>1.892031299728926E-2</v>
      </c>
      <c r="E60" s="2">
        <f t="shared" si="4"/>
        <v>0.16613988301012961</v>
      </c>
    </row>
    <row r="72" spans="18:18" x14ac:dyDescent="0.45">
      <c r="R72" t="s">
        <v>20</v>
      </c>
    </row>
  </sheetData>
  <mergeCells count="5">
    <mergeCell ref="B1:E2"/>
    <mergeCell ref="C3:C4"/>
    <mergeCell ref="C30:C31"/>
    <mergeCell ref="C21:C22"/>
    <mergeCell ref="C12:C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A7373CB4A0E45904101F3F31E10FE" ma:contentTypeVersion="12" ma:contentTypeDescription="Create a new document." ma:contentTypeScope="" ma:versionID="1712df0f6d6e00735ea47ae76c39d240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d42e54da26653d1e6218c90cde395951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343AAA-8A1C-4E54-B926-63FB33C42289}"/>
</file>

<file path=customXml/itemProps2.xml><?xml version="1.0" encoding="utf-8"?>
<ds:datastoreItem xmlns:ds="http://schemas.openxmlformats.org/officeDocument/2006/customXml" ds:itemID="{76F9B2FC-E71F-4640-8E5D-0C51F59B0B91}"/>
</file>

<file path=customXml/itemProps3.xml><?xml version="1.0" encoding="utf-8"?>
<ds:datastoreItem xmlns:ds="http://schemas.openxmlformats.org/officeDocument/2006/customXml" ds:itemID="{5FFE2DA3-EF3E-42DA-B10D-5736D24F96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openCL_wyniki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Maksymilian Grobicki - Madej</cp:lastModifiedBy>
  <dcterms:created xsi:type="dcterms:W3CDTF">2025-01-03T14:39:44Z</dcterms:created>
  <dcterms:modified xsi:type="dcterms:W3CDTF">2025-01-04T13:51:09Z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0x0101003FFA7373CB4A0E45904101F3F31E10FE</vt:lpwstr>
  </property>
</Properties>
</file>