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filterPrivacy="1" defaultThemeVersion="124226"/>
  <xr:revisionPtr revIDLastSave="0" documentId="13_ncr:1_{9B9D8156-9705-4A45-B005-94F9CBBBE107}" xr6:coauthVersionLast="36" xr6:coauthVersionMax="36" xr10:uidLastSave="{00000000-0000-0000-0000-000000000000}"/>
  <bookViews>
    <workbookView xWindow="240" yWindow="105" windowWidth="14805" windowHeight="8010" tabRatio="759" activeTab="1" xr2:uid="{00000000-000D-0000-FFFF-FFFF00000000}"/>
  </bookViews>
  <sheets>
    <sheet name="1.Mapping(Input)" sheetId="6" r:id="rId1"/>
    <sheet name="2.time process" sheetId="1" r:id="rId2"/>
    <sheet name="statistic groups1" sheetId="7" r:id="rId3"/>
    <sheet name="statistic groups2" sheetId="2" r:id="rId4"/>
    <sheet name="calculations2" sheetId="3" r:id="rId5"/>
    <sheet name="Fill&amp;Sort(Ouput)1" sheetId="5" r:id="rId6"/>
  </sheets>
  <externalReferences>
    <externalReference r:id="rId7"/>
  </externalReferences>
  <calcPr calcId="191029"/>
</workbook>
</file>

<file path=xl/calcChain.xml><?xml version="1.0" encoding="utf-8"?>
<calcChain xmlns="http://schemas.openxmlformats.org/spreadsheetml/2006/main">
  <c r="C2" i="1" l="1"/>
  <c r="B11" i="5" l="1"/>
  <c r="B10" i="5"/>
  <c r="B6" i="5"/>
  <c r="B7" i="5"/>
  <c r="B8" i="5"/>
  <c r="B9" i="5"/>
</calcChain>
</file>

<file path=xl/sharedStrings.xml><?xml version="1.0" encoding="utf-8"?>
<sst xmlns="http://schemas.openxmlformats.org/spreadsheetml/2006/main" count="200" uniqueCount="106">
  <si>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</si>
  <si>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</si>
  <si>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</si>
  <si>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</si>
  <si>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</si>
  <si>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</si>
  <si>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</si>
  <si>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</si>
  <si>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</si>
  <si>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计算规则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</si>
  <si>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</si>
  <si>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</si>
  <si>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</si>
  <si>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</si>
  <si>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t>Output sorting
asc or desc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</si>
  <si>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</si>
  <si>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</si>
  <si>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mean</t>
    <phoneticPr fontId="1" type="noConversion"/>
  </si>
  <si>
    <t>结果字段名称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</si>
  <si>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</si>
  <si>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</si>
  <si>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</si>
  <si>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</si>
  <si>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</si>
  <si>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</si>
  <si>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</si>
  <si>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</si>
  <si>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</si>
  <si>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</si>
  <si>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</si>
  <si>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</si>
  <si>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</si>
  <si>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</si>
  <si>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</si>
  <si>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</si>
  <si>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</si>
  <si>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透视字段</t>
    <phoneticPr fontId="1" type="noConversion"/>
  </si>
  <si>
    <t>结果名称</t>
    <phoneticPr fontId="1" type="noConversion"/>
  </si>
  <si>
    <t>day_1</t>
    <phoneticPr fontId="1" type="noConversion"/>
  </si>
  <si>
    <t>day_1_count</t>
    <phoneticPr fontId="1" type="noConversion"/>
  </si>
  <si>
    <t>std</t>
  </si>
  <si>
    <t>day_7_before_mean</t>
    <phoneticPr fontId="1" type="noConversion"/>
  </si>
  <si>
    <t>day_7_before_std</t>
  </si>
  <si>
    <t>过滤条件</t>
    <phoneticPr fontId="1" type="noConversion"/>
  </si>
  <si>
    <t>过滤条件</t>
    <phoneticPr fontId="1" type="noConversion"/>
  </si>
  <si>
    <t>day_1 == 2</t>
    <phoneticPr fontId="1" type="noConversion"/>
  </si>
  <si>
    <t>day_1 == 3</t>
    <phoneticPr fontId="1" type="noConversion"/>
  </si>
  <si>
    <t>sum</t>
    <phoneticPr fontId="1" type="noConversion"/>
  </si>
  <si>
    <t>day_2_sum</t>
    <phoneticPr fontId="1" type="noConversion"/>
  </si>
  <si>
    <t>day_3_sum</t>
  </si>
  <si>
    <t>day_3_sum</t>
    <phoneticPr fontId="1" type="noConversion"/>
  </si>
  <si>
    <t>day_1_count</t>
  </si>
  <si>
    <t>day_1_sum</t>
    <phoneticPr fontId="1" type="noConversion"/>
  </si>
  <si>
    <t>day_7_before_sum</t>
    <phoneticPr fontId="1" type="noConversion"/>
  </si>
  <si>
    <t>渠道</t>
    <phoneticPr fontId="1" type="noConversion"/>
  </si>
  <si>
    <t>day_4_sum</t>
  </si>
  <si>
    <t>day_4_sum</t>
    <phoneticPr fontId="1" type="noConversion"/>
  </si>
  <si>
    <t>day_5_sum</t>
  </si>
  <si>
    <t>day_1 == 4</t>
  </si>
  <si>
    <t>day_1 == 5</t>
  </si>
  <si>
    <t>连续增长</t>
    <phoneticPr fontId="1" type="noConversion"/>
  </si>
  <si>
    <t>If warning</t>
    <phoneticPr fontId="1" type="noConversion"/>
  </si>
  <si>
    <t>day_3_recent_sum</t>
  </si>
  <si>
    <t>final_condition</t>
    <phoneticPr fontId="1" type="noConversion"/>
  </si>
  <si>
    <t>Target Fields(Columns)</t>
  </si>
  <si>
    <t>时间区间(结果字段名称)</t>
  </si>
  <si>
    <t>注：符合时间区间的结果将被标注为1/0(True/False)</t>
  </si>
  <si>
    <t>去重条件</t>
    <phoneticPr fontId="1" type="noConversion"/>
  </si>
  <si>
    <t>IMEI</t>
    <phoneticPr fontId="1" type="noConversion"/>
  </si>
  <si>
    <t>date</t>
    <phoneticPr fontId="1" type="noConversion"/>
  </si>
  <si>
    <t>工单号</t>
    <phoneticPr fontId="1" type="noConversion"/>
  </si>
  <si>
    <t>工单号</t>
    <phoneticPr fontId="1" type="noConversion"/>
  </si>
  <si>
    <t>day_5_sum</t>
    <phoneticPr fontId="1" type="noConversion"/>
  </si>
  <si>
    <t>day_6_sum</t>
  </si>
  <si>
    <t>day_6_sum</t>
    <phoneticPr fontId="1" type="noConversion"/>
  </si>
  <si>
    <t>day_7_sum</t>
  </si>
  <si>
    <t>day_1 == 6</t>
  </si>
  <si>
    <t>day_1 == 7</t>
  </si>
  <si>
    <t>国家/地区:渠道:机型:故障类别</t>
  </si>
  <si>
    <t>国家/地区:工单号:渠道:机型:故障类别:故障现象</t>
    <phoneticPr fontId="1" type="noConversion"/>
  </si>
  <si>
    <t>国家/地区</t>
    <phoneticPr fontId="1" type="noConversion"/>
  </si>
  <si>
    <t>国家/地区:渠道:机型:故障类别:day_1</t>
    <phoneticPr fontId="1" type="noConversion"/>
  </si>
  <si>
    <t>去重字段</t>
    <phoneticPr fontId="1" type="noConversion"/>
  </si>
  <si>
    <t>day_3_recent_mean</t>
    <phoneticPr fontId="1" type="noConversion"/>
  </si>
  <si>
    <t>day_3_recent_std</t>
    <phoneticPr fontId="1" type="noConversion"/>
  </si>
  <si>
    <t>day_2to8_mean</t>
    <phoneticPr fontId="1" type="noConversion"/>
  </si>
  <si>
    <t>std</t>
    <phoneticPr fontId="1" type="noConversion"/>
  </si>
  <si>
    <t>day_2to8_std</t>
    <phoneticPr fontId="1" type="noConversion"/>
  </si>
  <si>
    <t>备注(内销网络算法)</t>
    <phoneticPr fontId="1" type="noConversion"/>
  </si>
  <si>
    <t>condition_1</t>
    <phoneticPr fontId="1" type="noConversion"/>
  </si>
  <si>
    <t>条件1. 判断单天异常
前1天为x，前2-8天的均值mean1和标准差std1，
x&gt;=alpha且x&gt;mean1+std1*delta</t>
    <phoneticPr fontId="1" type="noConversion"/>
  </si>
  <si>
    <t>基数alpha=7
标准倍数delta=4
连续倍数segma=3</t>
    <phoneticPr fontId="1" type="noConversion"/>
  </si>
  <si>
    <t>(day_3_recent_mean &gt; 7) &amp; (day_3_recent_mean &gt; (day_7_before_mean + day_7_before_std * 3))</t>
    <phoneticPr fontId="1" type="noConversion"/>
  </si>
  <si>
    <t>condition_2</t>
    <phoneticPr fontId="1" type="noConversion"/>
  </si>
  <si>
    <t>条件2. 判断连续高位（连续增长规则避免3天内稳步增长的数据，没被预警的场景）
近3天均值为y，与3天前的7天均值mean2和标准差std2
y&gt;=alpha且y&gt;mean2+std2*segma</t>
    <phoneticPr fontId="1" type="noConversion"/>
  </si>
  <si>
    <t>condition_1 | condition_2</t>
    <phoneticPr fontId="1" type="noConversion"/>
  </si>
  <si>
    <t>final_condition</t>
  </si>
  <si>
    <t xml:space="preserve">条件1 或 条件2 </t>
    <phoneticPr fontId="1" type="noConversion"/>
  </si>
  <si>
    <t>condition_1</t>
  </si>
  <si>
    <t>单天异常</t>
    <phoneticPr fontId="1" type="noConversion"/>
  </si>
  <si>
    <t>(day_1_sum &gt;= 7) &amp; (day_1_sum &gt; (day_2to8_mean + day_2to8_std * 4))</t>
  </si>
  <si>
    <t>day_1 &gt; 3 &amp; day_1 &lt;= 10</t>
  </si>
  <si>
    <t>day_1 == 1</t>
    <phoneticPr fontId="1" type="noConversion"/>
  </si>
  <si>
    <t>day_2to8_sum</t>
    <phoneticPr fontId="1" type="noConversion"/>
  </si>
  <si>
    <t>day_1 &gt;= 2 &amp; day_1 &lt;= 8</t>
    <phoneticPr fontId="1" type="noConversion"/>
  </si>
  <si>
    <t>day_1 &gt; 0 &amp; day_1 &lt;=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</si>
</sst>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0" xfId="0" applyBorder="1"/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7" fillId="0" borderId="1" xfId="0" applyFont="1" applyFill="1" applyBorder="1" applyAlignment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-statistic_config-phen%201d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Mapping(Input)"/>
      <sheetName val="2.time process"/>
      <sheetName val="statistic groups1"/>
      <sheetName val="statistic groups2"/>
      <sheetName val="calculations2"/>
      <sheetName val="Fill&amp;Sort(Ouput)1"/>
    </sheetNames>
    <sheetDataSet>
      <sheetData sheetId="0"/>
      <sheetData sheetId="1">
        <row r="2">
          <cell r="C2">
            <v>44208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B29" sqref="B29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43" t="s">
        <v>64</v>
      </c>
      <c r="B1" s="43"/>
      <c r="C1" s="43"/>
      <c r="D1" s="15" t="s">
        <v>19</v>
      </c>
    </row>
    <row r="2" spans="1:4" ht="54" x14ac:dyDescent="0.15">
      <c r="A2" s="16" t="s">
        <v>7</v>
      </c>
      <c r="B2" s="16" t="s">
        <v>20</v>
      </c>
      <c r="C2" s="17" t="s">
        <v>21</v>
      </c>
      <c r="D2" s="15" t="s">
        <v>22</v>
      </c>
    </row>
    <row r="3" spans="1:4" ht="16.5" x14ac:dyDescent="0.3">
      <c r="A3" s="18">
        <v>1</v>
      </c>
      <c r="B3" s="18" t="s">
        <v>33</v>
      </c>
      <c r="C3" s="19" t="s">
        <v>23</v>
      </c>
      <c r="D3" s="19" t="s">
        <v>23</v>
      </c>
    </row>
    <row r="4" spans="1:4" ht="16.5" x14ac:dyDescent="0.3">
      <c r="A4" s="9">
        <v>2</v>
      </c>
      <c r="B4" s="18" t="s">
        <v>33</v>
      </c>
      <c r="C4" s="19" t="s">
        <v>71</v>
      </c>
      <c r="D4" s="19" t="s">
        <v>71</v>
      </c>
    </row>
    <row r="5" spans="1:4" ht="16.5" x14ac:dyDescent="0.3">
      <c r="A5" s="18">
        <v>3</v>
      </c>
      <c r="B5" s="18" t="s">
        <v>33</v>
      </c>
      <c r="C5" s="19" t="s">
        <v>24</v>
      </c>
      <c r="D5" s="19" t="s">
        <v>24</v>
      </c>
    </row>
    <row r="6" spans="1:4" ht="16.5" x14ac:dyDescent="0.3">
      <c r="A6" s="9">
        <v>4</v>
      </c>
      <c r="B6" s="18" t="s">
        <v>33</v>
      </c>
      <c r="C6" s="19" t="s">
        <v>34</v>
      </c>
      <c r="D6" s="19" t="s">
        <v>25</v>
      </c>
    </row>
    <row r="7" spans="1:4" ht="16.5" x14ac:dyDescent="0.3">
      <c r="A7" s="9">
        <v>6</v>
      </c>
      <c r="B7" s="18" t="s">
        <v>33</v>
      </c>
      <c r="C7" s="19" t="s">
        <v>26</v>
      </c>
      <c r="D7" s="19" t="s">
        <v>26</v>
      </c>
    </row>
    <row r="8" spans="1:4" ht="16.5" x14ac:dyDescent="0.3">
      <c r="A8" s="18">
        <v>7</v>
      </c>
      <c r="B8" s="18" t="s">
        <v>33</v>
      </c>
      <c r="C8" s="19" t="s">
        <v>35</v>
      </c>
      <c r="D8" s="19" t="s">
        <v>27</v>
      </c>
    </row>
    <row r="9" spans="1:4" ht="16.5" x14ac:dyDescent="0.3">
      <c r="A9" s="9">
        <v>8</v>
      </c>
      <c r="B9" s="18" t="s">
        <v>33</v>
      </c>
      <c r="C9" s="19" t="s">
        <v>28</v>
      </c>
      <c r="D9" s="19" t="s">
        <v>28</v>
      </c>
    </row>
    <row r="10" spans="1:4" ht="16.5" x14ac:dyDescent="0.3">
      <c r="A10" s="18">
        <v>9</v>
      </c>
      <c r="B10" s="18" t="s">
        <v>33</v>
      </c>
      <c r="C10" s="19" t="s">
        <v>32</v>
      </c>
      <c r="D10" s="19" t="s">
        <v>68</v>
      </c>
    </row>
    <row r="11" spans="1:4" ht="16.5" x14ac:dyDescent="0.3">
      <c r="A11" s="9">
        <v>10</v>
      </c>
      <c r="B11" s="18" t="s">
        <v>33</v>
      </c>
      <c r="C11" s="19" t="s">
        <v>29</v>
      </c>
      <c r="D11" s="19" t="s">
        <v>29</v>
      </c>
    </row>
    <row r="12" spans="1:4" ht="16.5" x14ac:dyDescent="0.3">
      <c r="A12" s="18">
        <v>11</v>
      </c>
      <c r="B12" s="18" t="s">
        <v>33</v>
      </c>
      <c r="C12" s="19" t="s">
        <v>30</v>
      </c>
      <c r="D12" s="19" t="s">
        <v>30</v>
      </c>
    </row>
    <row r="13" spans="1:4" ht="16.5" x14ac:dyDescent="0.3">
      <c r="A13" s="9">
        <v>12</v>
      </c>
      <c r="B13" s="18" t="s">
        <v>69</v>
      </c>
      <c r="C13" s="19" t="s">
        <v>31</v>
      </c>
      <c r="D13" s="19" t="s">
        <v>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3" sqref="C3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65</v>
      </c>
      <c r="E1" s="4" t="s">
        <v>66</v>
      </c>
    </row>
    <row r="2" spans="1:5" ht="16.5" x14ac:dyDescent="0.3">
      <c r="A2" s="4">
        <v>1</v>
      </c>
      <c r="B2" s="19" t="s">
        <v>31</v>
      </c>
      <c r="C2" s="31">
        <f ca="1">TODAY()</f>
        <v>44208</v>
      </c>
      <c r="D2" s="4" t="s">
        <v>38</v>
      </c>
      <c r="E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C30" sqref="C30"/>
    </sheetView>
  </sheetViews>
  <sheetFormatPr defaultRowHeight="13.5" x14ac:dyDescent="0.15"/>
  <cols>
    <col min="1" max="1" width="9.375" style="1" customWidth="1"/>
    <col min="2" max="2" width="16.75" style="1" customWidth="1"/>
    <col min="3" max="3" width="52.25" style="1" customWidth="1"/>
    <col min="4" max="4" width="34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20" t="s">
        <v>8</v>
      </c>
      <c r="B1" s="20" t="s">
        <v>44</v>
      </c>
      <c r="C1" s="20" t="s">
        <v>67</v>
      </c>
      <c r="D1" s="20" t="s">
        <v>36</v>
      </c>
      <c r="E1" s="20" t="s">
        <v>5</v>
      </c>
      <c r="F1" s="20" t="s">
        <v>2</v>
      </c>
      <c r="G1" s="24" t="s">
        <v>18</v>
      </c>
      <c r="H1" t="s">
        <v>4</v>
      </c>
    </row>
    <row r="2" spans="1:8" ht="14.25" x14ac:dyDescent="0.15">
      <c r="A2" s="21">
        <v>1</v>
      </c>
      <c r="B2" s="21"/>
      <c r="C2" s="21" t="s">
        <v>79</v>
      </c>
      <c r="D2" s="23" t="s">
        <v>81</v>
      </c>
      <c r="E2" s="4" t="s">
        <v>70</v>
      </c>
      <c r="F2" s="21" t="s">
        <v>6</v>
      </c>
      <c r="G2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D15" sqref="D15"/>
    </sheetView>
  </sheetViews>
  <sheetFormatPr defaultRowHeight="13.5" x14ac:dyDescent="0.15"/>
  <cols>
    <col min="1" max="1" width="10.625" style="6" customWidth="1"/>
    <col min="2" max="2" width="25.375" style="6" customWidth="1"/>
    <col min="3" max="3" width="20.25" style="1" customWidth="1"/>
    <col min="4" max="4" width="39.625" customWidth="1"/>
    <col min="5" max="5" width="21.625" style="6" customWidth="1"/>
    <col min="6" max="6" width="21.125" style="6" customWidth="1"/>
    <col min="7" max="7" width="23.75" style="6" customWidth="1"/>
    <col min="8" max="8" width="40.375" customWidth="1"/>
  </cols>
  <sheetData>
    <row r="1" spans="1:8" x14ac:dyDescent="0.15">
      <c r="A1" s="14" t="s">
        <v>7</v>
      </c>
      <c r="B1" s="14" t="s">
        <v>43</v>
      </c>
      <c r="C1" s="2" t="s">
        <v>82</v>
      </c>
      <c r="D1" s="3" t="s">
        <v>1</v>
      </c>
      <c r="E1" s="14" t="s">
        <v>5</v>
      </c>
      <c r="F1" s="14" t="s">
        <v>2</v>
      </c>
      <c r="G1" s="32" t="s">
        <v>18</v>
      </c>
      <c r="H1" t="s">
        <v>4</v>
      </c>
    </row>
    <row r="2" spans="1:8" ht="14.25" x14ac:dyDescent="0.15">
      <c r="A2" s="11">
        <v>1</v>
      </c>
      <c r="B2" s="29" t="s">
        <v>102</v>
      </c>
      <c r="C2" s="27"/>
      <c r="D2" s="28" t="s">
        <v>78</v>
      </c>
      <c r="E2" s="29" t="s">
        <v>39</v>
      </c>
      <c r="F2" s="29" t="s">
        <v>47</v>
      </c>
      <c r="G2" s="11" t="s">
        <v>52</v>
      </c>
    </row>
    <row r="3" spans="1:8" ht="14.25" x14ac:dyDescent="0.15">
      <c r="A3" s="29">
        <v>2</v>
      </c>
      <c r="B3" s="29" t="s">
        <v>45</v>
      </c>
      <c r="C3" s="27"/>
      <c r="D3" s="28" t="s">
        <v>78</v>
      </c>
      <c r="E3" s="29" t="s">
        <v>51</v>
      </c>
      <c r="F3" s="29" t="s">
        <v>47</v>
      </c>
      <c r="G3" s="29" t="s">
        <v>48</v>
      </c>
    </row>
    <row r="4" spans="1:8" ht="14.25" x14ac:dyDescent="0.15">
      <c r="A4" s="29">
        <v>3</v>
      </c>
      <c r="B4" s="11" t="s">
        <v>46</v>
      </c>
      <c r="C4" s="27"/>
      <c r="D4" s="28" t="s">
        <v>78</v>
      </c>
      <c r="E4" s="29" t="s">
        <v>51</v>
      </c>
      <c r="F4" s="29" t="s">
        <v>47</v>
      </c>
      <c r="G4" s="29" t="s">
        <v>50</v>
      </c>
    </row>
    <row r="5" spans="1:8" ht="14.25" x14ac:dyDescent="0.15">
      <c r="A5" s="29">
        <v>4</v>
      </c>
      <c r="B5" s="11" t="s">
        <v>58</v>
      </c>
      <c r="C5" s="27"/>
      <c r="D5" s="28" t="s">
        <v>78</v>
      </c>
      <c r="E5" s="29" t="s">
        <v>51</v>
      </c>
      <c r="F5" s="29" t="s">
        <v>47</v>
      </c>
      <c r="G5" s="29" t="s">
        <v>55</v>
      </c>
    </row>
    <row r="6" spans="1:8" ht="14.25" x14ac:dyDescent="0.15">
      <c r="A6" s="11">
        <v>5</v>
      </c>
      <c r="B6" s="11" t="s">
        <v>59</v>
      </c>
      <c r="C6" s="27"/>
      <c r="D6" s="28" t="s">
        <v>78</v>
      </c>
      <c r="E6" s="29" t="s">
        <v>51</v>
      </c>
      <c r="F6" s="29" t="s">
        <v>47</v>
      </c>
      <c r="G6" s="29" t="s">
        <v>57</v>
      </c>
    </row>
    <row r="7" spans="1:8" ht="14.25" x14ac:dyDescent="0.15">
      <c r="A7" s="29">
        <v>6</v>
      </c>
      <c r="B7" s="11" t="s">
        <v>76</v>
      </c>
      <c r="C7" s="27"/>
      <c r="D7" s="28" t="s">
        <v>78</v>
      </c>
      <c r="E7" s="29" t="s">
        <v>51</v>
      </c>
      <c r="F7" s="29" t="s">
        <v>47</v>
      </c>
      <c r="G7" s="29" t="s">
        <v>73</v>
      </c>
    </row>
    <row r="8" spans="1:8" ht="14.25" x14ac:dyDescent="0.15">
      <c r="A8" s="29">
        <v>7</v>
      </c>
      <c r="B8" s="11" t="s">
        <v>77</v>
      </c>
      <c r="C8" s="27"/>
      <c r="D8" s="28" t="s">
        <v>78</v>
      </c>
      <c r="E8" s="29" t="s">
        <v>51</v>
      </c>
      <c r="F8" s="29" t="s">
        <v>47</v>
      </c>
      <c r="G8" s="29" t="s">
        <v>75</v>
      </c>
    </row>
    <row r="9" spans="1:8" ht="13.5" customHeight="1" x14ac:dyDescent="0.15">
      <c r="A9" s="29">
        <v>8</v>
      </c>
      <c r="B9" s="29" t="s">
        <v>105</v>
      </c>
      <c r="C9" s="27"/>
      <c r="D9" s="28" t="s">
        <v>78</v>
      </c>
      <c r="E9" s="29" t="s">
        <v>51</v>
      </c>
      <c r="F9" s="33" t="s">
        <v>47</v>
      </c>
      <c r="G9" s="29" t="s">
        <v>62</v>
      </c>
    </row>
    <row r="10" spans="1:8" ht="13.5" customHeight="1" x14ac:dyDescent="0.15">
      <c r="A10" s="11">
        <v>9</v>
      </c>
      <c r="B10" s="29" t="s">
        <v>105</v>
      </c>
      <c r="C10" s="27"/>
      <c r="D10" s="28" t="s">
        <v>78</v>
      </c>
      <c r="E10" s="29" t="s">
        <v>51</v>
      </c>
      <c r="F10" s="33" t="s">
        <v>17</v>
      </c>
      <c r="G10" s="29" t="s">
        <v>83</v>
      </c>
    </row>
    <row r="11" spans="1:8" ht="13.5" customHeight="1" x14ac:dyDescent="0.15">
      <c r="A11" s="29">
        <v>10</v>
      </c>
      <c r="B11" s="29" t="s">
        <v>105</v>
      </c>
      <c r="C11" s="27"/>
      <c r="D11" s="28" t="s">
        <v>78</v>
      </c>
      <c r="E11" s="29" t="s">
        <v>51</v>
      </c>
      <c r="F11" s="33" t="s">
        <v>40</v>
      </c>
      <c r="G11" s="29" t="s">
        <v>84</v>
      </c>
    </row>
    <row r="12" spans="1:8" ht="13.5" customHeight="1" x14ac:dyDescent="0.15">
      <c r="A12" s="29">
        <v>11</v>
      </c>
      <c r="B12" s="12" t="s">
        <v>101</v>
      </c>
      <c r="C12" s="27"/>
      <c r="D12" s="28" t="s">
        <v>78</v>
      </c>
      <c r="E12" s="12" t="s">
        <v>51</v>
      </c>
      <c r="F12" s="42" t="s">
        <v>40</v>
      </c>
      <c r="G12" s="12" t="s">
        <v>42</v>
      </c>
    </row>
    <row r="13" spans="1:8" ht="13.5" customHeight="1" x14ac:dyDescent="0.15">
      <c r="A13" s="29">
        <v>12</v>
      </c>
      <c r="B13" s="29" t="s">
        <v>101</v>
      </c>
      <c r="C13" s="27"/>
      <c r="D13" s="28" t="s">
        <v>78</v>
      </c>
      <c r="E13" s="29" t="s">
        <v>51</v>
      </c>
      <c r="F13" s="33" t="s">
        <v>47</v>
      </c>
      <c r="G13" s="29" t="s">
        <v>53</v>
      </c>
    </row>
    <row r="14" spans="1:8" ht="13.5" customHeight="1" x14ac:dyDescent="0.15">
      <c r="A14" s="11">
        <v>13</v>
      </c>
      <c r="B14" s="29" t="s">
        <v>101</v>
      </c>
      <c r="C14" s="4"/>
      <c r="D14" s="28" t="s">
        <v>78</v>
      </c>
      <c r="E14" s="29" t="s">
        <v>51</v>
      </c>
      <c r="F14" s="33" t="s">
        <v>17</v>
      </c>
      <c r="G14" s="29" t="s">
        <v>41</v>
      </c>
    </row>
    <row r="15" spans="1:8" ht="14.25" x14ac:dyDescent="0.15">
      <c r="A15" s="29">
        <v>14</v>
      </c>
      <c r="B15" s="12" t="s">
        <v>104</v>
      </c>
      <c r="C15" s="4"/>
      <c r="D15" s="28" t="s">
        <v>78</v>
      </c>
      <c r="E15" s="12" t="s">
        <v>39</v>
      </c>
      <c r="F15" s="33" t="s">
        <v>47</v>
      </c>
      <c r="G15" s="33" t="s">
        <v>103</v>
      </c>
    </row>
    <row r="16" spans="1:8" ht="14.25" x14ac:dyDescent="0.15">
      <c r="A16" s="29">
        <v>15</v>
      </c>
      <c r="B16" s="12" t="s">
        <v>104</v>
      </c>
      <c r="C16" s="4"/>
      <c r="D16" s="28" t="s">
        <v>78</v>
      </c>
      <c r="E16" s="12" t="s">
        <v>39</v>
      </c>
      <c r="F16" s="33" t="s">
        <v>17</v>
      </c>
      <c r="G16" s="33" t="s">
        <v>85</v>
      </c>
    </row>
    <row r="17" spans="1:7" ht="14.25" x14ac:dyDescent="0.15">
      <c r="A17" s="29">
        <v>16</v>
      </c>
      <c r="B17" s="12" t="s">
        <v>104</v>
      </c>
      <c r="C17" s="4"/>
      <c r="D17" s="28" t="s">
        <v>78</v>
      </c>
      <c r="E17" s="12" t="s">
        <v>39</v>
      </c>
      <c r="F17" s="33" t="s">
        <v>86</v>
      </c>
      <c r="G17" s="33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C3" sqref="C3"/>
    </sheetView>
  </sheetViews>
  <sheetFormatPr defaultRowHeight="13.5" x14ac:dyDescent="0.15"/>
  <cols>
    <col min="1" max="1" width="6.875" style="6" customWidth="1"/>
    <col min="2" max="2" width="86.75" style="37" customWidth="1"/>
    <col min="3" max="3" width="24.5" style="6" customWidth="1"/>
    <col min="4" max="4" width="41" style="22" customWidth="1"/>
    <col min="5" max="5" width="25.25" customWidth="1"/>
  </cols>
  <sheetData>
    <row r="1" spans="1:5" x14ac:dyDescent="0.15">
      <c r="A1" s="14" t="s">
        <v>7</v>
      </c>
      <c r="B1" s="34" t="s">
        <v>9</v>
      </c>
      <c r="C1" s="32" t="s">
        <v>37</v>
      </c>
      <c r="D1" s="5" t="s">
        <v>88</v>
      </c>
      <c r="E1" s="5"/>
    </row>
    <row r="2" spans="1:5" ht="40.5" x14ac:dyDescent="0.15">
      <c r="A2" s="12">
        <v>1</v>
      </c>
      <c r="B2" s="25" t="s">
        <v>100</v>
      </c>
      <c r="C2" s="12" t="s">
        <v>89</v>
      </c>
      <c r="D2" s="35" t="s">
        <v>90</v>
      </c>
      <c r="E2" s="36" t="s">
        <v>91</v>
      </c>
    </row>
    <row r="3" spans="1:5" ht="67.5" x14ac:dyDescent="0.15">
      <c r="A3" s="12">
        <v>2</v>
      </c>
      <c r="B3" s="25" t="s">
        <v>92</v>
      </c>
      <c r="C3" s="12" t="s">
        <v>93</v>
      </c>
      <c r="D3" s="36" t="s">
        <v>94</v>
      </c>
      <c r="E3" s="5"/>
    </row>
    <row r="4" spans="1:5" x14ac:dyDescent="0.15">
      <c r="A4" s="12">
        <v>3</v>
      </c>
      <c r="B4" s="25" t="s">
        <v>95</v>
      </c>
      <c r="C4" s="12" t="s">
        <v>96</v>
      </c>
      <c r="D4" s="5" t="s">
        <v>97</v>
      </c>
      <c r="E4" s="5"/>
    </row>
  </sheetData>
  <phoneticPr fontId="1" type="noConversion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>
      <selection activeCell="E12" sqref="E12"/>
    </sheetView>
  </sheetViews>
  <sheetFormatPr defaultRowHeight="13.5" x14ac:dyDescent="0.15"/>
  <cols>
    <col min="1" max="1" width="33.375" style="6" customWidth="1"/>
    <col min="2" max="2" width="23.375" style="6" customWidth="1"/>
    <col min="3" max="3" width="24.25" style="6" customWidth="1"/>
    <col min="4" max="4" width="46.75" customWidth="1"/>
    <col min="6" max="6" width="52.5" customWidth="1"/>
  </cols>
  <sheetData>
    <row r="1" spans="1:6" ht="67.5" x14ac:dyDescent="0.15">
      <c r="A1" s="7" t="s">
        <v>10</v>
      </c>
      <c r="B1" s="13" t="s">
        <v>11</v>
      </c>
      <c r="C1" s="7" t="s">
        <v>12</v>
      </c>
      <c r="D1" s="7" t="s">
        <v>13</v>
      </c>
      <c r="E1" s="7" t="s">
        <v>14</v>
      </c>
      <c r="F1" s="7" t="s">
        <v>15</v>
      </c>
    </row>
    <row r="2" spans="1:6" x14ac:dyDescent="0.15">
      <c r="A2" s="38" t="s">
        <v>80</v>
      </c>
      <c r="B2" s="39" t="s">
        <v>80</v>
      </c>
      <c r="C2" s="26" t="s">
        <v>16</v>
      </c>
      <c r="D2" s="7"/>
      <c r="E2" s="7"/>
      <c r="F2" s="7"/>
    </row>
    <row r="3" spans="1:6" x14ac:dyDescent="0.15">
      <c r="A3" s="38" t="s">
        <v>54</v>
      </c>
      <c r="B3" s="39" t="s">
        <v>54</v>
      </c>
      <c r="C3" s="26" t="s">
        <v>16</v>
      </c>
      <c r="D3" s="18"/>
      <c r="E3" s="18"/>
      <c r="F3" s="7"/>
    </row>
    <row r="4" spans="1:6" x14ac:dyDescent="0.15">
      <c r="A4" s="40" t="s">
        <v>34</v>
      </c>
      <c r="B4" s="40" t="s">
        <v>34</v>
      </c>
      <c r="C4" s="26" t="s">
        <v>16</v>
      </c>
      <c r="D4" s="10"/>
      <c r="E4" s="8"/>
      <c r="F4" s="10"/>
    </row>
    <row r="5" spans="1:6" ht="18.75" customHeight="1" x14ac:dyDescent="0.15">
      <c r="A5" s="40" t="s">
        <v>35</v>
      </c>
      <c r="B5" s="40" t="s">
        <v>35</v>
      </c>
      <c r="C5" s="26" t="s">
        <v>16</v>
      </c>
      <c r="D5" s="10"/>
      <c r="E5" s="8"/>
      <c r="F5" s="10"/>
    </row>
    <row r="6" spans="1:6" x14ac:dyDescent="0.15">
      <c r="A6" s="40" t="s">
        <v>74</v>
      </c>
      <c r="B6" s="41" t="str">
        <f>TEXT('[1]2.time process'!$C$2-6,"YYYY/mm/dd")</f>
        <v>2021/01/06</v>
      </c>
      <c r="C6" s="26" t="s">
        <v>16</v>
      </c>
      <c r="D6" s="10"/>
      <c r="E6" s="8"/>
      <c r="F6" s="10"/>
    </row>
    <row r="7" spans="1:6" x14ac:dyDescent="0.15">
      <c r="A7" s="40" t="s">
        <v>72</v>
      </c>
      <c r="B7" s="41" t="str">
        <f>TEXT('[1]2.time process'!$C$2-5,"YYYY/mm/dd")</f>
        <v>2021/01/07</v>
      </c>
      <c r="C7" s="26" t="s">
        <v>16</v>
      </c>
      <c r="D7" s="10"/>
      <c r="E7" s="8"/>
      <c r="F7" s="10"/>
    </row>
    <row r="8" spans="1:6" x14ac:dyDescent="0.15">
      <c r="A8" s="40" t="s">
        <v>56</v>
      </c>
      <c r="B8" s="41" t="str">
        <f>TEXT('[1]2.time process'!$C$2-4,"YYYY/mm/dd")</f>
        <v>2021/01/08</v>
      </c>
      <c r="C8" s="26" t="s">
        <v>16</v>
      </c>
      <c r="D8" s="10"/>
      <c r="E8" s="8"/>
      <c r="F8" s="10"/>
    </row>
    <row r="9" spans="1:6" ht="15" customHeight="1" x14ac:dyDescent="0.15">
      <c r="A9" s="40" t="s">
        <v>49</v>
      </c>
      <c r="B9" s="41" t="str">
        <f>TEXT('[1]2.time process'!$C$2-3,"YYYY/mm/dd")</f>
        <v>2021/01/09</v>
      </c>
      <c r="C9" s="26" t="s">
        <v>16</v>
      </c>
      <c r="D9" s="10"/>
      <c r="E9" s="8"/>
      <c r="F9" s="10"/>
    </row>
    <row r="10" spans="1:6" x14ac:dyDescent="0.15">
      <c r="A10" s="40" t="s">
        <v>48</v>
      </c>
      <c r="B10" s="41" t="str">
        <f>TEXT('[1]2.time process'!$C$2-2,"YYYY/mm/dd")</f>
        <v>2021/01/10</v>
      </c>
      <c r="C10" s="26" t="s">
        <v>16</v>
      </c>
      <c r="D10" s="10"/>
      <c r="E10" s="8"/>
      <c r="F10" s="10"/>
    </row>
    <row r="11" spans="1:6" x14ac:dyDescent="0.15">
      <c r="A11" s="40" t="s">
        <v>52</v>
      </c>
      <c r="B11" s="41" t="str">
        <f>TEXT('[1]2.time process'!$C$2-1,"YYYY/mm/dd")</f>
        <v>2021/01/11</v>
      </c>
      <c r="C11" s="26" t="s">
        <v>16</v>
      </c>
      <c r="D11" s="30"/>
      <c r="E11" s="5">
        <v>-2</v>
      </c>
      <c r="F11" s="5"/>
    </row>
    <row r="12" spans="1:6" x14ac:dyDescent="0.15">
      <c r="A12" s="11" t="s">
        <v>98</v>
      </c>
      <c r="B12" s="11" t="s">
        <v>99</v>
      </c>
      <c r="C12" s="26" t="s">
        <v>16</v>
      </c>
      <c r="D12" s="30"/>
      <c r="E12" s="5"/>
      <c r="F12" s="5"/>
    </row>
    <row r="13" spans="1:6" x14ac:dyDescent="0.15">
      <c r="A13" s="11" t="s">
        <v>93</v>
      </c>
      <c r="B13" s="11" t="s">
        <v>60</v>
      </c>
      <c r="C13" s="26" t="s">
        <v>16</v>
      </c>
      <c r="D13" s="5"/>
      <c r="F13" s="5"/>
    </row>
    <row r="14" spans="1:6" x14ac:dyDescent="0.15">
      <c r="A14" s="12" t="s">
        <v>63</v>
      </c>
      <c r="B14" s="12" t="s">
        <v>61</v>
      </c>
      <c r="C14" s="26" t="s">
        <v>16</v>
      </c>
      <c r="D14" s="5"/>
      <c r="E14" s="5">
        <v>-1</v>
      </c>
      <c r="F1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1.Mapping(Input)</vt:lpstr>
      <vt:lpstr>2.time process</vt:lpstr>
      <vt:lpstr>statistic groups1</vt:lpstr>
      <vt:lpstr>statistic groups2</vt:lpstr>
      <vt:lpstr>calculations2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2021-01-12T03:02:03Z</dcterms:modified>
</cp:coreProperties>
</file>