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filterPrivacy="1" defaultThemeVersion="124226"/>
  <xr:revisionPtr revIDLastSave="0" documentId="13_ncr:1_{BF9BF187-8306-46CD-9149-4542B0C20EAE}" xr6:coauthVersionLast="36" xr6:coauthVersionMax="36" xr10:uidLastSave="{00000000-0000-0000-0000-000000000000}"/>
  <bookViews>
    <workbookView xWindow="240" yWindow="105" windowWidth="14805" windowHeight="8010" tabRatio="759" firstSheet="1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C2" i="1" l="1"/>
  <c r="B11" i="5" l="1"/>
  <c r="B7" i="5"/>
  <c r="B9" i="5"/>
  <c r="B10" i="5"/>
  <c r="B6" i="5"/>
  <c r="B8" i="5"/>
</calcChain>
</file>

<file path=xl/sharedStrings.xml><?xml version="1.0" encoding="utf-8"?>
<sst xmlns="http://schemas.openxmlformats.org/spreadsheetml/2006/main" count="179" uniqueCount="99">
  <si>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</si>
  <si>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</si>
  <si>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</si>
  <si>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</si>
  <si>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</si>
  <si>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</si>
  <si>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</si>
  <si>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</si>
  <si>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</si>
  <si>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</si>
  <si>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</si>
  <si>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</si>
  <si>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</si>
  <si>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</si>
  <si>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</si>
  <si>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</si>
  <si>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</si>
  <si>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</si>
  <si>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</si>
  <si>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</si>
  <si>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</si>
  <si>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</si>
  <si>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</si>
  <si>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</si>
  <si>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</si>
  <si>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</si>
  <si>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</si>
  <si>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</si>
  <si>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</si>
  <si>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</si>
  <si>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</si>
  <si>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</si>
  <si>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</si>
  <si>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</si>
  <si>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</si>
  <si>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</si>
  <si>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透视字段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</si>
  <si>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</si>
  <si>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</si>
  <si>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</si>
  <si>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</si>
  <si>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sum</t>
    <phoneticPr fontId="1" type="noConversion"/>
  </si>
  <si>
    <t>渠道</t>
    <phoneticPr fontId="1" type="noConversion"/>
  </si>
  <si>
    <t>连续增长</t>
    <phoneticPr fontId="1" type="noConversion"/>
  </si>
  <si>
    <t>If warning</t>
    <phoneticPr fontId="1" type="noConversion"/>
  </si>
  <si>
    <t>final_condition</t>
    <phoneticPr fontId="1" type="noConversion"/>
  </si>
  <si>
    <t>Target Fields(Columns)</t>
  </si>
  <si>
    <t>时间区间(结果字段名称)</t>
  </si>
  <si>
    <t>注：符合时间区间的结果将被标注为1/0(True/False)</t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</si>
  <si>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</si>
  <si>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</si>
  <si>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</si>
  <si>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</si>
  <si>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</si>
  <si>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</si>
  <si>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</si>
  <si>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day_3</t>
  </si>
  <si>
    <t>国家/地区:渠道:机型:故障类别:day_3</t>
  </si>
  <si>
    <t>day_3_count</t>
  </si>
  <si>
    <t>day_3 == 2</t>
  </si>
  <si>
    <t>day_3 == 3</t>
  </si>
  <si>
    <t>day_3 == 4</t>
  </si>
  <si>
    <t>day_3 == 5</t>
  </si>
  <si>
    <t>day_3 == 6</t>
  </si>
  <si>
    <t>去重字段</t>
    <phoneticPr fontId="1" type="noConversion"/>
  </si>
  <si>
    <t>time_window_2_sum</t>
    <phoneticPr fontId="1" type="noConversion"/>
  </si>
  <si>
    <t>time_window_3_sum</t>
  </si>
  <si>
    <t>time_window_4_sum</t>
  </si>
  <si>
    <t>time_window_5_sum</t>
  </si>
  <si>
    <t>time_window_6_sum</t>
  </si>
  <si>
    <t>time_window_2_recent_mean</t>
    <phoneticPr fontId="1" type="noConversion"/>
  </si>
  <si>
    <t>time_window_2_recent_std</t>
  </si>
  <si>
    <t>time_window_3to6_mean</t>
    <phoneticPr fontId="1" type="noConversion"/>
  </si>
  <si>
    <t>time_window_3to6_std</t>
    <phoneticPr fontId="1" type="noConversion"/>
  </si>
  <si>
    <t>time_window_2to6_mean</t>
  </si>
  <si>
    <t>time_window_2to6_std</t>
  </si>
  <si>
    <t>备注(内销网络)</t>
    <phoneticPr fontId="1" type="noConversion"/>
  </si>
  <si>
    <t>condition_1</t>
    <phoneticPr fontId="1" type="noConversion"/>
  </si>
  <si>
    <t>条件1. 判断单天异常
前1个点为x，前2-6点的均值mean1和标准差std1，
x&gt;=alpha且x&gt;mean1+std1*delta</t>
    <phoneticPr fontId="1" type="noConversion"/>
  </si>
  <si>
    <t>基数alpha=15
标准倍数delta=4
连续倍数segma=4</t>
    <phoneticPr fontId="1" type="noConversion"/>
  </si>
  <si>
    <t>condition_2</t>
  </si>
  <si>
    <t>条件2. 判断连续高位（连续增长规则避免3天内稳步增长的数据，没被预警的场景）
近2点均值为y，前3-6点均值mean2和标准差std2
y&gt;=alpha且y&gt;mean2+std2*segma</t>
    <phoneticPr fontId="1" type="noConversion"/>
  </si>
  <si>
    <t>condition_1 | condition_2</t>
    <phoneticPr fontId="1" type="noConversion"/>
  </si>
  <si>
    <t>final_condition</t>
  </si>
  <si>
    <t>单天异常</t>
    <phoneticPr fontId="1" type="noConversion"/>
  </si>
  <si>
    <t>condition_2</t>
    <phoneticPr fontId="1" type="noConversion"/>
  </si>
  <si>
    <t>time_window_1_sum</t>
    <phoneticPr fontId="1" type="noConversion"/>
  </si>
  <si>
    <t>(time_window_1_sum &gt; 15) &amp; (time_window_1_sum &gt; (time_window_2to6_mean + time_window_2to6_std * 4))</t>
  </si>
  <si>
    <t>(time_window_2_recent_mean &gt;= 15) &amp; (time_window_1_sum &gt; (time_window_3to6_mean + time_window_3to6_std * 4))</t>
  </si>
  <si>
    <t>time_window_1_sum</t>
  </si>
  <si>
    <t>国家/地区:渠道:机型:故障类别</t>
    <phoneticPr fontId="1" type="noConversion"/>
  </si>
  <si>
    <t>day_3 == 1</t>
    <phoneticPr fontId="1" type="noConversion"/>
  </si>
  <si>
    <t>day_3 &lt;= 2</t>
  </si>
  <si>
    <t>time_window_6_sum</t>
    <phoneticPr fontId="1" type="noConversion"/>
  </si>
  <si>
    <t>time_window_5_sum</t>
    <phoneticPr fontId="1" type="noConversion"/>
  </si>
  <si>
    <t>time_window_4_sum</t>
    <phoneticPr fontId="1" type="noConversion"/>
  </si>
  <si>
    <t>time_window_2_sum</t>
  </si>
  <si>
    <t>day_3 &gt;= 3 &amp; day_3 &lt;= 6</t>
    <phoneticPr fontId="1" type="noConversion"/>
  </si>
  <si>
    <t>day_3 &gt;= 2 &amp; day_3 &lt;=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</si>
</sst>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statistic_config-phen%203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Mapping(Input)"/>
      <sheetName val="2.time process"/>
      <sheetName val="statistic groups1"/>
      <sheetName val="statistic groups2"/>
      <sheetName val="calculations2"/>
      <sheetName val="Fill&amp;Sort(Ouput)1"/>
    </sheetNames>
    <sheetDataSet>
      <sheetData sheetId="0"/>
      <sheetData sheetId="1">
        <row r="2">
          <cell r="C2">
            <v>44208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9" sqref="B29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46</v>
      </c>
      <c r="B1" s="45"/>
      <c r="C1" s="45"/>
      <c r="D1" s="15" t="s">
        <v>19</v>
      </c>
    </row>
    <row r="2" spans="1:4" ht="54" x14ac:dyDescent="0.15">
      <c r="A2" s="16" t="s">
        <v>7</v>
      </c>
      <c r="B2" s="16" t="s">
        <v>20</v>
      </c>
      <c r="C2" s="17" t="s">
        <v>21</v>
      </c>
      <c r="D2" s="15" t="s">
        <v>22</v>
      </c>
    </row>
    <row r="3" spans="1:4" ht="16.5" x14ac:dyDescent="0.3">
      <c r="A3" s="18">
        <v>1</v>
      </c>
      <c r="B3" s="18" t="s">
        <v>33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33</v>
      </c>
      <c r="C4" s="19" t="s">
        <v>53</v>
      </c>
      <c r="D4" s="19" t="s">
        <v>53</v>
      </c>
    </row>
    <row r="5" spans="1:4" ht="16.5" x14ac:dyDescent="0.3">
      <c r="A5" s="18">
        <v>3</v>
      </c>
      <c r="B5" s="18" t="s">
        <v>33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33</v>
      </c>
      <c r="C6" s="19" t="s">
        <v>34</v>
      </c>
      <c r="D6" s="19" t="s">
        <v>25</v>
      </c>
    </row>
    <row r="7" spans="1:4" ht="16.5" x14ac:dyDescent="0.3">
      <c r="A7" s="9">
        <v>6</v>
      </c>
      <c r="B7" s="18" t="s">
        <v>33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33</v>
      </c>
      <c r="C8" s="19" t="s">
        <v>35</v>
      </c>
      <c r="D8" s="19" t="s">
        <v>27</v>
      </c>
    </row>
    <row r="9" spans="1:4" ht="16.5" x14ac:dyDescent="0.3">
      <c r="A9" s="9">
        <v>8</v>
      </c>
      <c r="B9" s="18" t="s">
        <v>33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33</v>
      </c>
      <c r="C10" s="19" t="s">
        <v>32</v>
      </c>
      <c r="D10" s="19" t="s">
        <v>50</v>
      </c>
    </row>
    <row r="11" spans="1:4" ht="16.5" x14ac:dyDescent="0.3">
      <c r="A11" s="9">
        <v>10</v>
      </c>
      <c r="B11" s="18" t="s">
        <v>33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33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51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C3" sqref="C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47</v>
      </c>
      <c r="E1" s="4" t="s">
        <v>48</v>
      </c>
    </row>
    <row r="2" spans="1:5" ht="16.5" x14ac:dyDescent="0.3">
      <c r="A2" s="4">
        <v>1</v>
      </c>
      <c r="B2" s="19" t="s">
        <v>31</v>
      </c>
      <c r="C2" s="33">
        <f ca="1">TODAY()</f>
        <v>44208</v>
      </c>
      <c r="D2" s="4" t="s">
        <v>56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9" sqref="D9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40</v>
      </c>
      <c r="C1" s="20" t="s">
        <v>49</v>
      </c>
      <c r="D1" s="20" t="s">
        <v>36</v>
      </c>
      <c r="E1" s="20" t="s">
        <v>5</v>
      </c>
      <c r="F1" s="20" t="s">
        <v>2</v>
      </c>
      <c r="G1" s="25" t="s">
        <v>18</v>
      </c>
      <c r="H1" t="s">
        <v>4</v>
      </c>
    </row>
    <row r="2" spans="1:8" ht="14.25" x14ac:dyDescent="0.15">
      <c r="A2" s="21">
        <v>1</v>
      </c>
      <c r="B2" s="21"/>
      <c r="C2" s="21" t="s">
        <v>54</v>
      </c>
      <c r="D2" s="23" t="s">
        <v>57</v>
      </c>
      <c r="E2" s="4" t="s">
        <v>52</v>
      </c>
      <c r="F2" s="21" t="s">
        <v>6</v>
      </c>
      <c r="G2" s="4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C14" sqref="C14"/>
    </sheetView>
  </sheetViews>
  <sheetFormatPr defaultRowHeight="13.5" x14ac:dyDescent="0.15"/>
  <cols>
    <col min="1" max="1" width="10.625" style="1" customWidth="1"/>
    <col min="2" max="2" width="28.875" style="1" customWidth="1"/>
    <col min="3" max="3" width="23.375" style="1" customWidth="1"/>
    <col min="4" max="4" width="39.75" customWidth="1"/>
    <col min="5" max="5" width="20.875" style="1" customWidth="1"/>
    <col min="6" max="6" width="12.375" customWidth="1"/>
    <col min="7" max="7" width="28.25" customWidth="1"/>
    <col min="8" max="8" width="40.375" customWidth="1"/>
  </cols>
  <sheetData>
    <row r="1" spans="1:8" x14ac:dyDescent="0.15">
      <c r="A1" s="2" t="s">
        <v>7</v>
      </c>
      <c r="B1" s="2" t="s">
        <v>39</v>
      </c>
      <c r="C1" s="2" t="s">
        <v>64</v>
      </c>
      <c r="D1" s="3" t="s">
        <v>1</v>
      </c>
      <c r="E1" s="2" t="s">
        <v>5</v>
      </c>
      <c r="F1" s="3" t="s">
        <v>2</v>
      </c>
      <c r="G1" s="24" t="s">
        <v>18</v>
      </c>
      <c r="H1" t="s">
        <v>4</v>
      </c>
    </row>
    <row r="2" spans="1:8" ht="14.25" x14ac:dyDescent="0.15">
      <c r="A2" s="2"/>
      <c r="B2" s="11" t="s">
        <v>91</v>
      </c>
      <c r="C2" s="28"/>
      <c r="D2" s="29" t="s">
        <v>90</v>
      </c>
      <c r="E2" s="30" t="s">
        <v>58</v>
      </c>
      <c r="F2" s="31" t="s">
        <v>41</v>
      </c>
      <c r="G2" s="11" t="s">
        <v>86</v>
      </c>
    </row>
    <row r="3" spans="1:8" ht="14.25" x14ac:dyDescent="0.15">
      <c r="A3" s="28">
        <v>1</v>
      </c>
      <c r="B3" s="11" t="s">
        <v>59</v>
      </c>
      <c r="C3" s="28"/>
      <c r="D3" s="29" t="s">
        <v>90</v>
      </c>
      <c r="E3" s="30" t="s">
        <v>58</v>
      </c>
      <c r="F3" s="31" t="s">
        <v>41</v>
      </c>
      <c r="G3" s="11" t="s">
        <v>65</v>
      </c>
    </row>
    <row r="4" spans="1:8" ht="14.25" x14ac:dyDescent="0.15">
      <c r="A4" s="28">
        <v>2</v>
      </c>
      <c r="B4" s="11" t="s">
        <v>60</v>
      </c>
      <c r="C4" s="28"/>
      <c r="D4" s="29" t="s">
        <v>90</v>
      </c>
      <c r="E4" s="30" t="s">
        <v>58</v>
      </c>
      <c r="F4" s="31" t="s">
        <v>41</v>
      </c>
      <c r="G4" s="11" t="s">
        <v>66</v>
      </c>
    </row>
    <row r="5" spans="1:8" ht="14.25" x14ac:dyDescent="0.15">
      <c r="A5" s="28">
        <v>3</v>
      </c>
      <c r="B5" s="11" t="s">
        <v>61</v>
      </c>
      <c r="C5" s="28"/>
      <c r="D5" s="29" t="s">
        <v>90</v>
      </c>
      <c r="E5" s="30" t="s">
        <v>58</v>
      </c>
      <c r="F5" s="31" t="s">
        <v>41</v>
      </c>
      <c r="G5" s="11" t="s">
        <v>67</v>
      </c>
    </row>
    <row r="6" spans="1:8" ht="14.25" x14ac:dyDescent="0.15">
      <c r="A6" s="28">
        <v>4</v>
      </c>
      <c r="B6" s="11" t="s">
        <v>62</v>
      </c>
      <c r="C6" s="28"/>
      <c r="D6" s="29" t="s">
        <v>90</v>
      </c>
      <c r="E6" s="30" t="s">
        <v>58</v>
      </c>
      <c r="F6" s="31" t="s">
        <v>41</v>
      </c>
      <c r="G6" s="11" t="s">
        <v>68</v>
      </c>
    </row>
    <row r="7" spans="1:8" ht="14.25" x14ac:dyDescent="0.15">
      <c r="A7" s="28">
        <v>5</v>
      </c>
      <c r="B7" s="11" t="s">
        <v>63</v>
      </c>
      <c r="C7" s="28"/>
      <c r="D7" s="29" t="s">
        <v>90</v>
      </c>
      <c r="E7" s="30" t="s">
        <v>58</v>
      </c>
      <c r="F7" s="31" t="s">
        <v>41</v>
      </c>
      <c r="G7" s="11" t="s">
        <v>69</v>
      </c>
    </row>
    <row r="8" spans="1:8" ht="14.25" x14ac:dyDescent="0.15">
      <c r="A8" s="28">
        <v>6</v>
      </c>
      <c r="B8" s="11" t="s">
        <v>92</v>
      </c>
      <c r="C8" s="4"/>
      <c r="D8" s="29" t="s">
        <v>90</v>
      </c>
      <c r="E8" s="30" t="s">
        <v>58</v>
      </c>
      <c r="F8" s="32" t="s">
        <v>17</v>
      </c>
      <c r="G8" s="5" t="s">
        <v>70</v>
      </c>
    </row>
    <row r="9" spans="1:8" ht="13.5" customHeight="1" x14ac:dyDescent="0.15">
      <c r="A9" s="28">
        <v>6</v>
      </c>
      <c r="B9" s="11" t="s">
        <v>92</v>
      </c>
      <c r="C9" s="4"/>
      <c r="D9" s="29" t="s">
        <v>90</v>
      </c>
      <c r="E9" s="30" t="s">
        <v>58</v>
      </c>
      <c r="F9" s="32" t="s">
        <v>38</v>
      </c>
      <c r="G9" s="5" t="s">
        <v>71</v>
      </c>
    </row>
    <row r="10" spans="1:8" ht="13.5" customHeight="1" x14ac:dyDescent="0.15">
      <c r="A10" s="28">
        <v>7</v>
      </c>
      <c r="B10" s="11" t="s">
        <v>97</v>
      </c>
      <c r="C10" s="4"/>
      <c r="D10" s="29" t="s">
        <v>90</v>
      </c>
      <c r="E10" s="30" t="s">
        <v>58</v>
      </c>
      <c r="F10" s="32" t="s">
        <v>17</v>
      </c>
      <c r="G10" s="5" t="s">
        <v>72</v>
      </c>
    </row>
    <row r="11" spans="1:8" ht="13.5" customHeight="1" x14ac:dyDescent="0.15">
      <c r="A11" s="28">
        <v>7</v>
      </c>
      <c r="B11" s="11" t="s">
        <v>97</v>
      </c>
      <c r="C11" s="4"/>
      <c r="D11" s="29" t="s">
        <v>90</v>
      </c>
      <c r="E11" s="30" t="s">
        <v>58</v>
      </c>
      <c r="F11" s="32" t="s">
        <v>38</v>
      </c>
      <c r="G11" s="5" t="s">
        <v>73</v>
      </c>
    </row>
    <row r="12" spans="1:8" ht="13.5" customHeight="1" x14ac:dyDescent="0.15">
      <c r="A12" s="28">
        <v>7</v>
      </c>
      <c r="B12" s="11" t="s">
        <v>98</v>
      </c>
      <c r="C12" s="4"/>
      <c r="D12" s="29" t="s">
        <v>90</v>
      </c>
      <c r="E12" s="30" t="s">
        <v>58</v>
      </c>
      <c r="F12" s="32" t="s">
        <v>17</v>
      </c>
      <c r="G12" s="5" t="s">
        <v>74</v>
      </c>
    </row>
    <row r="13" spans="1:8" ht="14.25" x14ac:dyDescent="0.15">
      <c r="A13" s="28">
        <v>7</v>
      </c>
      <c r="B13" s="11" t="s">
        <v>98</v>
      </c>
      <c r="C13" s="4"/>
      <c r="D13" s="29" t="s">
        <v>90</v>
      </c>
      <c r="E13" s="30" t="s">
        <v>58</v>
      </c>
      <c r="F13" s="32" t="s">
        <v>38</v>
      </c>
      <c r="G13" s="5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C8" sqref="C8"/>
    </sheetView>
  </sheetViews>
  <sheetFormatPr defaultRowHeight="13.5" x14ac:dyDescent="0.15"/>
  <cols>
    <col min="1" max="1" width="6.875" style="6" customWidth="1"/>
    <col min="2" max="2" width="86.75" style="39" customWidth="1"/>
    <col min="3" max="3" width="24.5" style="6" customWidth="1"/>
    <col min="4" max="4" width="50.25" style="22" customWidth="1"/>
    <col min="5" max="5" width="23.25" customWidth="1"/>
  </cols>
  <sheetData>
    <row r="1" spans="1:5" x14ac:dyDescent="0.15">
      <c r="A1" s="14" t="s">
        <v>7</v>
      </c>
      <c r="B1" s="35" t="s">
        <v>9</v>
      </c>
      <c r="C1" s="34" t="s">
        <v>37</v>
      </c>
      <c r="D1" s="5" t="s">
        <v>76</v>
      </c>
    </row>
    <row r="2" spans="1:5" ht="42.75" x14ac:dyDescent="0.15">
      <c r="A2" s="12">
        <v>1</v>
      </c>
      <c r="B2" s="26" t="s">
        <v>87</v>
      </c>
      <c r="C2" s="12" t="s">
        <v>77</v>
      </c>
      <c r="D2" s="36" t="s">
        <v>78</v>
      </c>
      <c r="E2" s="37" t="s">
        <v>79</v>
      </c>
    </row>
    <row r="3" spans="1:5" ht="54" x14ac:dyDescent="0.15">
      <c r="A3" s="12">
        <v>2</v>
      </c>
      <c r="B3" s="26" t="s">
        <v>88</v>
      </c>
      <c r="C3" s="12" t="s">
        <v>80</v>
      </c>
      <c r="D3" s="38" t="s">
        <v>81</v>
      </c>
    </row>
    <row r="4" spans="1:5" x14ac:dyDescent="0.15">
      <c r="A4" s="12">
        <v>3</v>
      </c>
      <c r="B4" s="26" t="s">
        <v>82</v>
      </c>
      <c r="C4" s="12" t="s">
        <v>83</v>
      </c>
      <c r="D4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B5" sqref="B5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0" t="s">
        <v>55</v>
      </c>
      <c r="B2" s="41" t="s">
        <v>55</v>
      </c>
      <c r="C2" s="42" t="s">
        <v>16</v>
      </c>
      <c r="D2" s="7"/>
      <c r="E2" s="7"/>
      <c r="F2" s="7"/>
    </row>
    <row r="3" spans="1:6" x14ac:dyDescent="0.15">
      <c r="A3" s="40" t="s">
        <v>42</v>
      </c>
      <c r="B3" s="41" t="s">
        <v>42</v>
      </c>
      <c r="C3" s="42" t="s">
        <v>16</v>
      </c>
      <c r="D3" s="18"/>
      <c r="E3" s="18"/>
      <c r="F3" s="7"/>
    </row>
    <row r="4" spans="1:6" x14ac:dyDescent="0.15">
      <c r="A4" s="43" t="s">
        <v>34</v>
      </c>
      <c r="B4" s="43" t="s">
        <v>34</v>
      </c>
      <c r="C4" s="42" t="s">
        <v>16</v>
      </c>
      <c r="D4" s="10"/>
      <c r="E4" s="8"/>
      <c r="F4" s="10"/>
    </row>
    <row r="5" spans="1:6" ht="18.75" customHeight="1" x14ac:dyDescent="0.15">
      <c r="A5" s="43" t="s">
        <v>35</v>
      </c>
      <c r="B5" s="43" t="s">
        <v>35</v>
      </c>
      <c r="C5" s="42" t="s">
        <v>16</v>
      </c>
      <c r="D5" s="10"/>
      <c r="E5" s="8"/>
      <c r="F5" s="10"/>
    </row>
    <row r="6" spans="1:6" x14ac:dyDescent="0.15">
      <c r="A6" s="11" t="s">
        <v>93</v>
      </c>
      <c r="B6" s="44" t="str">
        <f>TEXT('[1]2.time process'!$C$2-1-5*3,"YYYY/mm/dd")</f>
        <v>2020/12/27</v>
      </c>
      <c r="C6" s="42" t="s">
        <v>16</v>
      </c>
      <c r="D6" s="10"/>
      <c r="E6" s="8"/>
      <c r="F6" s="10"/>
    </row>
    <row r="7" spans="1:6" x14ac:dyDescent="0.15">
      <c r="A7" s="11" t="s">
        <v>94</v>
      </c>
      <c r="B7" s="44" t="str">
        <f>TEXT('[1]2.time process'!$C$2-1-4*3,"YYYY/mm/dd")</f>
        <v>2020/12/30</v>
      </c>
      <c r="C7" s="42" t="s">
        <v>16</v>
      </c>
      <c r="D7" s="10"/>
      <c r="E7" s="8"/>
      <c r="F7" s="10"/>
    </row>
    <row r="8" spans="1:6" ht="15" customHeight="1" x14ac:dyDescent="0.15">
      <c r="A8" s="11" t="s">
        <v>95</v>
      </c>
      <c r="B8" s="44" t="str">
        <f>TEXT('[1]2.time process'!$C$2-1-3*3,"YYYY/mm/dd")</f>
        <v>2021/01/02</v>
      </c>
      <c r="C8" s="42" t="s">
        <v>16</v>
      </c>
      <c r="D8" s="10"/>
      <c r="E8" s="8"/>
      <c r="F8" s="10"/>
    </row>
    <row r="9" spans="1:6" x14ac:dyDescent="0.15">
      <c r="A9" s="11" t="s">
        <v>66</v>
      </c>
      <c r="B9" s="44" t="str">
        <f>TEXT('[1]2.time process'!$C$2-1-2*3,"YYYY/mm/dd")</f>
        <v>2021/01/05</v>
      </c>
      <c r="C9" s="42" t="s">
        <v>16</v>
      </c>
      <c r="D9" s="10"/>
      <c r="E9" s="8"/>
      <c r="F9" s="10"/>
    </row>
    <row r="10" spans="1:6" x14ac:dyDescent="0.15">
      <c r="A10" s="11" t="s">
        <v>96</v>
      </c>
      <c r="B10" s="44" t="str">
        <f>TEXT('[1]2.time process'!$C$2-1-1*3,"YYYY/mm/dd")</f>
        <v>2021/01/08</v>
      </c>
      <c r="C10" s="42" t="s">
        <v>16</v>
      </c>
      <c r="D10" s="10"/>
      <c r="E10" s="8"/>
      <c r="F10" s="10"/>
    </row>
    <row r="11" spans="1:6" x14ac:dyDescent="0.15">
      <c r="A11" s="11" t="s">
        <v>89</v>
      </c>
      <c r="B11" s="44" t="str">
        <f>TEXT('[1]2.time process'!$C$2-1,"YYYY/mm/dd")</f>
        <v>2021/01/11</v>
      </c>
      <c r="C11" s="42" t="s">
        <v>16</v>
      </c>
      <c r="D11" s="10"/>
      <c r="E11" s="8">
        <v>-2</v>
      </c>
      <c r="F11" s="10"/>
    </row>
    <row r="12" spans="1:6" x14ac:dyDescent="0.15">
      <c r="A12" s="11" t="s">
        <v>77</v>
      </c>
      <c r="B12" s="11" t="s">
        <v>84</v>
      </c>
      <c r="C12" s="42" t="s">
        <v>16</v>
      </c>
      <c r="D12" s="31"/>
      <c r="E12" s="5"/>
      <c r="F12" s="5"/>
    </row>
    <row r="13" spans="1:6" x14ac:dyDescent="0.15">
      <c r="A13" s="11" t="s">
        <v>85</v>
      </c>
      <c r="B13" s="11" t="s">
        <v>43</v>
      </c>
      <c r="C13" s="42" t="s">
        <v>16</v>
      </c>
      <c r="D13" s="31"/>
      <c r="E13" s="5"/>
      <c r="F13" s="5"/>
    </row>
    <row r="14" spans="1:6" x14ac:dyDescent="0.15">
      <c r="A14" s="12" t="s">
        <v>45</v>
      </c>
      <c r="B14" s="12" t="s">
        <v>44</v>
      </c>
      <c r="C14" s="27" t="s">
        <v>16</v>
      </c>
      <c r="D14" s="5"/>
      <c r="E14" s="5">
        <v>-1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2021-01-12T03:02:06Z</dcterms:modified>
</cp:coreProperties>
</file>