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71944D89-6DA4-4538-A8DE-5E8F4E323885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calcPr calcId="191029"/>
</workbook>
</file>

<file path=xl/calcChain.xml><?xml version="1.0" encoding="utf-8"?>
<calcChain xmlns="http://schemas.openxmlformats.org/spreadsheetml/2006/main">
  <c r="C2" i="1" l="1"/>
  <c r="B7" i="5" l="1"/>
  <c r="B9" i="5"/>
  <c r="B8" i="5"/>
  <c r="B10" i="5"/>
  <c r="B11" i="5"/>
  <c r="B12" i="5"/>
</calcChain>
</file>

<file path=xl/sharedStrings.xml><?xml version="1.0" encoding="utf-8"?>
<sst xmlns="http://schemas.openxmlformats.org/spreadsheetml/2006/main" count="203" uniqueCount="123">
  <si>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</si>
  <si>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</si>
  <si>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</si>
  <si>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</si>
  <si>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</si>
  <si>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</si>
  <si>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</si>
  <si>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</si>
  <si>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</si>
  <si>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</si>
  <si>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</si>
  <si>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</si>
  <si>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</si>
  <si>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</si>
  <si>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</si>
  <si>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</si>
  <si>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</si>
  <si>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</si>
  <si>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</si>
  <si>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</si>
  <si>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</si>
  <si>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</si>
  <si>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</si>
  <si>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</si>
  <si>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</si>
  <si>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</si>
  <si>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</si>
  <si>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</si>
  <si>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</si>
  <si>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</si>
  <si>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</si>
  <si>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</si>
  <si>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</si>
  <si>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</si>
  <si>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</si>
  <si>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</si>
  <si>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</si>
  <si>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</si>
  <si>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</si>
  <si>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</si>
  <si>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</si>
  <si>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</si>
  <si>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</si>
  <si>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</si>
  <si>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</si>
  <si>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</si>
  <si>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day_7_before_mean</t>
    <phoneticPr fontId="1" type="noConversion"/>
  </si>
  <si>
    <t>day_7_before_std</t>
  </si>
  <si>
    <t>过滤条件</t>
    <phoneticPr fontId="1" type="noConversion"/>
  </si>
  <si>
    <t>过滤条件</t>
    <phoneticPr fontId="1" type="noConversion"/>
  </si>
  <si>
    <t>day_1 == 2</t>
    <phoneticPr fontId="1" type="noConversion"/>
  </si>
  <si>
    <t>day_1 == 3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</si>
  <si>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</si>
  <si>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</si>
  <si>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</si>
  <si>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</si>
  <si>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</si>
  <si>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</si>
  <si>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</si>
  <si>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</si>
  <si>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</si>
  <si>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</si>
  <si>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</si>
  <si>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</si>
  <si>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</si>
  <si>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</si>
  <si>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</si>
  <si>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day_1 == 4</t>
  </si>
  <si>
    <t>day_1 == 5</t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</si>
  <si>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</si>
  <si>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</si>
  <si>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</si>
  <si>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连续增长</t>
    <phoneticPr fontId="1" type="noConversion"/>
  </si>
  <si>
    <t>If warning</t>
    <phoneticPr fontId="1" type="noConversion"/>
  </si>
  <si>
    <t>day_3_recent_sum</t>
  </si>
  <si>
    <t>final_condition</t>
    <phoneticPr fontId="1" type="noConversion"/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</si>
  <si>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</si>
  <si>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</si>
  <si>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</si>
  <si>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</si>
  <si>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</si>
  <si>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</si>
  <si>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day_2_sum</t>
    <phoneticPr fontId="1" type="noConversion"/>
  </si>
  <si>
    <t>default</t>
    <phoneticPr fontId="1" type="noConversion"/>
  </si>
  <si>
    <t>day_6_sum</t>
    <phoneticPr fontId="1" type="noConversion"/>
  </si>
  <si>
    <t>day_1 == 6</t>
  </si>
  <si>
    <t>day_1 == 7</t>
  </si>
  <si>
    <t>day_6_sum</t>
  </si>
  <si>
    <t>day_7_sum</t>
  </si>
  <si>
    <t>国家/地区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</si>
  <si>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</si>
  <si>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</si>
  <si>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国家/地区:渠道:机型:故障类别:故障现象:day_1</t>
    <phoneticPr fontId="1" type="noConversion"/>
  </si>
  <si>
    <t>国家/地区:渠道:机型:故障类别:故障现象</t>
  </si>
  <si>
    <t>条件1. 判断单天异常
前1天为x，前2-8天的均值mean1和标准差std1，
x&gt;=alpha且x&gt;mean1+std1*delta</t>
    <phoneticPr fontId="1" type="noConversion"/>
  </si>
  <si>
    <t>备注(内销网络算法)</t>
    <phoneticPr fontId="1" type="noConversion"/>
  </si>
  <si>
    <t>基数alpha=7
标准倍数delta=4
连续倍数segma=3</t>
    <phoneticPr fontId="1" type="noConversion"/>
  </si>
  <si>
    <t>condition_1</t>
  </si>
  <si>
    <t>condition_1</t>
    <phoneticPr fontId="1" type="noConversion"/>
  </si>
  <si>
    <t>条件2. 判断连续高位（连续增长规则避免3天内稳步增长的数据，没被预警的场景）
近3天均值为y，与3天前的7天均值mean2和标准差std2
y&gt;=alpha且y&gt;mean2+std2*segma</t>
    <phoneticPr fontId="1" type="noConversion"/>
  </si>
  <si>
    <t>condition_2</t>
    <phoneticPr fontId="1" type="noConversion"/>
  </si>
  <si>
    <t>day_3_recent_mean</t>
    <phoneticPr fontId="1" type="noConversion"/>
  </si>
  <si>
    <t>day_3_recent_std</t>
    <phoneticPr fontId="1" type="noConversion"/>
  </si>
  <si>
    <t>(day_3_recent_mean &gt; 7) &amp; (day_3_recent_mean &gt; (day_7_before_mean + day_7_before_std * 3))</t>
    <phoneticPr fontId="1" type="noConversion"/>
  </si>
  <si>
    <t>condition_1 | condition_2</t>
    <phoneticPr fontId="1" type="noConversion"/>
  </si>
  <si>
    <t xml:space="preserve">条件1 或 条件2 </t>
    <phoneticPr fontId="1" type="noConversion"/>
  </si>
  <si>
    <t>单天异常</t>
    <phoneticPr fontId="1" type="noConversion"/>
  </si>
  <si>
    <t>condition_2</t>
    <phoneticPr fontId="1" type="noConversion"/>
  </si>
  <si>
    <t>final_condition</t>
  </si>
  <si>
    <t>day_1_count</t>
    <phoneticPr fontId="1" type="noConversion"/>
  </si>
  <si>
    <t>mean</t>
    <phoneticPr fontId="1" type="noConversion"/>
  </si>
  <si>
    <t>day_2to8_mean</t>
    <phoneticPr fontId="1" type="noConversion"/>
  </si>
  <si>
    <t>std</t>
    <phoneticPr fontId="1" type="noConversion"/>
  </si>
  <si>
    <t>day_2to8_std</t>
    <phoneticPr fontId="1" type="noConversion"/>
  </si>
  <si>
    <t>(day_1_sum &gt;= 7) &amp; (day_1_sum &gt; (day_2to8_mean + day_2to8_std * 4))</t>
  </si>
  <si>
    <t>day_1 == 1</t>
    <phoneticPr fontId="1" type="noConversion"/>
  </si>
  <si>
    <t>sum</t>
    <phoneticPr fontId="1" type="noConversion"/>
  </si>
  <si>
    <t>day_1_sum</t>
    <phoneticPr fontId="1" type="noConversion"/>
  </si>
  <si>
    <t>day_2to8_sum</t>
    <phoneticPr fontId="1" type="noConversion"/>
  </si>
  <si>
    <t>day_1 &gt; 3 &amp; day_1 &lt;= 10</t>
  </si>
  <si>
    <t>day_1 &gt; 0 &amp; day_1 &lt;= 3</t>
    <phoneticPr fontId="1" type="noConversion"/>
  </si>
  <si>
    <t>day_1 &gt;= 2 &amp; day_1 &lt;= 8</t>
    <phoneticPr fontId="1" type="noConversion"/>
  </si>
  <si>
    <t>国家/地区:工单号:渠道:机型:故障类别:故障现象:软件版本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</si>
</sst>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3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26" sqref="C26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2" t="s">
        <v>20</v>
      </c>
      <c r="B1" s="42"/>
      <c r="C1" s="42"/>
      <c r="D1" s="14" t="s">
        <v>21</v>
      </c>
    </row>
    <row r="2" spans="1:4" ht="54" x14ac:dyDescent="0.15">
      <c r="A2" s="15" t="s">
        <v>7</v>
      </c>
      <c r="B2" s="15" t="s">
        <v>22</v>
      </c>
      <c r="C2" s="16" t="s">
        <v>23</v>
      </c>
      <c r="D2" s="14" t="s">
        <v>24</v>
      </c>
    </row>
    <row r="3" spans="1:4" ht="16.5" x14ac:dyDescent="0.3">
      <c r="A3" s="17">
        <v>1</v>
      </c>
      <c r="B3" s="17" t="s">
        <v>36</v>
      </c>
      <c r="C3" s="18" t="s">
        <v>25</v>
      </c>
      <c r="D3" s="18" t="s">
        <v>25</v>
      </c>
    </row>
    <row r="4" spans="1:4" ht="16.5" x14ac:dyDescent="0.3">
      <c r="A4" s="8">
        <v>2</v>
      </c>
      <c r="B4" s="17" t="s">
        <v>36</v>
      </c>
      <c r="C4" s="18" t="s">
        <v>81</v>
      </c>
      <c r="D4" s="18" t="s">
        <v>81</v>
      </c>
    </row>
    <row r="5" spans="1:4" ht="16.5" x14ac:dyDescent="0.3">
      <c r="A5" s="17">
        <v>3</v>
      </c>
      <c r="B5" s="17" t="s">
        <v>36</v>
      </c>
      <c r="C5" s="18" t="s">
        <v>89</v>
      </c>
      <c r="D5" s="18" t="s">
        <v>26</v>
      </c>
    </row>
    <row r="6" spans="1:4" ht="16.5" x14ac:dyDescent="0.3">
      <c r="A6" s="8">
        <v>4</v>
      </c>
      <c r="B6" s="17" t="s">
        <v>36</v>
      </c>
      <c r="C6" s="18" t="s">
        <v>37</v>
      </c>
      <c r="D6" s="18" t="s">
        <v>27</v>
      </c>
    </row>
    <row r="7" spans="1:4" ht="16.5" x14ac:dyDescent="0.3">
      <c r="A7" s="8">
        <v>6</v>
      </c>
      <c r="B7" s="17" t="s">
        <v>36</v>
      </c>
      <c r="C7" s="18" t="s">
        <v>28</v>
      </c>
      <c r="D7" s="18" t="s">
        <v>28</v>
      </c>
    </row>
    <row r="8" spans="1:4" ht="16.5" x14ac:dyDescent="0.3">
      <c r="A8" s="17">
        <v>7</v>
      </c>
      <c r="B8" s="17" t="s">
        <v>36</v>
      </c>
      <c r="C8" s="18" t="s">
        <v>38</v>
      </c>
      <c r="D8" s="18" t="s">
        <v>29</v>
      </c>
    </row>
    <row r="9" spans="1:4" ht="16.5" x14ac:dyDescent="0.3">
      <c r="A9" s="8">
        <v>8</v>
      </c>
      <c r="B9" s="17" t="s">
        <v>36</v>
      </c>
      <c r="C9" s="18" t="s">
        <v>30</v>
      </c>
      <c r="D9" s="18" t="s">
        <v>30</v>
      </c>
    </row>
    <row r="10" spans="1:4" ht="16.5" x14ac:dyDescent="0.3">
      <c r="A10" s="17">
        <v>9</v>
      </c>
      <c r="B10" s="17" t="s">
        <v>36</v>
      </c>
      <c r="C10" s="18" t="s">
        <v>34</v>
      </c>
      <c r="D10" s="18" t="s">
        <v>34</v>
      </c>
    </row>
    <row r="11" spans="1:4" ht="16.5" x14ac:dyDescent="0.3">
      <c r="A11" s="8">
        <v>10</v>
      </c>
      <c r="B11" s="17" t="s">
        <v>36</v>
      </c>
      <c r="C11" s="18" t="s">
        <v>31</v>
      </c>
      <c r="D11" s="18" t="s">
        <v>31</v>
      </c>
    </row>
    <row r="12" spans="1:4" ht="16.5" x14ac:dyDescent="0.3">
      <c r="A12" s="17">
        <v>11</v>
      </c>
      <c r="B12" s="17" t="s">
        <v>36</v>
      </c>
      <c r="C12" s="18" t="s">
        <v>32</v>
      </c>
      <c r="D12" s="18" t="s">
        <v>32</v>
      </c>
    </row>
    <row r="13" spans="1:4" ht="16.5" x14ac:dyDescent="0.3">
      <c r="A13" s="8">
        <v>12</v>
      </c>
      <c r="B13" s="17" t="s">
        <v>35</v>
      </c>
      <c r="C13" s="18" t="s">
        <v>33</v>
      </c>
      <c r="D13" s="18" t="s">
        <v>33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D9" sqref="D9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18</v>
      </c>
      <c r="E1" s="3" t="s">
        <v>19</v>
      </c>
    </row>
    <row r="2" spans="1:5" ht="16.5" x14ac:dyDescent="0.3">
      <c r="A2" s="3">
        <v>1</v>
      </c>
      <c r="B2" s="18" t="s">
        <v>33</v>
      </c>
      <c r="C2" s="28">
        <f ca="1">TODAY()</f>
        <v>44221</v>
      </c>
      <c r="D2" s="3" t="s">
        <v>43</v>
      </c>
      <c r="E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8" sqref="D8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6.125" style="1" customWidth="1"/>
    <col min="4" max="4" width="53.8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19" t="s">
        <v>8</v>
      </c>
      <c r="B1" s="19" t="s">
        <v>49</v>
      </c>
      <c r="C1" s="19" t="s">
        <v>79</v>
      </c>
      <c r="D1" s="19" t="s">
        <v>41</v>
      </c>
      <c r="E1" s="19" t="s">
        <v>5</v>
      </c>
      <c r="F1" s="19" t="s">
        <v>2</v>
      </c>
      <c r="G1" s="23" t="s">
        <v>17</v>
      </c>
      <c r="H1" t="s">
        <v>4</v>
      </c>
    </row>
    <row r="2" spans="1:8" ht="14.25" x14ac:dyDescent="0.15">
      <c r="A2" s="20">
        <v>1</v>
      </c>
      <c r="B2" s="20"/>
      <c r="C2" s="20" t="s">
        <v>122</v>
      </c>
      <c r="D2" s="22" t="s">
        <v>92</v>
      </c>
      <c r="E2" s="3" t="s">
        <v>80</v>
      </c>
      <c r="F2" s="20" t="s">
        <v>6</v>
      </c>
      <c r="G2" s="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8" sqref="D8"/>
    </sheetView>
  </sheetViews>
  <sheetFormatPr defaultRowHeight="13.5" x14ac:dyDescent="0.15"/>
  <cols>
    <col min="1" max="1" width="10.625" style="5" customWidth="1"/>
    <col min="2" max="2" width="27" style="5" customWidth="1"/>
    <col min="3" max="3" width="17.875" style="5" customWidth="1"/>
    <col min="4" max="4" width="42.75" style="5" customWidth="1"/>
    <col min="5" max="5" width="21.625" style="5" customWidth="1"/>
    <col min="6" max="6" width="21.125" style="5" customWidth="1"/>
    <col min="7" max="7" width="23.75" style="5" customWidth="1"/>
    <col min="8" max="8" width="40.375" customWidth="1"/>
  </cols>
  <sheetData>
    <row r="1" spans="1:8" x14ac:dyDescent="0.15">
      <c r="A1" s="13" t="s">
        <v>7</v>
      </c>
      <c r="B1" s="13" t="s">
        <v>48</v>
      </c>
      <c r="C1" s="13" t="s">
        <v>79</v>
      </c>
      <c r="D1" s="13" t="s">
        <v>1</v>
      </c>
      <c r="E1" s="13" t="s">
        <v>42</v>
      </c>
      <c r="F1" s="13" t="s">
        <v>2</v>
      </c>
      <c r="G1" s="29" t="s">
        <v>17</v>
      </c>
      <c r="H1" t="s">
        <v>4</v>
      </c>
    </row>
    <row r="2" spans="1:8" ht="14.25" x14ac:dyDescent="0.15">
      <c r="A2" s="10">
        <v>1</v>
      </c>
      <c r="B2" s="26" t="s">
        <v>115</v>
      </c>
      <c r="C2" s="40"/>
      <c r="D2" s="40" t="s">
        <v>93</v>
      </c>
      <c r="E2" s="26" t="s">
        <v>44</v>
      </c>
      <c r="F2" s="26" t="s">
        <v>116</v>
      </c>
      <c r="G2" s="10" t="s">
        <v>117</v>
      </c>
    </row>
    <row r="3" spans="1:8" ht="14.25" x14ac:dyDescent="0.15">
      <c r="A3" s="26">
        <v>2</v>
      </c>
      <c r="B3" s="26" t="s">
        <v>50</v>
      </c>
      <c r="C3" s="26"/>
      <c r="D3" s="40" t="s">
        <v>93</v>
      </c>
      <c r="E3" s="26" t="s">
        <v>56</v>
      </c>
      <c r="F3" s="26" t="s">
        <v>52</v>
      </c>
      <c r="G3" s="26" t="s">
        <v>53</v>
      </c>
    </row>
    <row r="4" spans="1:8" ht="14.25" x14ac:dyDescent="0.15">
      <c r="A4" s="26">
        <v>3</v>
      </c>
      <c r="B4" s="10" t="s">
        <v>51</v>
      </c>
      <c r="C4" s="26"/>
      <c r="D4" s="40" t="s">
        <v>93</v>
      </c>
      <c r="E4" s="26" t="s">
        <v>56</v>
      </c>
      <c r="F4" s="26" t="s">
        <v>52</v>
      </c>
      <c r="G4" s="26" t="s">
        <v>55</v>
      </c>
    </row>
    <row r="5" spans="1:8" ht="14.25" x14ac:dyDescent="0.15">
      <c r="A5" s="26">
        <v>4</v>
      </c>
      <c r="B5" s="10" t="s">
        <v>67</v>
      </c>
      <c r="C5" s="26"/>
      <c r="D5" s="40" t="s">
        <v>93</v>
      </c>
      <c r="E5" s="26" t="s">
        <v>56</v>
      </c>
      <c r="F5" s="26" t="s">
        <v>62</v>
      </c>
      <c r="G5" s="26" t="s">
        <v>63</v>
      </c>
    </row>
    <row r="6" spans="1:8" ht="14.25" x14ac:dyDescent="0.15">
      <c r="A6" s="10">
        <v>5</v>
      </c>
      <c r="B6" s="10" t="s">
        <v>68</v>
      </c>
      <c r="C6" s="26"/>
      <c r="D6" s="40" t="s">
        <v>93</v>
      </c>
      <c r="E6" s="26" t="s">
        <v>56</v>
      </c>
      <c r="F6" s="26" t="s">
        <v>52</v>
      </c>
      <c r="G6" s="26" t="s">
        <v>65</v>
      </c>
    </row>
    <row r="7" spans="1:8" ht="14.25" x14ac:dyDescent="0.15">
      <c r="A7" s="26">
        <v>6</v>
      </c>
      <c r="B7" s="10" t="s">
        <v>85</v>
      </c>
      <c r="C7" s="26"/>
      <c r="D7" s="40" t="s">
        <v>93</v>
      </c>
      <c r="E7" s="26" t="s">
        <v>56</v>
      </c>
      <c r="F7" s="26" t="s">
        <v>62</v>
      </c>
      <c r="G7" s="26" t="s">
        <v>87</v>
      </c>
    </row>
    <row r="8" spans="1:8" ht="14.25" x14ac:dyDescent="0.15">
      <c r="A8" s="26">
        <v>7</v>
      </c>
      <c r="B8" s="10" t="s">
        <v>86</v>
      </c>
      <c r="C8" s="26"/>
      <c r="D8" s="40" t="s">
        <v>93</v>
      </c>
      <c r="E8" s="26" t="s">
        <v>56</v>
      </c>
      <c r="F8" s="26" t="s">
        <v>52</v>
      </c>
      <c r="G8" s="26" t="s">
        <v>88</v>
      </c>
    </row>
    <row r="9" spans="1:8" ht="13.5" customHeight="1" x14ac:dyDescent="0.15">
      <c r="A9" s="26">
        <v>8</v>
      </c>
      <c r="B9" s="26" t="s">
        <v>120</v>
      </c>
      <c r="C9" s="26"/>
      <c r="D9" s="40" t="s">
        <v>93</v>
      </c>
      <c r="E9" s="26" t="s">
        <v>56</v>
      </c>
      <c r="F9" s="39" t="s">
        <v>59</v>
      </c>
      <c r="G9" s="26" t="s">
        <v>74</v>
      </c>
    </row>
    <row r="10" spans="1:8" ht="13.5" customHeight="1" x14ac:dyDescent="0.15">
      <c r="A10" s="10">
        <v>9</v>
      </c>
      <c r="B10" s="26" t="s">
        <v>120</v>
      </c>
      <c r="C10" s="26"/>
      <c r="D10" s="40" t="s">
        <v>93</v>
      </c>
      <c r="E10" s="26" t="s">
        <v>56</v>
      </c>
      <c r="F10" s="39" t="s">
        <v>16</v>
      </c>
      <c r="G10" s="26" t="s">
        <v>101</v>
      </c>
    </row>
    <row r="11" spans="1:8" ht="13.5" customHeight="1" x14ac:dyDescent="0.15">
      <c r="A11" s="26">
        <v>10</v>
      </c>
      <c r="B11" s="26" t="s">
        <v>120</v>
      </c>
      <c r="C11" s="26"/>
      <c r="D11" s="40" t="s">
        <v>93</v>
      </c>
      <c r="E11" s="26" t="s">
        <v>56</v>
      </c>
      <c r="F11" s="39" t="s">
        <v>45</v>
      </c>
      <c r="G11" s="26" t="s">
        <v>102</v>
      </c>
    </row>
    <row r="12" spans="1:8" ht="13.5" customHeight="1" x14ac:dyDescent="0.15">
      <c r="A12" s="26">
        <v>12</v>
      </c>
      <c r="B12" s="11" t="s">
        <v>119</v>
      </c>
      <c r="C12" s="26"/>
      <c r="D12" s="40" t="s">
        <v>93</v>
      </c>
      <c r="E12" s="26" t="s">
        <v>56</v>
      </c>
      <c r="F12" s="39" t="s">
        <v>60</v>
      </c>
      <c r="G12" s="26" t="s">
        <v>58</v>
      </c>
    </row>
    <row r="13" spans="1:8" ht="13.5" customHeight="1" x14ac:dyDescent="0.15">
      <c r="A13" s="26">
        <v>11</v>
      </c>
      <c r="B13" s="26" t="s">
        <v>119</v>
      </c>
      <c r="C13" s="11"/>
      <c r="D13" s="40" t="s">
        <v>93</v>
      </c>
      <c r="E13" s="11" t="s">
        <v>56</v>
      </c>
      <c r="F13" s="41" t="s">
        <v>45</v>
      </c>
      <c r="G13" s="11" t="s">
        <v>47</v>
      </c>
    </row>
    <row r="14" spans="1:8" ht="13.5" customHeight="1" x14ac:dyDescent="0.15">
      <c r="A14" s="10">
        <v>13</v>
      </c>
      <c r="B14" s="26" t="s">
        <v>119</v>
      </c>
      <c r="C14" s="26"/>
      <c r="D14" s="40" t="s">
        <v>93</v>
      </c>
      <c r="E14" s="26" t="s">
        <v>56</v>
      </c>
      <c r="F14" s="39" t="s">
        <v>16</v>
      </c>
      <c r="G14" s="26" t="s">
        <v>46</v>
      </c>
    </row>
    <row r="15" spans="1:8" ht="13.5" customHeight="1" x14ac:dyDescent="0.15">
      <c r="A15" s="26">
        <v>14</v>
      </c>
      <c r="B15" s="11" t="s">
        <v>121</v>
      </c>
      <c r="C15" s="11"/>
      <c r="D15" s="40" t="s">
        <v>93</v>
      </c>
      <c r="E15" s="11" t="s">
        <v>44</v>
      </c>
      <c r="F15" s="39" t="s">
        <v>52</v>
      </c>
      <c r="G15" s="39" t="s">
        <v>118</v>
      </c>
    </row>
    <row r="16" spans="1:8" ht="14.25" x14ac:dyDescent="0.15">
      <c r="A16" s="26">
        <v>15</v>
      </c>
      <c r="B16" s="11" t="s">
        <v>121</v>
      </c>
      <c r="C16" s="11"/>
      <c r="D16" s="40" t="s">
        <v>93</v>
      </c>
      <c r="E16" s="11" t="s">
        <v>109</v>
      </c>
      <c r="F16" s="39" t="s">
        <v>110</v>
      </c>
      <c r="G16" s="39" t="s">
        <v>111</v>
      </c>
    </row>
    <row r="17" spans="1:7" ht="14.25" x14ac:dyDescent="0.15">
      <c r="A17" s="26">
        <v>16</v>
      </c>
      <c r="B17" s="11" t="s">
        <v>121</v>
      </c>
      <c r="C17" s="11"/>
      <c r="D17" s="40" t="s">
        <v>93</v>
      </c>
      <c r="E17" s="11" t="s">
        <v>109</v>
      </c>
      <c r="F17" s="39" t="s">
        <v>112</v>
      </c>
      <c r="G17" s="39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18" sqref="B18"/>
    </sheetView>
  </sheetViews>
  <sheetFormatPr defaultRowHeight="13.5" x14ac:dyDescent="0.15"/>
  <cols>
    <col min="1" max="1" width="6.875" style="5" customWidth="1"/>
    <col min="2" max="2" width="82.375" style="36" customWidth="1"/>
    <col min="3" max="3" width="24.5" style="5" customWidth="1"/>
    <col min="4" max="4" width="41" style="21" customWidth="1"/>
    <col min="5" max="5" width="25.25" customWidth="1"/>
  </cols>
  <sheetData>
    <row r="1" spans="1:5" x14ac:dyDescent="0.15">
      <c r="A1" s="13" t="s">
        <v>76</v>
      </c>
      <c r="B1" s="35" t="s">
        <v>77</v>
      </c>
      <c r="C1" s="29" t="s">
        <v>78</v>
      </c>
      <c r="D1" s="4" t="s">
        <v>95</v>
      </c>
      <c r="E1" s="4"/>
    </row>
    <row r="2" spans="1:5" ht="51" customHeight="1" x14ac:dyDescent="0.15">
      <c r="A2" s="11">
        <v>1</v>
      </c>
      <c r="B2" s="24" t="s">
        <v>114</v>
      </c>
      <c r="C2" s="11" t="s">
        <v>98</v>
      </c>
      <c r="D2" s="37" t="s">
        <v>94</v>
      </c>
      <c r="E2" s="38" t="s">
        <v>96</v>
      </c>
    </row>
    <row r="3" spans="1:5" ht="67.5" x14ac:dyDescent="0.15">
      <c r="A3" s="11">
        <v>2</v>
      </c>
      <c r="B3" s="24" t="s">
        <v>103</v>
      </c>
      <c r="C3" s="11" t="s">
        <v>100</v>
      </c>
      <c r="D3" s="38" t="s">
        <v>99</v>
      </c>
      <c r="E3" s="4"/>
    </row>
    <row r="4" spans="1:5" x14ac:dyDescent="0.15">
      <c r="A4" s="11">
        <v>3</v>
      </c>
      <c r="B4" s="24" t="s">
        <v>104</v>
      </c>
      <c r="C4" s="11" t="s">
        <v>108</v>
      </c>
      <c r="D4" s="4" t="s">
        <v>105</v>
      </c>
      <c r="E4" s="4"/>
    </row>
  </sheetData>
  <phoneticPr fontId="1" type="noConversion"/>
  <conditionalFormatting sqref="B1:B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B6" sqref="B6"/>
    </sheetView>
  </sheetViews>
  <sheetFormatPr defaultRowHeight="13.5" x14ac:dyDescent="0.15"/>
  <cols>
    <col min="1" max="1" width="33.375" style="5" customWidth="1"/>
    <col min="2" max="2" width="23.375" style="5" customWidth="1"/>
    <col min="3" max="3" width="24.25" style="5" customWidth="1"/>
    <col min="4" max="4" width="46.75" customWidth="1"/>
    <col min="6" max="6" width="52.5" customWidth="1"/>
  </cols>
  <sheetData>
    <row r="1" spans="1:6" ht="67.5" x14ac:dyDescent="0.15">
      <c r="A1" s="6" t="s">
        <v>9</v>
      </c>
      <c r="B1" s="12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15">
      <c r="A2" s="30" t="s">
        <v>90</v>
      </c>
      <c r="B2" s="31" t="s">
        <v>90</v>
      </c>
      <c r="C2" s="32" t="s">
        <v>91</v>
      </c>
      <c r="D2" s="6"/>
      <c r="E2" s="6"/>
      <c r="F2" s="6"/>
    </row>
    <row r="3" spans="1:6" x14ac:dyDescent="0.15">
      <c r="A3" s="30" t="s">
        <v>61</v>
      </c>
      <c r="B3" s="31" t="s">
        <v>61</v>
      </c>
      <c r="C3" s="32" t="s">
        <v>15</v>
      </c>
      <c r="D3" s="17"/>
      <c r="E3" s="17"/>
      <c r="F3" s="6"/>
    </row>
    <row r="4" spans="1:6" x14ac:dyDescent="0.15">
      <c r="A4" s="33" t="s">
        <v>37</v>
      </c>
      <c r="B4" s="33" t="s">
        <v>37</v>
      </c>
      <c r="C4" s="32" t="s">
        <v>15</v>
      </c>
      <c r="D4" s="9"/>
      <c r="E4" s="7"/>
      <c r="F4" s="9"/>
    </row>
    <row r="5" spans="1:6" x14ac:dyDescent="0.15">
      <c r="A5" s="33" t="s">
        <v>39</v>
      </c>
      <c r="B5" s="33" t="s">
        <v>40</v>
      </c>
      <c r="C5" s="32" t="s">
        <v>15</v>
      </c>
      <c r="D5" s="9"/>
      <c r="E5" s="7"/>
      <c r="F5" s="9"/>
    </row>
    <row r="6" spans="1:6" x14ac:dyDescent="0.15">
      <c r="A6" s="33" t="s">
        <v>69</v>
      </c>
      <c r="B6" s="33" t="s">
        <v>70</v>
      </c>
      <c r="C6" s="32" t="s">
        <v>71</v>
      </c>
      <c r="D6" s="9"/>
      <c r="E6" s="17"/>
      <c r="F6" s="9"/>
    </row>
    <row r="7" spans="1:6" x14ac:dyDescent="0.15">
      <c r="A7" s="33" t="s">
        <v>84</v>
      </c>
      <c r="B7" s="34" t="str">
        <f ca="1">TEXT('2.time process'!$C$2-6,"YYYY/mm/dd")</f>
        <v>2021/01/19</v>
      </c>
      <c r="C7" s="32" t="s">
        <v>83</v>
      </c>
      <c r="D7" s="9"/>
      <c r="E7" s="7"/>
      <c r="F7" s="9"/>
    </row>
    <row r="8" spans="1:6" x14ac:dyDescent="0.15">
      <c r="A8" s="33" t="s">
        <v>66</v>
      </c>
      <c r="B8" s="34" t="str">
        <f ca="1">TEXT('2.time process'!$C$2-5,"YYYY/mm/dd")</f>
        <v>2021/01/20</v>
      </c>
      <c r="C8" s="32" t="s">
        <v>15</v>
      </c>
      <c r="D8" s="9"/>
      <c r="E8" s="7"/>
      <c r="F8" s="9"/>
    </row>
    <row r="9" spans="1:6" x14ac:dyDescent="0.15">
      <c r="A9" s="33" t="s">
        <v>64</v>
      </c>
      <c r="B9" s="34" t="str">
        <f ca="1">TEXT('2.time process'!$C$2-4,"YYYY/mm/dd")</f>
        <v>2021/01/21</v>
      </c>
      <c r="C9" s="32" t="s">
        <v>15</v>
      </c>
      <c r="D9" s="9"/>
      <c r="E9" s="7"/>
      <c r="F9" s="9"/>
    </row>
    <row r="10" spans="1:6" x14ac:dyDescent="0.15">
      <c r="A10" s="33" t="s">
        <v>54</v>
      </c>
      <c r="B10" s="34" t="str">
        <f ca="1">TEXT('2.time process'!$C$2-3,"YYYY/mm/dd")</f>
        <v>2021/01/22</v>
      </c>
      <c r="C10" s="32" t="s">
        <v>15</v>
      </c>
      <c r="D10" s="9"/>
      <c r="E10" s="7"/>
      <c r="F10" s="9"/>
    </row>
    <row r="11" spans="1:6" ht="15" customHeight="1" x14ac:dyDescent="0.15">
      <c r="A11" s="33" t="s">
        <v>82</v>
      </c>
      <c r="B11" s="34" t="str">
        <f ca="1">TEXT('2.time process'!$C$2-2,"YYYY/mm/dd")</f>
        <v>2021/01/23</v>
      </c>
      <c r="C11" s="32" t="s">
        <v>15</v>
      </c>
      <c r="D11" s="9"/>
      <c r="E11" s="7"/>
      <c r="F11" s="9"/>
    </row>
    <row r="12" spans="1:6" x14ac:dyDescent="0.15">
      <c r="A12" s="33" t="s">
        <v>57</v>
      </c>
      <c r="B12" s="34" t="str">
        <f ca="1">TEXT('2.time process'!$C$2-1,"YYYY/mm/dd")</f>
        <v>2021/01/24</v>
      </c>
      <c r="C12" s="32" t="s">
        <v>15</v>
      </c>
      <c r="D12" s="9"/>
      <c r="E12" s="7">
        <v>-2</v>
      </c>
      <c r="F12" s="9"/>
    </row>
    <row r="13" spans="1:6" x14ac:dyDescent="0.15">
      <c r="A13" s="10" t="s">
        <v>97</v>
      </c>
      <c r="B13" s="10" t="s">
        <v>106</v>
      </c>
      <c r="C13" s="32" t="s">
        <v>15</v>
      </c>
      <c r="D13" s="27"/>
      <c r="E13" s="4"/>
      <c r="F13" s="4"/>
    </row>
    <row r="14" spans="1:6" x14ac:dyDescent="0.15">
      <c r="A14" s="10" t="s">
        <v>107</v>
      </c>
      <c r="B14" s="10" t="s">
        <v>72</v>
      </c>
      <c r="C14" s="32" t="s">
        <v>15</v>
      </c>
      <c r="D14" s="27"/>
      <c r="E14" s="4"/>
      <c r="F14" s="4"/>
    </row>
    <row r="15" spans="1:6" x14ac:dyDescent="0.15">
      <c r="A15" s="11" t="s">
        <v>75</v>
      </c>
      <c r="B15" s="11" t="s">
        <v>73</v>
      </c>
      <c r="C15" s="25" t="s">
        <v>15</v>
      </c>
      <c r="D15" s="4"/>
      <c r="E15" s="4">
        <v>-1</v>
      </c>
      <c r="F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2021-01-25T04:25:32Z</dcterms:modified>
</cp:coreProperties>
</file>