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filterPrivacy="1" defaultThemeVersion="124226"/>
  <xr:revisionPtr revIDLastSave="0" documentId="13_ncr:1_{3C0BCD06-EC4B-4053-94D2-B10E19A10EAB}" xr6:coauthVersionLast="36" xr6:coauthVersionMax="36" xr10:uidLastSave="{00000000-0000-0000-0000-000000000000}"/>
  <bookViews>
    <workbookView xWindow="240" yWindow="105" windowWidth="14805" windowHeight="8010" tabRatio="759" firstSheet="3" activeTab="5" xr2:uid="{00000000-000D-0000-FFFF-FFFF00000000}"/>
  </bookViews>
  <sheets>
    <sheet name="Mapping(Input)" sheetId="6" r:id="rId1"/>
    <sheet name="time process" sheetId="1" r:id="rId2"/>
    <sheet name="statistic groups1" sheetId="7" r:id="rId3"/>
    <sheet name="calculations1" sheetId="9" r:id="rId4"/>
    <sheet name="statistic groups2" sheetId="2" r:id="rId5"/>
    <sheet name="calculations2" sheetId="3" r:id="rId6"/>
    <sheet name="Fill&amp;Sort1" sheetId="5" r:id="rId7"/>
    <sheet name="Filter1" sheetId="10" r:id="rId8"/>
    <sheet name="Match" sheetId="11" r:id="rId9"/>
    <sheet name="Filter2" sheetId="13" r:id="rId10"/>
    <sheet name="Fill&amp;Sort2" sheetId="12" r:id="rId11"/>
  </sheets>
  <calcPr calcId="191029"/>
</workbook>
</file>

<file path=xl/calcChain.xml><?xml version="1.0" encoding="utf-8"?>
<calcChain xmlns="http://schemas.openxmlformats.org/spreadsheetml/2006/main">
  <c r="I2" i="11" l="1"/>
  <c r="C2" i="1" l="1"/>
  <c r="B7" i="5" l="1"/>
  <c r="B9" i="5"/>
  <c r="B10" i="5"/>
  <c r="B11" i="5"/>
  <c r="B8" i="5"/>
  <c r="B12" i="5"/>
</calcChain>
</file>

<file path=xl/sharedStrings.xml><?xml version="1.0" encoding="utf-8"?>
<sst xmlns="http://schemas.openxmlformats.org/spreadsheetml/2006/main" count="381" uniqueCount="242">
  <si>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</si>
  <si>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</si>
  <si>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</si>
  <si>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</si>
  <si>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</si>
  <si>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</si>
  <si>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</si>
  <si>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</si>
  <si>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</si>
  <si>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</si>
  <si>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</si>
  <si>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</si>
  <si>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</si>
  <si>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</si>
  <si>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</si>
  <si>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</si>
  <si>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</si>
  <si>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</si>
  <si>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</si>
  <si>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</si>
  <si>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</si>
  <si>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</si>
  <si>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</si>
  <si>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</si>
  <si>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</si>
  <si>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</si>
  <si>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</si>
  <si>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</si>
  <si>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</si>
  <si>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</si>
  <si>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</si>
  <si>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</si>
  <si>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</si>
  <si>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</si>
  <si>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</si>
  <si>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</si>
  <si>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</si>
  <si>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</si>
  <si>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</si>
  <si>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</si>
  <si>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</si>
  <si>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</si>
  <si>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</si>
  <si>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</si>
  <si>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</si>
  <si>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</si>
  <si>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day_1</t>
    <phoneticPr fontId="1" type="noConversion"/>
  </si>
  <si>
    <t>day_1_count</t>
    <phoneticPr fontId="1" type="noConversion"/>
  </si>
  <si>
    <t>std</t>
  </si>
  <si>
    <t>day_7_before</t>
    <phoneticPr fontId="1" type="noConversion"/>
  </si>
  <si>
    <t>day_7_before_mean</t>
    <phoneticPr fontId="1" type="noConversion"/>
  </si>
  <si>
    <t>day_7_before_std</t>
  </si>
  <si>
    <t>day_1 &gt; 3 &amp; day_1 &lt;= 10</t>
    <phoneticPr fontId="1" type="noConversion"/>
  </si>
  <si>
    <t>近3天</t>
    <phoneticPr fontId="1" type="noConversion"/>
  </si>
  <si>
    <t>前7天</t>
    <phoneticPr fontId="1" type="noConversion"/>
  </si>
  <si>
    <t>过滤条件</t>
    <phoneticPr fontId="1" type="noConversion"/>
  </si>
  <si>
    <t>过滤条件</t>
    <phoneticPr fontId="1" type="noConversion"/>
  </si>
  <si>
    <t>day_7_before == True</t>
    <phoneticPr fontId="1" type="noConversion"/>
  </si>
  <si>
    <t>第2天</t>
    <phoneticPr fontId="1" type="noConversion"/>
  </si>
  <si>
    <t>day_1 == 2</t>
    <phoneticPr fontId="1" type="noConversion"/>
  </si>
  <si>
    <t>day_1 == 3</t>
    <phoneticPr fontId="1" type="noConversion"/>
  </si>
  <si>
    <t>day_3</t>
    <phoneticPr fontId="1" type="noConversion"/>
  </si>
  <si>
    <t>第3天</t>
    <phoneticPr fontId="1" type="noConversion"/>
  </si>
  <si>
    <t>day_2</t>
    <phoneticPr fontId="1" type="noConversion"/>
  </si>
  <si>
    <t>day_2 == True</t>
    <phoneticPr fontId="1" type="noConversion"/>
  </si>
  <si>
    <t>day_3 == True</t>
    <phoneticPr fontId="1" type="noConversion"/>
  </si>
  <si>
    <t>sum</t>
    <phoneticPr fontId="1" type="noConversion"/>
  </si>
  <si>
    <t>day_2_sum</t>
    <phoneticPr fontId="1" type="noConversion"/>
  </si>
  <si>
    <t>day_3_sum</t>
  </si>
  <si>
    <t>day_3_sum</t>
    <phoneticPr fontId="1" type="noConversion"/>
  </si>
  <si>
    <t>day_1_count</t>
  </si>
  <si>
    <t>day_c1</t>
  </si>
  <si>
    <t>day_c2</t>
  </si>
  <si>
    <t>day_c3</t>
  </si>
  <si>
    <t>day_c4</t>
  </si>
  <si>
    <t>day_c5</t>
  </si>
  <si>
    <t>day_c6</t>
  </si>
  <si>
    <t>day_c7</t>
  </si>
  <si>
    <t>day_c8</t>
  </si>
  <si>
    <t>day_c9</t>
  </si>
  <si>
    <t>day_c10</t>
  </si>
  <si>
    <t>day_1 == True</t>
    <phoneticPr fontId="1" type="noConversion"/>
  </si>
  <si>
    <t>day_1_count</t>
    <phoneticPr fontId="1" type="noConversion"/>
  </si>
  <si>
    <t>day_7_before_mean &gt; 4 &amp; day_7_before_mean &lt;= 7 &amp; day_1_sum &gt; 11</t>
  </si>
  <si>
    <t>day_7_before_mean &gt; 7 &amp; day_7_before_mean &lt;= 10 &amp; day_1_sum &gt; 15</t>
  </si>
  <si>
    <t>day_1_sum</t>
    <phoneticPr fontId="1" type="noConversion"/>
  </si>
  <si>
    <t>day_7_before_sum</t>
    <phoneticPr fontId="1" type="noConversion"/>
  </si>
  <si>
    <t>sum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</si>
  <si>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</si>
  <si>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</si>
  <si>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</si>
  <si>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day_4_sum</t>
  </si>
  <si>
    <t>day_4_sum</t>
    <phoneticPr fontId="1" type="noConversion"/>
  </si>
  <si>
    <t>day_5_sum</t>
  </si>
  <si>
    <t>day_5_sum</t>
    <phoneticPr fontId="1" type="noConversion"/>
  </si>
  <si>
    <t>day_4 == True</t>
  </si>
  <si>
    <t>day_5 == True</t>
  </si>
  <si>
    <t>day_1 == 4</t>
  </si>
  <si>
    <t>day_4</t>
  </si>
  <si>
    <t>第4天</t>
  </si>
  <si>
    <t>day_1 == 5</t>
  </si>
  <si>
    <t>day_5</t>
  </si>
  <si>
    <t>第5天</t>
  </si>
  <si>
    <t>故障现象</t>
    <phoneticPr fontId="1" type="noConversion"/>
  </si>
  <si>
    <t>故障现象</t>
    <phoneticPr fontId="1" type="noConversion"/>
  </si>
  <si>
    <t>default</t>
    <phoneticPr fontId="1" type="noConversion"/>
  </si>
  <si>
    <t>day_1_sum</t>
    <phoneticPr fontId="1" type="noConversion"/>
  </si>
  <si>
    <t>day_condition1</t>
  </si>
  <si>
    <t>超阈值</t>
    <phoneticPr fontId="1" type="noConversion"/>
  </si>
  <si>
    <t>连续增长</t>
    <phoneticPr fontId="1" type="noConversion"/>
  </si>
  <si>
    <t>If warning</t>
    <phoneticPr fontId="1" type="noConversion"/>
  </si>
  <si>
    <t>day_7_before_mean &gt; 3 &amp; day_7_before_mean &lt;= 4 &amp; day_3_recent_mean &gt;= 6</t>
  </si>
  <si>
    <t>day_7_before_mean &gt; 4 &amp; day_7_before_mean &lt;= 5 &amp; day_3_recent_mean &gt;= 8</t>
  </si>
  <si>
    <t>day_7_before_mean &gt; 5 &amp; day_7_before_mean &lt;= 7 &amp; day_3_recent_mean &gt;= 10</t>
  </si>
  <si>
    <t>day_7_before_mean &gt; 7 &amp; day_7_before_mean &lt;= 10 &amp; day_3_recent_mean &gt;= 14</t>
  </si>
  <si>
    <t>day_3_recent</t>
  </si>
  <si>
    <t>day_3_recent == True</t>
  </si>
  <si>
    <t>day_3_recent_sum</t>
  </si>
  <si>
    <t>day_3_recent_mean</t>
  </si>
  <si>
    <t>day_3_recent_std</t>
  </si>
  <si>
    <t>day_c2_continue</t>
  </si>
  <si>
    <t>day_c3_continue</t>
  </si>
  <si>
    <t>day_c4_continue</t>
  </si>
  <si>
    <t>day_c5_continue</t>
  </si>
  <si>
    <t>day_c6_continue</t>
  </si>
  <si>
    <t>day_c7_continue</t>
  </si>
  <si>
    <t>day_c8_continue</t>
  </si>
  <si>
    <t>day_c9_continue</t>
  </si>
  <si>
    <t>day_c10_continue</t>
  </si>
  <si>
    <t>day_c11_continue</t>
  </si>
  <si>
    <t>day_c12_continue</t>
  </si>
  <si>
    <t>day_condition2_continue</t>
    <phoneticPr fontId="1" type="noConversion"/>
  </si>
  <si>
    <t>final_condition</t>
    <phoneticPr fontId="1" type="noConversion"/>
  </si>
  <si>
    <t>0 &lt; day_1 &lt;= 3</t>
    <phoneticPr fontId="1" type="noConversion"/>
  </si>
  <si>
    <t>day_7_before_mean &gt; 10 &amp; day_7_before_mean &lt;=20 &amp; ((day_1_sum-day_7_before_mean)/day_7_before_mean &gt; 0.8 )</t>
  </si>
  <si>
    <r>
      <t>前7天平均值u≤2，当天失效数&gt;</t>
    </r>
    <r>
      <rPr>
        <sz val="10"/>
        <color rgb="FFFF0000"/>
        <rFont val="宋体"/>
        <family val="3"/>
        <charset val="134"/>
        <scheme val="minor"/>
      </rPr>
      <t>5</t>
    </r>
    <phoneticPr fontId="1" type="noConversion"/>
  </si>
  <si>
    <t>4&lt;前7天平均值≤7，当天失效数&gt;11</t>
    <phoneticPr fontId="1" type="noConversion"/>
  </si>
  <si>
    <t>7&lt;前7天平均值≤10，当天失效数&gt;15</t>
    <phoneticPr fontId="1" type="noConversion"/>
  </si>
  <si>
    <t>10&lt;前7天平均值≤20，当天失效数比前7天平均值增长&gt;80%</t>
    <phoneticPr fontId="1" type="noConversion"/>
  </si>
  <si>
    <t>day_7_before_mean &gt; 20 &amp; day_7_before_mean &lt;=50 &amp; ((day_1_sum-day_7_before_mean)/day_7_before_mean &gt; 0.7 )</t>
  </si>
  <si>
    <t>20&lt;前7天平均值≤50，当天失效数比前7天平均值增长&gt;70%</t>
    <phoneticPr fontId="1" type="noConversion"/>
  </si>
  <si>
    <t>day_7_before_mean &gt; 50 &amp; day_7_before_mean &lt;=70 &amp; ((day_1_sum-day_7_before_mean)/day_7_before_mean &gt; 0.6 )</t>
  </si>
  <si>
    <t>50&lt;前7天平均值≤70，当天失效数比前7天平均值增长&gt;60%</t>
    <phoneticPr fontId="1" type="noConversion"/>
  </si>
  <si>
    <t>day_7_before_mean &gt; 70 &amp; day_7_before_mean &lt;=100 &amp; ((day_1_sum-day_7_before_mean)/day_7_before_mean &gt; 0.5 )</t>
  </si>
  <si>
    <t>70&lt;前7天平均值≤100，当天失效数比前7天平均值增长&gt;50%</t>
    <phoneticPr fontId="1" type="noConversion"/>
  </si>
  <si>
    <t>day_7_before_mean &gt; 100 &amp; day_7_before_mean &lt;=200 &amp; ((day_1_sum-day_7_before_mean)/day_7_before_mean &gt; 0.4 )</t>
  </si>
  <si>
    <t>100&lt;前7天平均值≤200，当天失效数比前7天平均值增长&gt;40%</t>
    <phoneticPr fontId="1" type="noConversion"/>
  </si>
  <si>
    <t>day_7_before_mean &gt; 200  &amp; ((day_1_sum-day_7_before_mean)/day_7_before_mean &gt; 0.3 )</t>
  </si>
  <si>
    <t>前7天平均值&gt;200，当天失效数比前7天平均值增长&gt;30%</t>
    <phoneticPr fontId="1" type="noConversion"/>
  </si>
  <si>
    <t>day_c1 | day_c2 | day_c3 | day_c4 | day_c5 |day_c6 | day_c7 | day_c8 |day_c9 | day_c10</t>
    <phoneticPr fontId="1" type="noConversion"/>
  </si>
  <si>
    <t>day_con1</t>
    <phoneticPr fontId="1" type="noConversion"/>
  </si>
  <si>
    <t>天预警规则: 条件1</t>
    <phoneticPr fontId="1" type="noConversion"/>
  </si>
  <si>
    <t>day_con2</t>
    <phoneticPr fontId="1" type="noConversion"/>
  </si>
  <si>
    <t>day_con1 &amp; day_con2</t>
    <phoneticPr fontId="1" type="noConversion"/>
  </si>
  <si>
    <t>day_condition1</t>
    <phoneticPr fontId="1" type="noConversion"/>
  </si>
  <si>
    <t>天预警规则： 条件1 + 条件2</t>
    <phoneticPr fontId="1" type="noConversion"/>
  </si>
  <si>
    <t>day_c1_continue</t>
    <phoneticPr fontId="1" type="noConversion"/>
  </si>
  <si>
    <t>前7天平均值≤1，近3天平均失效数≥3</t>
    <phoneticPr fontId="1" type="noConversion"/>
  </si>
  <si>
    <t>2＜前7天平均值≤3，近3天平均失效数≥5</t>
    <phoneticPr fontId="1" type="noConversion"/>
  </si>
  <si>
    <t>3＜前7天平均值≤4，近3天平均失效数≥6</t>
    <phoneticPr fontId="1" type="noConversion"/>
  </si>
  <si>
    <t>4＜前7天平均值≤5，近3天平均失效数≥8</t>
    <phoneticPr fontId="1" type="noConversion"/>
  </si>
  <si>
    <t>5＜前7天平均值≤7，近3天平均失效数≥10</t>
    <phoneticPr fontId="1" type="noConversion"/>
  </si>
  <si>
    <t>7＜前7天平均值≤10，近3天平均失效数≥14</t>
    <phoneticPr fontId="1" type="noConversion"/>
  </si>
  <si>
    <t>day_7_before_mean &gt; 10 &amp; day_7_before_mean &lt;= 20 &amp; ((day_3_recent_mean - day_7_before_mean)/day_7_before_mean &gt; 0.6 )</t>
  </si>
  <si>
    <t>10＜前7天平均值≤20，近3天平均失效数比u增长&gt;60%</t>
    <phoneticPr fontId="1" type="noConversion"/>
  </si>
  <si>
    <t>day_7_before_mean &gt; 20 &amp; day_7_before_mean &lt;= 50 &amp; ((day_3_recent_mean - day_7_before_mean)/day_7_before_mean &gt; 0.5 )</t>
  </si>
  <si>
    <t>20＜前7天平均值≤50，近3天平均失效数比u增长&gt;50%</t>
    <phoneticPr fontId="1" type="noConversion"/>
  </si>
  <si>
    <t>day_7_before_mean &gt; 50 &amp; day_7_before_mean &lt;= 100 &amp; ((day_3_recent_mean - day_7_before_mean)/day_7_before_mean &gt; 0.4 )</t>
  </si>
  <si>
    <t>50&lt;前7天平均值≤100，近3天平均失效数比u增长&gt;40%</t>
    <phoneticPr fontId="1" type="noConversion"/>
  </si>
  <si>
    <t>day_7_before_mean &gt; 100 &amp; day_7_before_mean &lt;= 200 &amp; ((day_3_recent_mean - day_7_before_mean)/day_7_before_mean &gt; 0.3 )</t>
  </si>
  <si>
    <t>100&lt;前7天平均值≤200，近3天平均失效数比u增长&gt;30%</t>
    <phoneticPr fontId="1" type="noConversion"/>
  </si>
  <si>
    <t>day_7_before_mean &gt; 200 &amp; ((day_3_recent_mean - day_7_before_mean)/day_7_before_mean &gt; 0.2 )</t>
  </si>
  <si>
    <t>前7天平均值&gt;200，近3天平均失效数比u增长&gt;20%</t>
    <phoneticPr fontId="1" type="noConversion"/>
  </si>
  <si>
    <t>(近3天平均失效数-前7天平均失效数)/前7天标准差&gt;3</t>
  </si>
  <si>
    <t>day_con1_continue</t>
    <phoneticPr fontId="1" type="noConversion"/>
  </si>
  <si>
    <t>天预警连续增长规则: 条件1</t>
    <phoneticPr fontId="1" type="noConversion"/>
  </si>
  <si>
    <t>day_con2_continue</t>
    <phoneticPr fontId="1" type="noConversion"/>
  </si>
  <si>
    <t>day_con1_continue &amp; day_con2_continue</t>
    <phoneticPr fontId="1" type="noConversion"/>
  </si>
  <si>
    <t>day_condition1 | day_condition2_continue</t>
    <phoneticPr fontId="1" type="noConversion"/>
  </si>
  <si>
    <t>day_7_before_std &gt; 0 &amp; ((day_3_recent_mean - day_7_before_mean)/day_7_before_std &gt; 3)</t>
    <phoneticPr fontId="1" type="noConversion"/>
  </si>
  <si>
    <t>day_c1_continue | day_c2_continue | day_c3_continue | day_c4_continue | day_c5_continue |day_c6_continue | day_c7_continue | day_c8_continue |day_c9_continue | day_c10_continue | day_c11_continue | day_c12_continue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</si>
  <si>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</si>
  <si>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</si>
  <si>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</si>
  <si>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</si>
  <si>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day_2_sum</t>
    <phoneticPr fontId="1" type="noConversion"/>
  </si>
  <si>
    <t>default</t>
    <phoneticPr fontId="1" type="noConversion"/>
  </si>
  <si>
    <t>day_6_sum</t>
    <phoneticPr fontId="1" type="noConversion"/>
  </si>
  <si>
    <t>day_1 == 6</t>
  </si>
  <si>
    <t>day_6</t>
  </si>
  <si>
    <t>第6天</t>
  </si>
  <si>
    <t>day_1 == 7</t>
  </si>
  <si>
    <t>day_7</t>
  </si>
  <si>
    <t>第7天</t>
  </si>
  <si>
    <t>day_6 == True</t>
  </si>
  <si>
    <t>day_6_sum</t>
  </si>
  <si>
    <t>day_7 == True</t>
  </si>
  <si>
    <t>day_7_sum</t>
  </si>
  <si>
    <t>国家/地区</t>
    <phoneticPr fontId="1" type="noConversion"/>
  </si>
  <si>
    <t>国家/地区:工单号:渠道:机型:故障类别:故障现象</t>
    <phoneticPr fontId="1" type="noConversion"/>
  </si>
  <si>
    <t>国家/地区</t>
    <phoneticPr fontId="1" type="noConversion"/>
  </si>
  <si>
    <t>default</t>
    <phoneticPr fontId="1" type="noConversion"/>
  </si>
  <si>
    <t>国家/地区:渠道:机型:故障类别:故障现象:day_1</t>
    <phoneticPr fontId="1" type="noConversion"/>
  </si>
  <si>
    <t>国家/地区:渠道:机型:故障类别:故障现象</t>
  </si>
  <si>
    <t>Remark</t>
    <phoneticPr fontId="1" type="noConversion"/>
  </si>
  <si>
    <t>Column needs to be matched
(separator:colon)</t>
    <phoneticPr fontId="1" type="noConversion"/>
  </si>
  <si>
    <t>Column used to match
(separator:colon)</t>
    <phoneticPr fontId="1" type="noConversion"/>
  </si>
  <si>
    <t>Target column</t>
    <phoneticPr fontId="1" type="noConversion"/>
  </si>
  <si>
    <t>New Target column name
(Renamed target column)</t>
    <phoneticPr fontId="1" type="noConversion"/>
  </si>
  <si>
    <t>Sort order before Matching
Column 1:Column 2
desc:asc</t>
    <phoneticPr fontId="1" type="noConversion"/>
  </si>
  <si>
    <t>Replace string before processing
(Use Line break to separate multiple pairs )</t>
    <phoneticPr fontId="1" type="noConversion"/>
  </si>
  <si>
    <t>Matching table filter condition</t>
    <phoneticPr fontId="1" type="noConversion"/>
  </si>
  <si>
    <t>Mode
case insensitive
case sensitive</t>
    <phoneticPr fontId="1" type="noConversion"/>
  </si>
  <si>
    <t>Excel file name used to match(first sheet)
--Empty cell will use original combined data</t>
    <phoneticPr fontId="1" type="noConversion"/>
  </si>
  <si>
    <t>国家/地区:渠道:机型:故障类别:故障现象</t>
    <phoneticPr fontId="1" type="noConversion"/>
  </si>
  <si>
    <t>If warning</t>
  </si>
  <si>
    <t>Filter condition</t>
    <phoneticPr fontId="1" type="noConversion"/>
  </si>
  <si>
    <t>获取详细的预警数据，只限没有合规问题的其他国家数据</t>
    <phoneticPr fontId="1" type="noConversion"/>
  </si>
  <si>
    <t>发帖时间</t>
    <phoneticPr fontId="1" type="noConversion"/>
  </si>
  <si>
    <t>`If warning` == True</t>
    <phoneticPr fontId="1" type="noConversion"/>
  </si>
  <si>
    <t>发帖时间.isna()==False</t>
    <phoneticPr fontId="1" type="noConversion"/>
  </si>
  <si>
    <t>主题</t>
    <phoneticPr fontId="1" type="noConversion"/>
  </si>
  <si>
    <t>国家/地区:渠道:工单号:机型:主题:故障类别:故障现象:IMEI:APP名:软件版本:发帖时间</t>
  </si>
  <si>
    <t>asc</t>
    <phoneticPr fontId="1" type="noConversion"/>
  </si>
  <si>
    <r>
      <rPr>
        <b/>
        <sz val="11"/>
        <color rgb="FF0000FF"/>
        <rFont val="微软雅黑"/>
        <family val="2"/>
        <charset val="134"/>
      </rPr>
      <t>Fill empty columns with string/another column</t>
    </r>
    <r>
      <rPr>
        <b/>
        <sz val="11"/>
        <rFont val="微软雅黑"/>
        <family val="2"/>
        <charset val="134"/>
      </rPr>
      <t xml:space="preserve">
--Enclose column name with "[ ]" if you want to fillna with anther column</t>
    </r>
    <phoneticPr fontId="1" type="noConversion"/>
  </si>
  <si>
    <t>Output File type</t>
    <phoneticPr fontId="1" type="noConversion"/>
  </si>
  <si>
    <t>csv</t>
    <phoneticPr fontId="1" type="noConversion"/>
  </si>
  <si>
    <t>1==2</t>
    <phoneticPr fontId="1" type="noConversion"/>
  </si>
  <si>
    <t>day_7_before_mean &lt;= 4 &amp; day_1_sum &gt; 7</t>
    <phoneticPr fontId="1" type="noConversion"/>
  </si>
  <si>
    <r>
      <t>前7天平均值≤4，当天失效数&gt;=</t>
    </r>
    <r>
      <rPr>
        <sz val="10"/>
        <color rgb="FFFF0000"/>
        <rFont val="宋体"/>
        <family val="3"/>
        <charset val="134"/>
        <scheme val="minor"/>
      </rPr>
      <t>7</t>
    </r>
    <phoneticPr fontId="1" type="noConversion"/>
  </si>
  <si>
    <t>阈值调高</t>
    <phoneticPr fontId="1" type="noConversion"/>
  </si>
  <si>
    <t>day_7_before_std &gt; 0 &amp; ((day_1_sum - day_7_before_mean)/day_7_before_std &gt; 3.5)</t>
    <phoneticPr fontId="1" type="noConversion"/>
  </si>
  <si>
    <t>day_con2_sub1</t>
    <phoneticPr fontId="1" type="noConversion"/>
  </si>
  <si>
    <t>(当天失效数-前7天平均失效数)/前7天标准差&gt;3.5 (前7天标准差&gt;0)</t>
    <phoneticPr fontId="1" type="noConversion"/>
  </si>
  <si>
    <t>(day_7_before_std==0) &amp; day_c2</t>
    <phoneticPr fontId="1" type="noConversion"/>
  </si>
  <si>
    <t>day_con2_sub2</t>
    <phoneticPr fontId="1" type="noConversion"/>
  </si>
  <si>
    <t>前7天标准差==0,解决上一条 标准差为0不能做分母的问题</t>
    <phoneticPr fontId="1" type="noConversion"/>
  </si>
  <si>
    <t>day_con2_sub1 | day_con2_sub2</t>
  </si>
  <si>
    <t>周预警规则: 条件2</t>
    <phoneticPr fontId="1" type="noConversion"/>
  </si>
  <si>
    <t>调高量少的阈值</t>
    <phoneticPr fontId="1" type="noConversion"/>
  </si>
  <si>
    <t>前7天平均值≤2，近3天平均失效数≥4</t>
    <phoneticPr fontId="1" type="noConversion"/>
  </si>
  <si>
    <t>day_7_before_mean &lt;= 3 &amp; day_3_recent_mean &gt;=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</si>
</sst>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00B05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name val="微软雅黑"/>
      <family val="2"/>
      <charset val="134"/>
    </font>
    <font>
      <b/>
      <sz val="11"/>
      <color rgb="FF0000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Border="1"/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7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/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4" sqref="D4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58" t="s">
        <v>21</v>
      </c>
      <c r="B1" s="58"/>
      <c r="C1" s="58"/>
      <c r="D1" s="16" t="s">
        <v>22</v>
      </c>
    </row>
    <row r="2" spans="1:4" ht="54" x14ac:dyDescent="0.15">
      <c r="A2" s="17" t="s">
        <v>7</v>
      </c>
      <c r="B2" s="17" t="s">
        <v>23</v>
      </c>
      <c r="C2" s="18" t="s">
        <v>24</v>
      </c>
      <c r="D2" s="16" t="s">
        <v>25</v>
      </c>
    </row>
    <row r="3" spans="1:4" ht="16.5" x14ac:dyDescent="0.3">
      <c r="A3" s="19">
        <v>1</v>
      </c>
      <c r="B3" s="19" t="s">
        <v>38</v>
      </c>
      <c r="C3" s="20" t="s">
        <v>27</v>
      </c>
      <c r="D3" s="20" t="s">
        <v>27</v>
      </c>
    </row>
    <row r="4" spans="1:4" ht="16.5" x14ac:dyDescent="0.3">
      <c r="A4" s="9">
        <v>2</v>
      </c>
      <c r="B4" s="19" t="s">
        <v>38</v>
      </c>
      <c r="C4" s="20" t="s">
        <v>184</v>
      </c>
      <c r="D4" s="20" t="s">
        <v>184</v>
      </c>
    </row>
    <row r="5" spans="1:4" ht="16.5" x14ac:dyDescent="0.3">
      <c r="A5" s="19">
        <v>3</v>
      </c>
      <c r="B5" s="19" t="s">
        <v>38</v>
      </c>
      <c r="C5" s="20" t="s">
        <v>198</v>
      </c>
      <c r="D5" s="20" t="s">
        <v>28</v>
      </c>
    </row>
    <row r="6" spans="1:4" ht="16.5" x14ac:dyDescent="0.3">
      <c r="A6" s="9">
        <v>4</v>
      </c>
      <c r="B6" s="19" t="s">
        <v>38</v>
      </c>
      <c r="C6" s="20" t="s">
        <v>39</v>
      </c>
      <c r="D6" s="20" t="s">
        <v>29</v>
      </c>
    </row>
    <row r="7" spans="1:4" ht="16.5" x14ac:dyDescent="0.3">
      <c r="A7" s="9">
        <v>6</v>
      </c>
      <c r="B7" s="19" t="s">
        <v>38</v>
      </c>
      <c r="C7" s="20" t="s">
        <v>30</v>
      </c>
      <c r="D7" s="20" t="s">
        <v>30</v>
      </c>
    </row>
    <row r="8" spans="1:4" ht="16.5" x14ac:dyDescent="0.3">
      <c r="A8" s="19">
        <v>7</v>
      </c>
      <c r="B8" s="19" t="s">
        <v>38</v>
      </c>
      <c r="C8" s="20" t="s">
        <v>40</v>
      </c>
      <c r="D8" s="20" t="s">
        <v>31</v>
      </c>
    </row>
    <row r="9" spans="1:4" ht="16.5" x14ac:dyDescent="0.3">
      <c r="A9" s="9">
        <v>8</v>
      </c>
      <c r="B9" s="19" t="s">
        <v>38</v>
      </c>
      <c r="C9" s="20" t="s">
        <v>32</v>
      </c>
      <c r="D9" s="20" t="s">
        <v>32</v>
      </c>
    </row>
    <row r="10" spans="1:4" ht="16.5" x14ac:dyDescent="0.3">
      <c r="A10" s="19">
        <v>9</v>
      </c>
      <c r="B10" s="19" t="s">
        <v>38</v>
      </c>
      <c r="C10" s="20" t="s">
        <v>36</v>
      </c>
      <c r="D10" s="20" t="s">
        <v>36</v>
      </c>
    </row>
    <row r="11" spans="1:4" ht="16.5" x14ac:dyDescent="0.3">
      <c r="A11" s="9">
        <v>10</v>
      </c>
      <c r="B11" s="19" t="s">
        <v>38</v>
      </c>
      <c r="C11" s="20" t="s">
        <v>33</v>
      </c>
      <c r="D11" s="20" t="s">
        <v>33</v>
      </c>
    </row>
    <row r="12" spans="1:4" ht="16.5" x14ac:dyDescent="0.3">
      <c r="A12" s="19">
        <v>11</v>
      </c>
      <c r="B12" s="19" t="s">
        <v>38</v>
      </c>
      <c r="C12" s="20" t="s">
        <v>34</v>
      </c>
      <c r="D12" s="20" t="s">
        <v>34</v>
      </c>
    </row>
    <row r="13" spans="1:4" ht="16.5" x14ac:dyDescent="0.3">
      <c r="A13" s="9">
        <v>12</v>
      </c>
      <c r="B13" s="19" t="s">
        <v>37</v>
      </c>
      <c r="C13" s="20" t="s">
        <v>35</v>
      </c>
      <c r="D13" s="20" t="s">
        <v>35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9F6E-9B10-4E2B-A835-C25A5E81621F}">
  <dimension ref="A1:A2"/>
  <sheetViews>
    <sheetView workbookViewId="0">
      <selection activeCell="G22" sqref="G22"/>
    </sheetView>
  </sheetViews>
  <sheetFormatPr defaultRowHeight="13.5" x14ac:dyDescent="0.15"/>
  <cols>
    <col min="1" max="1" width="61.5" customWidth="1"/>
  </cols>
  <sheetData>
    <row r="1" spans="1:1" x14ac:dyDescent="0.15">
      <c r="A1" s="5" t="s">
        <v>216</v>
      </c>
    </row>
    <row r="2" spans="1:1" x14ac:dyDescent="0.15">
      <c r="A2" s="5" t="s">
        <v>220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7B3A-AC5F-46AC-A089-3B065DEB0BCE}">
  <dimension ref="A1:G13"/>
  <sheetViews>
    <sheetView workbookViewId="0">
      <selection activeCell="D6" sqref="D6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7" ht="75" x14ac:dyDescent="0.15">
      <c r="A1" s="49" t="s">
        <v>10</v>
      </c>
      <c r="B1" s="50" t="s">
        <v>11</v>
      </c>
      <c r="C1" s="7" t="s">
        <v>12</v>
      </c>
      <c r="D1" s="55" t="s">
        <v>13</v>
      </c>
      <c r="E1" s="55" t="s">
        <v>14</v>
      </c>
      <c r="F1" s="55" t="s">
        <v>224</v>
      </c>
      <c r="G1" s="55" t="s">
        <v>225</v>
      </c>
    </row>
    <row r="2" spans="1:7" ht="16.5" x14ac:dyDescent="0.3">
      <c r="A2" s="51" t="s">
        <v>198</v>
      </c>
      <c r="B2" s="51" t="s">
        <v>28</v>
      </c>
      <c r="C2" s="42" t="s">
        <v>16</v>
      </c>
      <c r="D2" s="10"/>
      <c r="E2" s="8" t="s">
        <v>223</v>
      </c>
      <c r="F2" s="10"/>
      <c r="G2" s="5" t="s">
        <v>226</v>
      </c>
    </row>
    <row r="3" spans="1:7" ht="16.5" x14ac:dyDescent="0.3">
      <c r="A3" s="51" t="s">
        <v>27</v>
      </c>
      <c r="B3" s="51" t="s">
        <v>27</v>
      </c>
      <c r="C3" s="42" t="s">
        <v>16</v>
      </c>
      <c r="D3" s="7"/>
      <c r="E3" s="19" t="s">
        <v>223</v>
      </c>
      <c r="F3" s="7"/>
      <c r="G3" s="5" t="s">
        <v>226</v>
      </c>
    </row>
    <row r="4" spans="1:7" ht="16.5" x14ac:dyDescent="0.3">
      <c r="A4" s="51" t="s">
        <v>183</v>
      </c>
      <c r="B4" s="51" t="s">
        <v>183</v>
      </c>
      <c r="C4" s="42" t="s">
        <v>16</v>
      </c>
      <c r="D4" s="19"/>
      <c r="E4" s="19"/>
      <c r="F4" s="7"/>
      <c r="G4" s="5" t="s">
        <v>226</v>
      </c>
    </row>
    <row r="5" spans="1:7" ht="16.5" x14ac:dyDescent="0.3">
      <c r="A5" s="51" t="s">
        <v>39</v>
      </c>
      <c r="B5" s="51" t="s">
        <v>29</v>
      </c>
      <c r="C5" s="42" t="s">
        <v>16</v>
      </c>
      <c r="D5" s="10"/>
      <c r="E5" s="8" t="s">
        <v>223</v>
      </c>
      <c r="F5" s="10"/>
      <c r="G5" s="5" t="s">
        <v>226</v>
      </c>
    </row>
    <row r="6" spans="1:7" ht="16.5" x14ac:dyDescent="0.3">
      <c r="A6" s="51" t="s">
        <v>221</v>
      </c>
      <c r="B6" s="51" t="s">
        <v>30</v>
      </c>
      <c r="C6" s="42" t="s">
        <v>16</v>
      </c>
      <c r="D6" s="10"/>
      <c r="E6" s="19"/>
      <c r="F6" s="10"/>
      <c r="G6" s="5" t="s">
        <v>226</v>
      </c>
    </row>
    <row r="7" spans="1:7" ht="16.5" x14ac:dyDescent="0.3">
      <c r="A7" s="51" t="s">
        <v>40</v>
      </c>
      <c r="B7" s="51" t="s">
        <v>31</v>
      </c>
      <c r="C7" s="31" t="s">
        <v>16</v>
      </c>
      <c r="D7" s="5"/>
      <c r="E7" s="5" t="s">
        <v>223</v>
      </c>
      <c r="F7" s="5"/>
      <c r="G7" s="5" t="s">
        <v>226</v>
      </c>
    </row>
    <row r="8" spans="1:7" ht="16.5" x14ac:dyDescent="0.3">
      <c r="A8" s="51" t="s">
        <v>32</v>
      </c>
      <c r="B8" s="51" t="s">
        <v>32</v>
      </c>
      <c r="C8" s="31" t="s">
        <v>16</v>
      </c>
      <c r="D8" s="5"/>
      <c r="E8" s="5" t="s">
        <v>223</v>
      </c>
      <c r="F8" s="5"/>
      <c r="G8" s="5" t="s">
        <v>226</v>
      </c>
    </row>
    <row r="9" spans="1:7" ht="16.5" x14ac:dyDescent="0.3">
      <c r="A9" s="51" t="s">
        <v>36</v>
      </c>
      <c r="B9" s="51" t="s">
        <v>36</v>
      </c>
      <c r="C9" s="31" t="s">
        <v>16</v>
      </c>
      <c r="D9" s="5"/>
      <c r="E9" s="5"/>
      <c r="F9" s="5"/>
      <c r="G9" s="5" t="s">
        <v>226</v>
      </c>
    </row>
    <row r="10" spans="1:7" ht="16.5" x14ac:dyDescent="0.3">
      <c r="A10" s="51" t="s">
        <v>33</v>
      </c>
      <c r="B10" s="51" t="s">
        <v>33</v>
      </c>
      <c r="C10" s="31" t="s">
        <v>16</v>
      </c>
      <c r="D10" s="5"/>
      <c r="E10" s="5"/>
      <c r="F10" s="5"/>
      <c r="G10" s="5" t="s">
        <v>226</v>
      </c>
    </row>
    <row r="11" spans="1:7" ht="16.5" x14ac:dyDescent="0.3">
      <c r="A11" s="51" t="s">
        <v>34</v>
      </c>
      <c r="B11" s="51" t="s">
        <v>34</v>
      </c>
      <c r="C11" s="31" t="s">
        <v>16</v>
      </c>
      <c r="D11" s="5"/>
      <c r="E11" s="5"/>
      <c r="F11" s="5"/>
      <c r="G11" s="5" t="s">
        <v>226</v>
      </c>
    </row>
    <row r="12" spans="1:7" ht="16.5" x14ac:dyDescent="0.3">
      <c r="A12" s="51" t="s">
        <v>35</v>
      </c>
      <c r="B12" s="51" t="s">
        <v>35</v>
      </c>
      <c r="C12" s="31" t="s">
        <v>37</v>
      </c>
      <c r="D12" s="5"/>
      <c r="E12" s="5"/>
      <c r="F12" s="5"/>
      <c r="G12" s="5" t="s">
        <v>226</v>
      </c>
    </row>
    <row r="13" spans="1:7" x14ac:dyDescent="0.15">
      <c r="A13" s="52" t="s">
        <v>215</v>
      </c>
      <c r="B13" s="52" t="s">
        <v>215</v>
      </c>
      <c r="C13" s="31" t="s">
        <v>16</v>
      </c>
      <c r="D13" s="5"/>
      <c r="E13" s="5"/>
      <c r="F13" s="5"/>
      <c r="G13" s="5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10" sqref="D10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19</v>
      </c>
      <c r="E1" s="4" t="s">
        <v>20</v>
      </c>
    </row>
    <row r="2" spans="1:5" ht="16.5" x14ac:dyDescent="0.3">
      <c r="A2" s="4">
        <v>1</v>
      </c>
      <c r="B2" s="20" t="s">
        <v>218</v>
      </c>
      <c r="C2" s="37">
        <f ca="1">TODAY()</f>
        <v>44221</v>
      </c>
      <c r="D2" s="4" t="s">
        <v>46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2" sqref="C2"/>
    </sheetView>
  </sheetViews>
  <sheetFormatPr defaultRowHeight="13.5" x14ac:dyDescent="0.15"/>
  <cols>
    <col min="1" max="1" width="9.375" style="1" customWidth="1"/>
    <col min="2" max="2" width="18.625" style="1" customWidth="1"/>
    <col min="3" max="3" width="56.1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1" t="s">
        <v>8</v>
      </c>
      <c r="B1" s="21" t="s">
        <v>56</v>
      </c>
      <c r="C1" s="21" t="s">
        <v>181</v>
      </c>
      <c r="D1" s="21" t="s">
        <v>43</v>
      </c>
      <c r="E1" s="21" t="s">
        <v>5</v>
      </c>
      <c r="F1" s="21" t="s">
        <v>2</v>
      </c>
      <c r="G1" s="26" t="s">
        <v>18</v>
      </c>
      <c r="H1" t="s">
        <v>4</v>
      </c>
    </row>
    <row r="2" spans="1:8" ht="14.25" x14ac:dyDescent="0.15">
      <c r="A2" s="22">
        <v>1</v>
      </c>
      <c r="B2" s="22"/>
      <c r="C2" s="22" t="s">
        <v>199</v>
      </c>
      <c r="D2" s="24" t="s">
        <v>202</v>
      </c>
      <c r="E2" s="4" t="s">
        <v>183</v>
      </c>
      <c r="F2" s="22" t="s">
        <v>6</v>
      </c>
      <c r="G2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C30" sqref="C30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3" customWidth="1"/>
  </cols>
  <sheetData>
    <row r="1" spans="1:4" x14ac:dyDescent="0.15">
      <c r="A1" s="15" t="s">
        <v>8</v>
      </c>
      <c r="B1" s="15" t="s">
        <v>9</v>
      </c>
      <c r="C1" s="38" t="s">
        <v>45</v>
      </c>
      <c r="D1" s="5" t="s">
        <v>26</v>
      </c>
    </row>
    <row r="2" spans="1:4" x14ac:dyDescent="0.15">
      <c r="A2" s="11">
        <v>1</v>
      </c>
      <c r="B2" s="11" t="s">
        <v>59</v>
      </c>
      <c r="C2" s="11" t="s">
        <v>63</v>
      </c>
      <c r="D2" s="8" t="s">
        <v>58</v>
      </c>
    </row>
    <row r="3" spans="1:4" x14ac:dyDescent="0.15">
      <c r="A3" s="11">
        <v>2</v>
      </c>
      <c r="B3" s="11" t="s">
        <v>60</v>
      </c>
      <c r="C3" s="11" t="s">
        <v>61</v>
      </c>
      <c r="D3" s="8" t="s">
        <v>62</v>
      </c>
    </row>
    <row r="4" spans="1:4" x14ac:dyDescent="0.15">
      <c r="A4" s="11">
        <v>3</v>
      </c>
      <c r="B4" s="11" t="s">
        <v>97</v>
      </c>
      <c r="C4" s="11" t="s">
        <v>98</v>
      </c>
      <c r="D4" s="8" t="s">
        <v>99</v>
      </c>
    </row>
    <row r="5" spans="1:4" x14ac:dyDescent="0.15">
      <c r="A5" s="11">
        <v>4</v>
      </c>
      <c r="B5" s="11" t="s">
        <v>100</v>
      </c>
      <c r="C5" s="11" t="s">
        <v>101</v>
      </c>
      <c r="D5" s="8" t="s">
        <v>102</v>
      </c>
    </row>
    <row r="6" spans="1:4" x14ac:dyDescent="0.15">
      <c r="A6" s="11">
        <v>5</v>
      </c>
      <c r="B6" s="11" t="s">
        <v>188</v>
      </c>
      <c r="C6" s="11" t="s">
        <v>189</v>
      </c>
      <c r="D6" s="8" t="s">
        <v>190</v>
      </c>
    </row>
    <row r="7" spans="1:4" x14ac:dyDescent="0.15">
      <c r="A7" s="11">
        <v>6</v>
      </c>
      <c r="B7" s="11" t="s">
        <v>191</v>
      </c>
      <c r="C7" s="11" t="s">
        <v>192</v>
      </c>
      <c r="D7" s="8" t="s">
        <v>193</v>
      </c>
    </row>
    <row r="8" spans="1:4" x14ac:dyDescent="0.15">
      <c r="A8" s="11">
        <v>2</v>
      </c>
      <c r="B8" s="11" t="s">
        <v>133</v>
      </c>
      <c r="C8" s="11" t="s">
        <v>115</v>
      </c>
      <c r="D8" s="8" t="s">
        <v>53</v>
      </c>
    </row>
    <row r="9" spans="1:4" x14ac:dyDescent="0.15">
      <c r="A9" s="11">
        <v>1</v>
      </c>
      <c r="B9" s="11" t="s">
        <v>52</v>
      </c>
      <c r="C9" s="11" t="s">
        <v>49</v>
      </c>
      <c r="D9" s="8" t="s">
        <v>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C13" sqref="C13"/>
    </sheetView>
  </sheetViews>
  <sheetFormatPr defaultRowHeight="13.5" x14ac:dyDescent="0.15"/>
  <cols>
    <col min="1" max="1" width="10.625" style="1" customWidth="1"/>
    <col min="2" max="3" width="29.875" style="1" customWidth="1"/>
    <col min="4" max="4" width="41.1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8</v>
      </c>
      <c r="B1" s="2" t="s">
        <v>55</v>
      </c>
      <c r="C1" s="2" t="s">
        <v>182</v>
      </c>
      <c r="D1" s="3" t="s">
        <v>1</v>
      </c>
      <c r="E1" s="2" t="s">
        <v>44</v>
      </c>
      <c r="F1" s="3" t="s">
        <v>2</v>
      </c>
      <c r="G1" s="25" t="s">
        <v>18</v>
      </c>
      <c r="H1" t="s">
        <v>4</v>
      </c>
    </row>
    <row r="2" spans="1:8" ht="14.25" x14ac:dyDescent="0.15">
      <c r="A2" s="32">
        <v>1</v>
      </c>
      <c r="B2" s="32" t="s">
        <v>81</v>
      </c>
      <c r="C2" s="32"/>
      <c r="D2" s="33" t="s">
        <v>203</v>
      </c>
      <c r="E2" s="34" t="s">
        <v>82</v>
      </c>
      <c r="F2" s="35" t="s">
        <v>90</v>
      </c>
      <c r="G2" s="35" t="s">
        <v>106</v>
      </c>
    </row>
    <row r="3" spans="1:8" ht="14.25" x14ac:dyDescent="0.15">
      <c r="A3" s="32">
        <v>2</v>
      </c>
      <c r="B3" s="32" t="s">
        <v>64</v>
      </c>
      <c r="C3" s="32"/>
      <c r="D3" s="33" t="s">
        <v>203</v>
      </c>
      <c r="E3" s="34" t="s">
        <v>70</v>
      </c>
      <c r="F3" s="35" t="s">
        <v>66</v>
      </c>
      <c r="G3" s="35" t="s">
        <v>67</v>
      </c>
    </row>
    <row r="4" spans="1:8" ht="14.25" x14ac:dyDescent="0.15">
      <c r="A4" s="32">
        <v>3</v>
      </c>
      <c r="B4" s="32" t="s">
        <v>65</v>
      </c>
      <c r="C4" s="32"/>
      <c r="D4" s="33" t="s">
        <v>203</v>
      </c>
      <c r="E4" s="34" t="s">
        <v>70</v>
      </c>
      <c r="F4" s="35" t="s">
        <v>66</v>
      </c>
      <c r="G4" s="35" t="s">
        <v>69</v>
      </c>
    </row>
    <row r="5" spans="1:8" ht="14.25" x14ac:dyDescent="0.15">
      <c r="A5" s="32">
        <v>4</v>
      </c>
      <c r="B5" s="32" t="s">
        <v>95</v>
      </c>
      <c r="C5" s="32"/>
      <c r="D5" s="33" t="s">
        <v>203</v>
      </c>
      <c r="E5" s="34" t="s">
        <v>70</v>
      </c>
      <c r="F5" s="35" t="s">
        <v>90</v>
      </c>
      <c r="G5" s="35" t="s">
        <v>91</v>
      </c>
    </row>
    <row r="6" spans="1:8" ht="14.25" x14ac:dyDescent="0.15">
      <c r="A6" s="32">
        <v>5</v>
      </c>
      <c r="B6" s="32" t="s">
        <v>96</v>
      </c>
      <c r="C6" s="32"/>
      <c r="D6" s="33" t="s">
        <v>203</v>
      </c>
      <c r="E6" s="34" t="s">
        <v>70</v>
      </c>
      <c r="F6" s="35" t="s">
        <v>66</v>
      </c>
      <c r="G6" s="35" t="s">
        <v>93</v>
      </c>
    </row>
    <row r="7" spans="1:8" ht="14.25" x14ac:dyDescent="0.15">
      <c r="A7" s="32">
        <v>6</v>
      </c>
      <c r="B7" s="32" t="s">
        <v>194</v>
      </c>
      <c r="C7" s="32"/>
      <c r="D7" s="33" t="s">
        <v>203</v>
      </c>
      <c r="E7" s="34" t="s">
        <v>70</v>
      </c>
      <c r="F7" s="35" t="s">
        <v>90</v>
      </c>
      <c r="G7" s="35" t="s">
        <v>195</v>
      </c>
    </row>
    <row r="8" spans="1:8" ht="14.25" x14ac:dyDescent="0.15">
      <c r="A8" s="32">
        <v>7</v>
      </c>
      <c r="B8" s="32" t="s">
        <v>196</v>
      </c>
      <c r="C8" s="32"/>
      <c r="D8" s="33" t="s">
        <v>203</v>
      </c>
      <c r="E8" s="34" t="s">
        <v>70</v>
      </c>
      <c r="F8" s="35" t="s">
        <v>66</v>
      </c>
      <c r="G8" s="35" t="s">
        <v>197</v>
      </c>
    </row>
    <row r="9" spans="1:8" ht="13.5" customHeight="1" x14ac:dyDescent="0.15">
      <c r="A9" s="32">
        <v>8</v>
      </c>
      <c r="B9" s="32" t="s">
        <v>116</v>
      </c>
      <c r="C9" s="32"/>
      <c r="D9" s="33" t="s">
        <v>203</v>
      </c>
      <c r="E9" s="34" t="s">
        <v>70</v>
      </c>
      <c r="F9" s="36" t="s">
        <v>87</v>
      </c>
      <c r="G9" s="34" t="s">
        <v>117</v>
      </c>
    </row>
    <row r="10" spans="1:8" ht="13.5" customHeight="1" x14ac:dyDescent="0.15">
      <c r="A10" s="32">
        <v>9</v>
      </c>
      <c r="B10" s="32" t="s">
        <v>57</v>
      </c>
      <c r="C10" s="32"/>
      <c r="D10" s="33" t="s">
        <v>203</v>
      </c>
      <c r="E10" s="34" t="s">
        <v>70</v>
      </c>
      <c r="F10" s="36" t="s">
        <v>88</v>
      </c>
      <c r="G10" s="34" t="s">
        <v>86</v>
      </c>
    </row>
    <row r="11" spans="1:8" ht="13.5" customHeight="1" x14ac:dyDescent="0.15">
      <c r="A11" s="32">
        <v>10</v>
      </c>
      <c r="B11" s="32" t="s">
        <v>116</v>
      </c>
      <c r="C11" s="32"/>
      <c r="D11" s="33" t="s">
        <v>203</v>
      </c>
      <c r="E11" s="34" t="s">
        <v>70</v>
      </c>
      <c r="F11" s="36" t="s">
        <v>17</v>
      </c>
      <c r="G11" s="34" t="s">
        <v>118</v>
      </c>
    </row>
    <row r="12" spans="1:8" ht="13.5" customHeight="1" x14ac:dyDescent="0.15">
      <c r="A12" s="32">
        <v>11</v>
      </c>
      <c r="B12" s="32" t="s">
        <v>57</v>
      </c>
      <c r="C12" s="32"/>
      <c r="D12" s="33" t="s">
        <v>203</v>
      </c>
      <c r="E12" s="34" t="s">
        <v>70</v>
      </c>
      <c r="F12" s="36" t="s">
        <v>17</v>
      </c>
      <c r="G12" s="34" t="s">
        <v>50</v>
      </c>
    </row>
    <row r="13" spans="1:8" ht="13.5" customHeight="1" x14ac:dyDescent="0.15">
      <c r="A13" s="32">
        <v>12</v>
      </c>
      <c r="B13" s="32" t="s">
        <v>116</v>
      </c>
      <c r="C13" s="32"/>
      <c r="D13" s="33" t="s">
        <v>203</v>
      </c>
      <c r="E13" s="34" t="s">
        <v>70</v>
      </c>
      <c r="F13" s="36" t="s">
        <v>48</v>
      </c>
      <c r="G13" s="34" t="s">
        <v>119</v>
      </c>
    </row>
    <row r="14" spans="1:8" ht="13.5" customHeight="1" x14ac:dyDescent="0.15">
      <c r="A14" s="32">
        <v>13</v>
      </c>
      <c r="B14" s="4" t="s">
        <v>57</v>
      </c>
      <c r="C14" s="4"/>
      <c r="D14" s="33" t="s">
        <v>203</v>
      </c>
      <c r="E14" s="12" t="s">
        <v>70</v>
      </c>
      <c r="F14" s="14" t="s">
        <v>48</v>
      </c>
      <c r="G14" s="1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topLeftCell="A16" workbookViewId="0">
      <selection activeCell="B29" sqref="B29"/>
    </sheetView>
  </sheetViews>
  <sheetFormatPr defaultRowHeight="13.5" x14ac:dyDescent="0.15"/>
  <cols>
    <col min="1" max="1" width="6.875" style="6" customWidth="1"/>
    <col min="2" max="2" width="86.75" style="57" customWidth="1"/>
    <col min="3" max="3" width="24.5" style="6" customWidth="1"/>
    <col min="4" max="4" width="50.25" style="23" customWidth="1"/>
  </cols>
  <sheetData>
    <row r="1" spans="1:5" x14ac:dyDescent="0.15">
      <c r="A1" s="15" t="s">
        <v>7</v>
      </c>
      <c r="B1" s="56" t="s">
        <v>9</v>
      </c>
      <c r="C1" s="38" t="s">
        <v>45</v>
      </c>
      <c r="D1" s="5" t="s">
        <v>26</v>
      </c>
    </row>
    <row r="2" spans="1:5" x14ac:dyDescent="0.15">
      <c r="A2" s="12">
        <v>1</v>
      </c>
      <c r="B2" s="30" t="s">
        <v>227</v>
      </c>
      <c r="C2" s="12" t="s">
        <v>71</v>
      </c>
      <c r="D2" s="27" t="s">
        <v>135</v>
      </c>
    </row>
    <row r="3" spans="1:5" x14ac:dyDescent="0.15">
      <c r="A3" s="12">
        <v>2</v>
      </c>
      <c r="B3" s="30" t="s">
        <v>228</v>
      </c>
      <c r="C3" s="12" t="s">
        <v>72</v>
      </c>
      <c r="D3" s="27" t="s">
        <v>229</v>
      </c>
      <c r="E3" t="s">
        <v>230</v>
      </c>
    </row>
    <row r="4" spans="1:5" x14ac:dyDescent="0.15">
      <c r="A4" s="12">
        <v>3</v>
      </c>
      <c r="B4" s="30" t="s">
        <v>83</v>
      </c>
      <c r="C4" s="12" t="s">
        <v>73</v>
      </c>
      <c r="D4" s="27" t="s">
        <v>136</v>
      </c>
    </row>
    <row r="5" spans="1:5" x14ac:dyDescent="0.15">
      <c r="A5" s="12">
        <v>4</v>
      </c>
      <c r="B5" s="30" t="s">
        <v>84</v>
      </c>
      <c r="C5" s="12" t="s">
        <v>74</v>
      </c>
      <c r="D5" s="27" t="s">
        <v>137</v>
      </c>
    </row>
    <row r="6" spans="1:5" ht="27" x14ac:dyDescent="0.15">
      <c r="A6" s="12">
        <v>5</v>
      </c>
      <c r="B6" s="30" t="s">
        <v>134</v>
      </c>
      <c r="C6" s="12" t="s">
        <v>75</v>
      </c>
      <c r="D6" s="28" t="s">
        <v>138</v>
      </c>
    </row>
    <row r="7" spans="1:5" ht="27" x14ac:dyDescent="0.15">
      <c r="A7" s="12">
        <v>6</v>
      </c>
      <c r="B7" s="30" t="s">
        <v>139</v>
      </c>
      <c r="C7" s="12" t="s">
        <v>76</v>
      </c>
      <c r="D7" s="27" t="s">
        <v>140</v>
      </c>
    </row>
    <row r="8" spans="1:5" ht="27" x14ac:dyDescent="0.15">
      <c r="A8" s="12">
        <v>7</v>
      </c>
      <c r="B8" s="30" t="s">
        <v>141</v>
      </c>
      <c r="C8" s="12" t="s">
        <v>77</v>
      </c>
      <c r="D8" s="27" t="s">
        <v>142</v>
      </c>
    </row>
    <row r="9" spans="1:5" ht="27" x14ac:dyDescent="0.15">
      <c r="A9" s="12">
        <v>8</v>
      </c>
      <c r="B9" s="30" t="s">
        <v>143</v>
      </c>
      <c r="C9" s="12" t="s">
        <v>78</v>
      </c>
      <c r="D9" s="27" t="s">
        <v>144</v>
      </c>
    </row>
    <row r="10" spans="1:5" ht="27" x14ac:dyDescent="0.15">
      <c r="A10" s="12">
        <v>9</v>
      </c>
      <c r="B10" s="30" t="s">
        <v>145</v>
      </c>
      <c r="C10" s="12" t="s">
        <v>79</v>
      </c>
      <c r="D10" s="27" t="s">
        <v>146</v>
      </c>
    </row>
    <row r="11" spans="1:5" x14ac:dyDescent="0.15">
      <c r="A11" s="12">
        <v>10</v>
      </c>
      <c r="B11" s="30" t="s">
        <v>147</v>
      </c>
      <c r="C11" s="12" t="s">
        <v>80</v>
      </c>
      <c r="D11" s="27" t="s">
        <v>148</v>
      </c>
    </row>
    <row r="12" spans="1:5" x14ac:dyDescent="0.15">
      <c r="A12" s="12">
        <v>11</v>
      </c>
      <c r="B12" s="30" t="s">
        <v>149</v>
      </c>
      <c r="C12" s="12" t="s">
        <v>150</v>
      </c>
      <c r="D12" s="29" t="s">
        <v>151</v>
      </c>
    </row>
    <row r="13" spans="1:5" x14ac:dyDescent="0.15">
      <c r="A13" s="12">
        <v>10</v>
      </c>
      <c r="B13" s="30" t="s">
        <v>231</v>
      </c>
      <c r="C13" s="12" t="s">
        <v>232</v>
      </c>
      <c r="D13" s="29" t="s">
        <v>233</v>
      </c>
    </row>
    <row r="14" spans="1:5" x14ac:dyDescent="0.15">
      <c r="A14" s="12">
        <v>11</v>
      </c>
      <c r="B14" s="30" t="s">
        <v>234</v>
      </c>
      <c r="C14" s="12" t="s">
        <v>235</v>
      </c>
      <c r="D14" s="29" t="s">
        <v>236</v>
      </c>
    </row>
    <row r="15" spans="1:5" x14ac:dyDescent="0.15">
      <c r="A15" s="12">
        <v>12</v>
      </c>
      <c r="B15" s="30" t="s">
        <v>237</v>
      </c>
      <c r="C15" s="12" t="s">
        <v>152</v>
      </c>
      <c r="D15" s="29" t="s">
        <v>238</v>
      </c>
    </row>
    <row r="16" spans="1:5" x14ac:dyDescent="0.15">
      <c r="A16" s="12">
        <v>13</v>
      </c>
      <c r="B16" s="30" t="s">
        <v>153</v>
      </c>
      <c r="C16" s="12" t="s">
        <v>154</v>
      </c>
      <c r="D16" s="29" t="s">
        <v>155</v>
      </c>
    </row>
    <row r="17" spans="1:5" x14ac:dyDescent="0.15">
      <c r="A17" s="12">
        <v>14</v>
      </c>
      <c r="B17" s="30" t="s">
        <v>227</v>
      </c>
      <c r="C17" s="12" t="s">
        <v>156</v>
      </c>
      <c r="D17" s="39" t="s">
        <v>157</v>
      </c>
      <c r="E17" t="s">
        <v>239</v>
      </c>
    </row>
    <row r="18" spans="1:5" x14ac:dyDescent="0.15">
      <c r="A18" s="12">
        <v>15</v>
      </c>
      <c r="B18" s="30" t="s">
        <v>227</v>
      </c>
      <c r="C18" s="12" t="s">
        <v>120</v>
      </c>
      <c r="D18" s="39" t="s">
        <v>240</v>
      </c>
      <c r="E18" t="s">
        <v>239</v>
      </c>
    </row>
    <row r="19" spans="1:5" x14ac:dyDescent="0.15">
      <c r="A19" s="12">
        <v>16</v>
      </c>
      <c r="B19" s="30" t="s">
        <v>241</v>
      </c>
      <c r="C19" s="12" t="s">
        <v>121</v>
      </c>
      <c r="D19" s="39" t="s">
        <v>158</v>
      </c>
    </row>
    <row r="20" spans="1:5" x14ac:dyDescent="0.15">
      <c r="A20" s="12">
        <v>17</v>
      </c>
      <c r="B20" s="30" t="s">
        <v>111</v>
      </c>
      <c r="C20" s="12" t="s">
        <v>122</v>
      </c>
      <c r="D20" s="39" t="s">
        <v>159</v>
      </c>
    </row>
    <row r="21" spans="1:5" x14ac:dyDescent="0.15">
      <c r="A21" s="12">
        <v>18</v>
      </c>
      <c r="B21" s="30" t="s">
        <v>112</v>
      </c>
      <c r="C21" s="12" t="s">
        <v>123</v>
      </c>
      <c r="D21" s="39" t="s">
        <v>160</v>
      </c>
    </row>
    <row r="22" spans="1:5" x14ac:dyDescent="0.15">
      <c r="A22" s="12">
        <v>19</v>
      </c>
      <c r="B22" s="30" t="s">
        <v>113</v>
      </c>
      <c r="C22" s="12" t="s">
        <v>124</v>
      </c>
      <c r="D22" s="39" t="s">
        <v>161</v>
      </c>
    </row>
    <row r="23" spans="1:5" x14ac:dyDescent="0.15">
      <c r="A23" s="12">
        <v>20</v>
      </c>
      <c r="B23" s="30" t="s">
        <v>114</v>
      </c>
      <c r="C23" s="12" t="s">
        <v>125</v>
      </c>
      <c r="D23" s="39" t="s">
        <v>162</v>
      </c>
    </row>
    <row r="24" spans="1:5" ht="27" x14ac:dyDescent="0.15">
      <c r="A24" s="12">
        <v>21</v>
      </c>
      <c r="B24" s="30" t="s">
        <v>163</v>
      </c>
      <c r="C24" s="12" t="s">
        <v>126</v>
      </c>
      <c r="D24" s="39" t="s">
        <v>164</v>
      </c>
    </row>
    <row r="25" spans="1:5" ht="27" x14ac:dyDescent="0.15">
      <c r="A25" s="12">
        <v>22</v>
      </c>
      <c r="B25" s="30" t="s">
        <v>165</v>
      </c>
      <c r="C25" s="12" t="s">
        <v>127</v>
      </c>
      <c r="D25" s="39" t="s">
        <v>166</v>
      </c>
    </row>
    <row r="26" spans="1:5" ht="27" x14ac:dyDescent="0.15">
      <c r="A26" s="12">
        <v>23</v>
      </c>
      <c r="B26" s="30" t="s">
        <v>167</v>
      </c>
      <c r="C26" s="12" t="s">
        <v>128</v>
      </c>
      <c r="D26" s="39" t="s">
        <v>168</v>
      </c>
    </row>
    <row r="27" spans="1:5" ht="27" x14ac:dyDescent="0.15">
      <c r="A27" s="12">
        <v>24</v>
      </c>
      <c r="B27" s="30" t="s">
        <v>169</v>
      </c>
      <c r="C27" s="12" t="s">
        <v>129</v>
      </c>
      <c r="D27" s="39" t="s">
        <v>170</v>
      </c>
    </row>
    <row r="28" spans="1:5" ht="27" x14ac:dyDescent="0.15">
      <c r="A28" s="12">
        <v>25</v>
      </c>
      <c r="B28" s="30" t="s">
        <v>171</v>
      </c>
      <c r="C28" s="12" t="s">
        <v>130</v>
      </c>
      <c r="D28" s="39" t="s">
        <v>172</v>
      </c>
    </row>
    <row r="29" spans="1:5" ht="40.5" x14ac:dyDescent="0.15">
      <c r="A29" s="12">
        <v>27</v>
      </c>
      <c r="B29" s="30" t="s">
        <v>180</v>
      </c>
      <c r="C29" s="12" t="s">
        <v>174</v>
      </c>
      <c r="D29" s="29" t="s">
        <v>175</v>
      </c>
    </row>
    <row r="30" spans="1:5" x14ac:dyDescent="0.15">
      <c r="A30" s="12">
        <v>28</v>
      </c>
      <c r="B30" s="30" t="s">
        <v>179</v>
      </c>
      <c r="C30" s="12" t="s">
        <v>176</v>
      </c>
      <c r="D30" s="29" t="s">
        <v>173</v>
      </c>
    </row>
    <row r="31" spans="1:5" x14ac:dyDescent="0.15">
      <c r="A31" s="12">
        <v>29</v>
      </c>
      <c r="B31" s="30" t="s">
        <v>177</v>
      </c>
      <c r="C31" s="12" t="s">
        <v>131</v>
      </c>
      <c r="D31" s="29" t="s">
        <v>155</v>
      </c>
    </row>
    <row r="32" spans="1:5" x14ac:dyDescent="0.15">
      <c r="A32" s="12">
        <v>30</v>
      </c>
      <c r="B32" s="30" t="s">
        <v>178</v>
      </c>
      <c r="C32" s="12" t="s">
        <v>132</v>
      </c>
      <c r="D32" s="5"/>
    </row>
  </sheetData>
  <phoneticPr fontId="1" type="noConversion"/>
  <conditionalFormatting sqref="B16:B1048576 B1:B12">
    <cfRule type="duplicateValues" dxfId="1" priority="2"/>
  </conditionalFormatting>
  <conditionalFormatting sqref="B13:B15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A14" sqref="A14:XFD14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40" t="s">
        <v>200</v>
      </c>
      <c r="B2" s="41" t="s">
        <v>200</v>
      </c>
      <c r="C2" s="42" t="s">
        <v>201</v>
      </c>
      <c r="D2" s="7"/>
      <c r="E2" s="7"/>
      <c r="F2" s="7"/>
    </row>
    <row r="3" spans="1:6" x14ac:dyDescent="0.15">
      <c r="A3" s="40" t="s">
        <v>89</v>
      </c>
      <c r="B3" s="41" t="s">
        <v>89</v>
      </c>
      <c r="C3" s="42" t="s">
        <v>16</v>
      </c>
      <c r="D3" s="19"/>
      <c r="E3" s="19"/>
      <c r="F3" s="7"/>
    </row>
    <row r="4" spans="1:6" x14ac:dyDescent="0.15">
      <c r="A4" s="43" t="s">
        <v>39</v>
      </c>
      <c r="B4" s="43" t="s">
        <v>39</v>
      </c>
      <c r="C4" s="42" t="s">
        <v>16</v>
      </c>
      <c r="D4" s="10"/>
      <c r="E4" s="8"/>
      <c r="F4" s="10"/>
    </row>
    <row r="5" spans="1:6" x14ac:dyDescent="0.15">
      <c r="A5" s="43" t="s">
        <v>41</v>
      </c>
      <c r="B5" s="43" t="s">
        <v>42</v>
      </c>
      <c r="C5" s="42" t="s">
        <v>16</v>
      </c>
      <c r="D5" s="10"/>
      <c r="E5" s="8"/>
      <c r="F5" s="10"/>
    </row>
    <row r="6" spans="1:6" x14ac:dyDescent="0.15">
      <c r="A6" s="43" t="s">
        <v>103</v>
      </c>
      <c r="B6" s="43" t="s">
        <v>104</v>
      </c>
      <c r="C6" s="42" t="s">
        <v>105</v>
      </c>
      <c r="D6" s="10"/>
      <c r="E6" s="19"/>
      <c r="F6" s="10"/>
    </row>
    <row r="7" spans="1:6" x14ac:dyDescent="0.15">
      <c r="A7" s="43" t="s">
        <v>187</v>
      </c>
      <c r="B7" s="44" t="str">
        <f ca="1">TEXT('time process'!$C$2-6,"YYYY/mm/dd")</f>
        <v>2021/01/19</v>
      </c>
      <c r="C7" s="42" t="s">
        <v>186</v>
      </c>
      <c r="D7" s="10"/>
      <c r="E7" s="8"/>
      <c r="F7" s="10"/>
    </row>
    <row r="8" spans="1:6" x14ac:dyDescent="0.15">
      <c r="A8" s="43" t="s">
        <v>94</v>
      </c>
      <c r="B8" s="44" t="str">
        <f ca="1">TEXT('time process'!$C$2-5,"YYYY/mm/dd")</f>
        <v>2021/01/20</v>
      </c>
      <c r="C8" s="42" t="s">
        <v>16</v>
      </c>
      <c r="D8" s="10"/>
      <c r="E8" s="8"/>
      <c r="F8" s="10"/>
    </row>
    <row r="9" spans="1:6" x14ac:dyDescent="0.15">
      <c r="A9" s="43" t="s">
        <v>92</v>
      </c>
      <c r="B9" s="44" t="str">
        <f ca="1">TEXT('time process'!$C$2-4,"YYYY/mm/dd")</f>
        <v>2021/01/21</v>
      </c>
      <c r="C9" s="42" t="s">
        <v>16</v>
      </c>
      <c r="D9" s="10"/>
      <c r="E9" s="8"/>
      <c r="F9" s="10"/>
    </row>
    <row r="10" spans="1:6" x14ac:dyDescent="0.15">
      <c r="A10" s="43" t="s">
        <v>68</v>
      </c>
      <c r="B10" s="44" t="str">
        <f ca="1">TEXT('time process'!$C$2-3,"YYYY/mm/dd")</f>
        <v>2021/01/22</v>
      </c>
      <c r="C10" s="42" t="s">
        <v>16</v>
      </c>
      <c r="D10" s="10"/>
      <c r="E10" s="8"/>
      <c r="F10" s="10"/>
    </row>
    <row r="11" spans="1:6" ht="15" customHeight="1" x14ac:dyDescent="0.15">
      <c r="A11" s="43" t="s">
        <v>185</v>
      </c>
      <c r="B11" s="44" t="str">
        <f ca="1">TEXT('time process'!$C$2-2,"YYYY/mm/dd")</f>
        <v>2021/01/23</v>
      </c>
      <c r="C11" s="42" t="s">
        <v>16</v>
      </c>
      <c r="D11" s="10"/>
      <c r="E11" s="8"/>
      <c r="F11" s="10"/>
    </row>
    <row r="12" spans="1:6" x14ac:dyDescent="0.15">
      <c r="A12" s="43" t="s">
        <v>85</v>
      </c>
      <c r="B12" s="44" t="str">
        <f ca="1">TEXT('time process'!$C$2-1,"YYYY/mm/dd")</f>
        <v>2021/01/24</v>
      </c>
      <c r="C12" s="42" t="s">
        <v>16</v>
      </c>
      <c r="D12" s="10"/>
      <c r="E12" s="8"/>
      <c r="F12" s="10"/>
    </row>
    <row r="13" spans="1:6" x14ac:dyDescent="0.15">
      <c r="A13" s="11" t="s">
        <v>107</v>
      </c>
      <c r="B13" s="11" t="s">
        <v>108</v>
      </c>
      <c r="C13" s="42" t="s">
        <v>16</v>
      </c>
      <c r="D13" s="35"/>
      <c r="E13" s="5"/>
      <c r="F13" s="5"/>
    </row>
    <row r="14" spans="1:6" x14ac:dyDescent="0.15">
      <c r="A14" s="11" t="s">
        <v>131</v>
      </c>
      <c r="B14" s="11" t="s">
        <v>109</v>
      </c>
      <c r="C14" s="42" t="s">
        <v>16</v>
      </c>
      <c r="D14" s="35"/>
      <c r="E14" s="5"/>
      <c r="F14" s="5"/>
    </row>
    <row r="15" spans="1:6" x14ac:dyDescent="0.15">
      <c r="A15" s="12" t="s">
        <v>132</v>
      </c>
      <c r="B15" s="12" t="s">
        <v>110</v>
      </c>
      <c r="C15" s="31" t="s">
        <v>16</v>
      </c>
      <c r="D15" s="5"/>
      <c r="E15" s="5" t="s">
        <v>223</v>
      </c>
      <c r="F1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4154-2858-4388-B1CC-A1A0959FEF34}">
  <dimension ref="A1:A2"/>
  <sheetViews>
    <sheetView workbookViewId="0">
      <selection activeCell="A2" sqref="A1:A2"/>
    </sheetView>
  </sheetViews>
  <sheetFormatPr defaultRowHeight="13.5" x14ac:dyDescent="0.15"/>
  <cols>
    <col min="1" max="1" width="61.5" customWidth="1"/>
  </cols>
  <sheetData>
    <row r="1" spans="1:1" x14ac:dyDescent="0.15">
      <c r="A1" s="3" t="s">
        <v>216</v>
      </c>
    </row>
    <row r="2" spans="1:1" x14ac:dyDescent="0.15">
      <c r="A2" s="5" t="s">
        <v>219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C353-F3D2-48EE-929D-0AFED0D6403F}">
  <dimension ref="A1:J2"/>
  <sheetViews>
    <sheetView workbookViewId="0">
      <selection sqref="A1:XFD1048576"/>
    </sheetView>
  </sheetViews>
  <sheetFormatPr defaultRowHeight="13.5" x14ac:dyDescent="0.15"/>
  <cols>
    <col min="1" max="1" width="11.5" customWidth="1"/>
    <col min="2" max="2" width="39.75" customWidth="1"/>
    <col min="3" max="3" width="25.625" customWidth="1"/>
    <col min="4" max="4" width="36" customWidth="1"/>
    <col min="5" max="5" width="42" style="54" customWidth="1"/>
    <col min="6" max="6" width="25.625" style="54" customWidth="1"/>
    <col min="7" max="7" width="25.625" customWidth="1"/>
    <col min="8" max="8" width="30.375" customWidth="1"/>
    <col min="9" max="10" width="25.625" customWidth="1"/>
  </cols>
  <sheetData>
    <row r="1" spans="1:10" ht="54" x14ac:dyDescent="0.15">
      <c r="A1" s="46" t="s">
        <v>204</v>
      </c>
      <c r="B1" s="46" t="s">
        <v>205</v>
      </c>
      <c r="C1" s="46" t="s">
        <v>213</v>
      </c>
      <c r="D1" s="46" t="s">
        <v>206</v>
      </c>
      <c r="E1" s="46" t="s">
        <v>207</v>
      </c>
      <c r="F1" s="45" t="s">
        <v>208</v>
      </c>
      <c r="G1" s="47" t="s">
        <v>209</v>
      </c>
      <c r="H1" s="46" t="s">
        <v>210</v>
      </c>
      <c r="I1" s="46" t="s">
        <v>211</v>
      </c>
      <c r="J1" s="47" t="s">
        <v>212</v>
      </c>
    </row>
    <row r="2" spans="1:10" ht="67.5" x14ac:dyDescent="0.15">
      <c r="A2" s="48" t="s">
        <v>217</v>
      </c>
      <c r="B2" s="40" t="s">
        <v>214</v>
      </c>
      <c r="C2" s="5"/>
      <c r="D2" s="5" t="s">
        <v>214</v>
      </c>
      <c r="E2" s="53" t="s">
        <v>222</v>
      </c>
      <c r="F2" s="53" t="s">
        <v>222</v>
      </c>
      <c r="G2" s="5"/>
      <c r="H2" s="5"/>
      <c r="I2" s="5" t="str">
        <f ca="1">"发帖时间 &gt;= " &amp; "'" &amp; TEXT(TODAY()-20,"yyyy-mm-dd") &amp; "'"</f>
        <v>发帖时间 &gt;= '2021-01-05'</v>
      </c>
      <c r="J2" s="5"/>
    </row>
  </sheetData>
  <phoneticPr fontId="1" type="noConversion"/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Mapping(Input)</vt:lpstr>
      <vt:lpstr>time process</vt:lpstr>
      <vt:lpstr>statistic groups1</vt:lpstr>
      <vt:lpstr>calculations1</vt:lpstr>
      <vt:lpstr>statistic groups2</vt:lpstr>
      <vt:lpstr>calculations2</vt:lpstr>
      <vt:lpstr>Fill&amp;Sort1</vt:lpstr>
      <vt:lpstr>Filter1</vt:lpstr>
      <vt:lpstr>Match</vt:lpstr>
      <vt:lpstr>Filter2</vt:lpstr>
      <vt:lpstr>Fill&amp;Sort2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2021-01-25T04:25:57Z</dcterms:modified>
</cp:coreProperties>
</file>