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A.AD.EPA.GOV\ORD\CIN\USERS\MAIN\L-P\nsmucker\Net MyDocuments\aMajor Projects\SSWR 4.02a\Reservoirs\Manuscript overall trends\Review\To GCB\Revised version\ScienceHub files\"/>
    </mc:Choice>
  </mc:AlternateContent>
  <bookViews>
    <workbookView xWindow="0" yWindow="0" windowWidth="23040" windowHeight="8772"/>
  </bookViews>
  <sheets>
    <sheet name="Read_Me" sheetId="2" r:id="rId1"/>
    <sheet name="NLCD_2001" sheetId="3" r:id="rId2"/>
    <sheet name="NLCD_2011" sheetId="4" r:id="rId3"/>
    <sheet name="NLCD_Change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4" l="1"/>
  <c r="S2" i="4"/>
  <c r="Q2" i="4"/>
  <c r="R2" i="4"/>
  <c r="T21" i="4"/>
  <c r="S21" i="4"/>
  <c r="R21" i="4"/>
  <c r="Q21" i="4"/>
  <c r="T20" i="4"/>
  <c r="S20" i="4"/>
  <c r="R20" i="4"/>
  <c r="Q20" i="4"/>
  <c r="T19" i="4"/>
  <c r="S19" i="4"/>
  <c r="R19" i="4"/>
  <c r="Q19" i="4"/>
  <c r="T18" i="4"/>
  <c r="S18" i="4"/>
  <c r="R18" i="4"/>
  <c r="Q18" i="4"/>
  <c r="T17" i="4"/>
  <c r="S17" i="4"/>
  <c r="R17" i="4"/>
  <c r="Q17" i="4"/>
  <c r="T16" i="4"/>
  <c r="S16" i="4"/>
  <c r="R16" i="4"/>
  <c r="Q16" i="4"/>
  <c r="T15" i="4"/>
  <c r="S15" i="4"/>
  <c r="R15" i="4"/>
  <c r="Q15" i="4"/>
  <c r="T14" i="4"/>
  <c r="S14" i="4"/>
  <c r="R14" i="4"/>
  <c r="Q14" i="4"/>
  <c r="T13" i="4"/>
  <c r="S13" i="4"/>
  <c r="R13" i="4"/>
  <c r="Q13" i="4"/>
  <c r="T12" i="4"/>
  <c r="S12" i="4"/>
  <c r="R12" i="4"/>
  <c r="Q12" i="4"/>
  <c r="T11" i="4"/>
  <c r="S11" i="4"/>
  <c r="R11" i="4"/>
  <c r="Q11" i="4"/>
  <c r="T10" i="4"/>
  <c r="S10" i="4"/>
  <c r="R10" i="4"/>
  <c r="Q10" i="4"/>
  <c r="T9" i="4"/>
  <c r="S9" i="4"/>
  <c r="R9" i="4"/>
  <c r="Q9" i="4"/>
  <c r="T8" i="4"/>
  <c r="S8" i="4"/>
  <c r="R8" i="4"/>
  <c r="Q8" i="4"/>
  <c r="T7" i="4"/>
  <c r="S7" i="4"/>
  <c r="R7" i="4"/>
  <c r="Q7" i="4"/>
  <c r="T6" i="4"/>
  <c r="S6" i="4"/>
  <c r="R6" i="4"/>
  <c r="Q6" i="4"/>
  <c r="T5" i="4"/>
  <c r="S5" i="4"/>
  <c r="R5" i="4"/>
  <c r="Q5" i="4"/>
  <c r="T4" i="4"/>
  <c r="S4" i="4"/>
  <c r="R4" i="4"/>
  <c r="Q4" i="4"/>
  <c r="T3" i="4"/>
  <c r="S3" i="4"/>
  <c r="R3" i="4"/>
  <c r="Q3" i="4"/>
  <c r="T2" i="3"/>
  <c r="S2" i="3"/>
  <c r="R2" i="3"/>
  <c r="Q2" i="3"/>
  <c r="T21" i="3"/>
  <c r="S21" i="3"/>
  <c r="R21" i="3"/>
  <c r="Q21" i="3"/>
  <c r="T20" i="3"/>
  <c r="S20" i="3"/>
  <c r="R20" i="3"/>
  <c r="Q20" i="3"/>
  <c r="T19" i="3"/>
  <c r="S19" i="3"/>
  <c r="R19" i="3"/>
  <c r="Q19" i="3"/>
  <c r="T18" i="3"/>
  <c r="S18" i="3"/>
  <c r="R18" i="3"/>
  <c r="Q18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T11" i="3"/>
  <c r="S11" i="3"/>
  <c r="R11" i="3"/>
  <c r="Q11" i="3"/>
  <c r="T10" i="3"/>
  <c r="S10" i="3"/>
  <c r="R10" i="3"/>
  <c r="Q10" i="3"/>
  <c r="T9" i="3"/>
  <c r="S9" i="3"/>
  <c r="R9" i="3"/>
  <c r="Q9" i="3"/>
  <c r="T8" i="3"/>
  <c r="S8" i="3"/>
  <c r="R8" i="3"/>
  <c r="Q8" i="3"/>
  <c r="T7" i="3"/>
  <c r="S7" i="3"/>
  <c r="R7" i="3"/>
  <c r="Q7" i="3"/>
  <c r="T6" i="3"/>
  <c r="S6" i="3"/>
  <c r="R6" i="3"/>
  <c r="Q6" i="3"/>
  <c r="T5" i="3"/>
  <c r="S5" i="3"/>
  <c r="R5" i="3"/>
  <c r="Q5" i="3"/>
  <c r="T4" i="3"/>
  <c r="S4" i="3"/>
  <c r="R4" i="3"/>
  <c r="Q4" i="3"/>
  <c r="T3" i="3"/>
  <c r="S3" i="3"/>
  <c r="R3" i="3"/>
  <c r="Q3" i="3"/>
</calcChain>
</file>

<file path=xl/sharedStrings.xml><?xml version="1.0" encoding="utf-8"?>
<sst xmlns="http://schemas.openxmlformats.org/spreadsheetml/2006/main" count="154" uniqueCount="77">
  <si>
    <t>Developed</t>
  </si>
  <si>
    <t>Agriculture</t>
  </si>
  <si>
    <t>Forest</t>
  </si>
  <si>
    <t>Wetland</t>
  </si>
  <si>
    <t>Reservoir</t>
  </si>
  <si>
    <t>Type</t>
  </si>
  <si>
    <t>Change</t>
  </si>
  <si>
    <t>BHR</t>
  </si>
  <si>
    <t>BRR</t>
  </si>
  <si>
    <t>Ag strat</t>
  </si>
  <si>
    <t>BVR</t>
  </si>
  <si>
    <t>CBR</t>
  </si>
  <si>
    <t>Ag</t>
  </si>
  <si>
    <t>CCK</t>
  </si>
  <si>
    <t>CFK</t>
  </si>
  <si>
    <t>CHL</t>
  </si>
  <si>
    <t>CMR</t>
  </si>
  <si>
    <t>CRR</t>
  </si>
  <si>
    <t>EFR</t>
  </si>
  <si>
    <t>GRR</t>
  </si>
  <si>
    <t>HTR</t>
  </si>
  <si>
    <t>MNR</t>
  </si>
  <si>
    <t>MSR</t>
  </si>
  <si>
    <t>NRR</t>
  </si>
  <si>
    <t>PRR</t>
  </si>
  <si>
    <t>RRR</t>
  </si>
  <si>
    <t>SRR</t>
  </si>
  <si>
    <t>TAR</t>
  </si>
  <si>
    <t>WFR</t>
  </si>
  <si>
    <t>Urban</t>
  </si>
  <si>
    <t>Barren Land</t>
  </si>
  <si>
    <t>Cultivated Crops</t>
  </si>
  <si>
    <t>Deciduous Forest</t>
  </si>
  <si>
    <t>Developed, High Intensity</t>
  </si>
  <si>
    <t>Developed, Low Intensity</t>
  </si>
  <si>
    <t>Developed, Medium Intensity</t>
  </si>
  <si>
    <t>Developed, Open Space</t>
  </si>
  <si>
    <t>Emergent Herbaceuous Wetlands</t>
  </si>
  <si>
    <t>Evergreen Forest</t>
  </si>
  <si>
    <t>Herbaceuous</t>
  </si>
  <si>
    <t>Mixed Forest</t>
  </si>
  <si>
    <t>Open Water</t>
  </si>
  <si>
    <t>Hay/Pasture</t>
  </si>
  <si>
    <t>Shrub/Scrub</t>
  </si>
  <si>
    <t>Woody Wetlands</t>
  </si>
  <si>
    <t>Developed High Intensity</t>
  </si>
  <si>
    <t>Developed Low Intensity</t>
  </si>
  <si>
    <t>Developed Medium Intensity</t>
  </si>
  <si>
    <t>Developed Open Space</t>
  </si>
  <si>
    <t>Emergent Herbaceous Wetlands</t>
  </si>
  <si>
    <t>Grassland/Herbaceous</t>
  </si>
  <si>
    <t>Pasture/Hay</t>
  </si>
  <si>
    <t>Smucker et al. Global Change Biology, "Increasingly severe cyanobacterial blooms and deep water hypoxia coincide with warming water temperatures in reservoirs" (https://doi.org/10.1111/gcb.15618)</t>
  </si>
  <si>
    <t>This file contains watershed land cover and land cover change between National Land Cover Database (NLCD) 2001 and 2011. Worksheet "NLCD_Change" contains Table S2 from the manuscript.</t>
  </si>
  <si>
    <t>NLCD data are available from https://www.mrlc.gov/data</t>
  </si>
  <si>
    <t>Reservoir Abbreviations:</t>
  </si>
  <si>
    <t>BHR = Buckhorn Lake</t>
  </si>
  <si>
    <t>BRR = Barren River Lake</t>
  </si>
  <si>
    <t>BVR = Brookville Lake</t>
  </si>
  <si>
    <t>CBR= C. J. Brown Lake</t>
  </si>
  <si>
    <t>CCK = Caesar Creek Lake</t>
  </si>
  <si>
    <t>CFK = Carr Creek Lake</t>
  </si>
  <si>
    <t>CHL = C. M. Harden Lake</t>
  </si>
  <si>
    <t>CMR = Cagles Mill Lake</t>
  </si>
  <si>
    <t>CRR = Cave Run Lake</t>
  </si>
  <si>
    <t>EFR = East Fork Lake</t>
  </si>
  <si>
    <t>GRR = Green River Lake</t>
  </si>
  <si>
    <t>MNR = Monroe Lake</t>
  </si>
  <si>
    <t>MSR = Mississinewa Lake</t>
  </si>
  <si>
    <t>NRR = Nolin Lake</t>
  </si>
  <si>
    <t>PRR = Patoka Lake</t>
  </si>
  <si>
    <t>RRR = Rough River Lake</t>
  </si>
  <si>
    <t>SRR = Salamonie Lake</t>
  </si>
  <si>
    <t>TAR = Taylorsville Lake</t>
  </si>
  <si>
    <t>HTR = J. E. Roush Lake</t>
  </si>
  <si>
    <t>WFR = West Fork Lake</t>
  </si>
  <si>
    <t>Agricultural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</si>
</sst>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  <xf numFmtId="0" fontId="0" fillId="0" borderId="0" xfId="0" applyBorder="1"/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/>
  </sheetViews>
  <sheetFormatPr defaultRowHeight="14.4" x14ac:dyDescent="0.3"/>
  <cols>
    <col min="1" max="1" width="167.44140625" bestFit="1" customWidth="1"/>
  </cols>
  <sheetData>
    <row r="1" spans="1:1" x14ac:dyDescent="0.3">
      <c r="A1" t="s">
        <v>53</v>
      </c>
    </row>
    <row r="2" spans="1:1" x14ac:dyDescent="0.3">
      <c r="A2" t="s">
        <v>52</v>
      </c>
    </row>
    <row r="4" spans="1:1" x14ac:dyDescent="0.3">
      <c r="A4" t="s">
        <v>54</v>
      </c>
    </row>
    <row r="6" spans="1:1" x14ac:dyDescent="0.3">
      <c r="A6" t="s">
        <v>55</v>
      </c>
    </row>
    <row r="7" spans="1:1" x14ac:dyDescent="0.3">
      <c r="A7" t="s">
        <v>56</v>
      </c>
    </row>
    <row r="8" spans="1:1" x14ac:dyDescent="0.3">
      <c r="A8" t="s">
        <v>57</v>
      </c>
    </row>
    <row r="9" spans="1:1" x14ac:dyDescent="0.3">
      <c r="A9" t="s">
        <v>58</v>
      </c>
    </row>
    <row r="10" spans="1:1" x14ac:dyDescent="0.3">
      <c r="A10" t="s">
        <v>59</v>
      </c>
    </row>
    <row r="11" spans="1:1" x14ac:dyDescent="0.3">
      <c r="A11" t="s">
        <v>60</v>
      </c>
    </row>
    <row r="12" spans="1:1" x14ac:dyDescent="0.3">
      <c r="A12" t="s">
        <v>61</v>
      </c>
    </row>
    <row r="13" spans="1:1" x14ac:dyDescent="0.3">
      <c r="A13" t="s">
        <v>62</v>
      </c>
    </row>
    <row r="14" spans="1:1" x14ac:dyDescent="0.3">
      <c r="A14" t="s">
        <v>63</v>
      </c>
    </row>
    <row r="15" spans="1:1" x14ac:dyDescent="0.3">
      <c r="A15" t="s">
        <v>64</v>
      </c>
    </row>
    <row r="16" spans="1:1" x14ac:dyDescent="0.3">
      <c r="A16" t="s">
        <v>65</v>
      </c>
    </row>
    <row r="17" spans="1:1" x14ac:dyDescent="0.3">
      <c r="A17" t="s">
        <v>66</v>
      </c>
    </row>
    <row r="18" spans="1:1" x14ac:dyDescent="0.3">
      <c r="A18" t="s">
        <v>74</v>
      </c>
    </row>
    <row r="19" spans="1:1" x14ac:dyDescent="0.3">
      <c r="A19" t="s">
        <v>67</v>
      </c>
    </row>
    <row r="20" spans="1:1" x14ac:dyDescent="0.3">
      <c r="A20" t="s">
        <v>68</v>
      </c>
    </row>
    <row r="21" spans="1:1" x14ac:dyDescent="0.3">
      <c r="A21" t="s">
        <v>69</v>
      </c>
    </row>
    <row r="22" spans="1:1" x14ac:dyDescent="0.3">
      <c r="A22" t="s">
        <v>70</v>
      </c>
    </row>
    <row r="23" spans="1:1" x14ac:dyDescent="0.3">
      <c r="A23" t="s">
        <v>71</v>
      </c>
    </row>
    <row r="24" spans="1:1" x14ac:dyDescent="0.3">
      <c r="A24" t="s">
        <v>72</v>
      </c>
    </row>
    <row r="25" spans="1:1" x14ac:dyDescent="0.3">
      <c r="A25" t="s">
        <v>73</v>
      </c>
    </row>
    <row r="26" spans="1:1" x14ac:dyDescent="0.3">
      <c r="A26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opLeftCell="C1" workbookViewId="0">
      <selection activeCell="C1" sqref="C1"/>
    </sheetView>
  </sheetViews>
  <sheetFormatPr defaultRowHeight="14.4" x14ac:dyDescent="0.3"/>
  <sheetData>
    <row r="1" spans="1:21" s="18" customFormat="1" x14ac:dyDescent="0.3">
      <c r="A1" s="12" t="s">
        <v>4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12" t="s">
        <v>36</v>
      </c>
      <c r="I1" s="12" t="s">
        <v>37</v>
      </c>
      <c r="J1" s="12" t="s">
        <v>38</v>
      </c>
      <c r="K1" s="12" t="s">
        <v>39</v>
      </c>
      <c r="L1" s="12" t="s">
        <v>40</v>
      </c>
      <c r="M1" s="12" t="s">
        <v>41</v>
      </c>
      <c r="N1" s="12" t="s">
        <v>42</v>
      </c>
      <c r="O1" s="12" t="s">
        <v>43</v>
      </c>
      <c r="P1" s="12" t="s">
        <v>44</v>
      </c>
      <c r="Q1" s="12" t="s">
        <v>0</v>
      </c>
      <c r="R1" s="12" t="s">
        <v>76</v>
      </c>
      <c r="S1" s="12" t="s">
        <v>2</v>
      </c>
      <c r="T1" s="12" t="s">
        <v>3</v>
      </c>
      <c r="U1" s="12"/>
    </row>
    <row r="2" spans="1:21" x14ac:dyDescent="0.3">
      <c r="A2" s="13" t="s">
        <v>7</v>
      </c>
      <c r="B2" s="14">
        <v>1.19476254595585</v>
      </c>
      <c r="C2" s="14">
        <v>8.3779244482444101E-2</v>
      </c>
      <c r="D2" s="14">
        <v>83.737446838578194</v>
      </c>
      <c r="E2" s="14">
        <v>1.33985141237116E-2</v>
      </c>
      <c r="F2" s="14">
        <v>0.66215430628738203</v>
      </c>
      <c r="G2" s="14">
        <v>0.119993527705802</v>
      </c>
      <c r="H2" s="14">
        <v>4.49740257235276</v>
      </c>
      <c r="I2" s="14"/>
      <c r="J2" s="14">
        <v>0.13191777002896399</v>
      </c>
      <c r="K2" s="14">
        <v>5.9253925100418501</v>
      </c>
      <c r="L2" s="14">
        <v>2.4543000327551301</v>
      </c>
      <c r="M2" s="14">
        <v>0.51186070102887404</v>
      </c>
      <c r="N2" s="14">
        <v>0.28043102057920399</v>
      </c>
      <c r="O2" s="14">
        <v>0.38565253580033798</v>
      </c>
      <c r="P2" s="14">
        <v>1.50788027951457E-3</v>
      </c>
      <c r="Q2" s="15">
        <f>SUM(E2:H2)</f>
        <v>5.2929489204696551</v>
      </c>
      <c r="R2" s="15">
        <f>SUM(C2,N2)</f>
        <v>0.36421026506164811</v>
      </c>
      <c r="S2" s="15">
        <f>SUM(D2,J2,L2)</f>
        <v>86.323664641362285</v>
      </c>
      <c r="T2" s="15">
        <f>SUM(P2,I2)</f>
        <v>1.50788027951457E-3</v>
      </c>
      <c r="U2" s="15"/>
    </row>
    <row r="3" spans="1:21" x14ac:dyDescent="0.3">
      <c r="A3" s="13" t="s">
        <v>8</v>
      </c>
      <c r="B3" s="14">
        <v>0.145914812954792</v>
      </c>
      <c r="C3" s="14">
        <v>5.1225134139897204</v>
      </c>
      <c r="D3" s="14">
        <v>41.431674887519101</v>
      </c>
      <c r="E3" s="14">
        <v>0.108107927240271</v>
      </c>
      <c r="F3" s="14">
        <v>0.39754759608948698</v>
      </c>
      <c r="G3" s="14">
        <v>0.21715849612888699</v>
      </c>
      <c r="H3" s="14">
        <v>5.59141198163727</v>
      </c>
      <c r="I3" s="14">
        <v>1.86454340932567E-2</v>
      </c>
      <c r="J3" s="14">
        <v>0.863450138737759</v>
      </c>
      <c r="K3" s="14">
        <v>2.7767593779841002</v>
      </c>
      <c r="L3" s="14">
        <v>0.36545951231374701</v>
      </c>
      <c r="M3" s="14">
        <v>1.40261805040767</v>
      </c>
      <c r="N3" s="14">
        <v>41.4391870987331</v>
      </c>
      <c r="O3" s="14">
        <v>8.9659554083784204E-2</v>
      </c>
      <c r="P3" s="14">
        <v>2.9891718087062799E-2</v>
      </c>
      <c r="Q3" s="15">
        <f t="shared" ref="Q3:Q21" si="0">SUM(E3:H3)</f>
        <v>6.314226001095915</v>
      </c>
      <c r="R3" s="15">
        <f t="shared" ref="R3:R21" si="1">SUM(C3,N3)</f>
        <v>46.561700512722823</v>
      </c>
      <c r="S3" s="15">
        <f t="shared" ref="S3:S21" si="2">SUM(D3,J3,L3)</f>
        <v>42.66058453857061</v>
      </c>
      <c r="T3" s="15">
        <f t="shared" ref="T3:T21" si="3">SUM(P3,I3)</f>
        <v>4.8537152180319496E-2</v>
      </c>
      <c r="U3" s="15"/>
    </row>
    <row r="4" spans="1:21" x14ac:dyDescent="0.3">
      <c r="A4" s="13" t="s">
        <v>10</v>
      </c>
      <c r="B4" s="14">
        <v>1.6709742294835201E-2</v>
      </c>
      <c r="C4" s="14">
        <v>52.990322921097501</v>
      </c>
      <c r="D4" s="14">
        <v>22.2382468354172</v>
      </c>
      <c r="E4" s="14">
        <v>0.402951360147278</v>
      </c>
      <c r="F4" s="14">
        <v>2.6558890737813501</v>
      </c>
      <c r="G4" s="14">
        <v>0.81005658333290198</v>
      </c>
      <c r="H4" s="14">
        <v>8.1026432828006101</v>
      </c>
      <c r="I4" s="14">
        <v>0.13880062750844499</v>
      </c>
      <c r="J4" s="14">
        <v>0.26629023157022003</v>
      </c>
      <c r="K4" s="14">
        <v>0.78095671631122598</v>
      </c>
      <c r="L4" s="14">
        <v>2.6134923292091199E-2</v>
      </c>
      <c r="M4" s="14">
        <v>2.5060859631458601</v>
      </c>
      <c r="N4" s="14">
        <v>9.0126821462867497</v>
      </c>
      <c r="O4" s="14">
        <v>2.1392143977446699E-2</v>
      </c>
      <c r="P4" s="14">
        <v>3.0837449036374701E-2</v>
      </c>
      <c r="Q4" s="15">
        <f t="shared" si="0"/>
        <v>11.97154030006214</v>
      </c>
      <c r="R4" s="15">
        <f t="shared" si="1"/>
        <v>62.003005067384251</v>
      </c>
      <c r="S4" s="15">
        <f t="shared" si="2"/>
        <v>22.530671990279512</v>
      </c>
      <c r="T4" s="15">
        <f t="shared" si="3"/>
        <v>0.16963807654481969</v>
      </c>
      <c r="U4" s="15"/>
    </row>
    <row r="5" spans="1:21" x14ac:dyDescent="0.3">
      <c r="A5" s="13" t="s">
        <v>11</v>
      </c>
      <c r="B5" s="14">
        <v>5.9035350092918798E-2</v>
      </c>
      <c r="C5" s="14">
        <v>62.845699959984103</v>
      </c>
      <c r="D5" s="14">
        <v>8.5528520570694209</v>
      </c>
      <c r="E5" s="14">
        <v>6.45450526271443E-2</v>
      </c>
      <c r="F5" s="14">
        <v>1.2177704201748101</v>
      </c>
      <c r="G5" s="14">
        <v>0.14020402498700901</v>
      </c>
      <c r="H5" s="14">
        <v>5.1599022651619704</v>
      </c>
      <c r="I5" s="14">
        <v>0.124344456409982</v>
      </c>
      <c r="J5" s="14">
        <v>0.105973948513023</v>
      </c>
      <c r="K5" s="14">
        <v>1.8223334747403299</v>
      </c>
      <c r="L5" s="14">
        <v>1.5819181500554901E-2</v>
      </c>
      <c r="M5" s="14">
        <v>3.97164835739787</v>
      </c>
      <c r="N5" s="14">
        <v>15.9198714513408</v>
      </c>
      <c r="O5" s="14"/>
      <c r="P5" s="14"/>
      <c r="Q5" s="15">
        <f t="shared" si="0"/>
        <v>6.5824217629509336</v>
      </c>
      <c r="R5" s="15">
        <f t="shared" si="1"/>
        <v>78.765571411324899</v>
      </c>
      <c r="S5" s="15">
        <f t="shared" si="2"/>
        <v>8.6746451870829997</v>
      </c>
      <c r="T5" s="15">
        <f t="shared" si="3"/>
        <v>0.124344456409982</v>
      </c>
      <c r="U5" s="15"/>
    </row>
    <row r="6" spans="1:21" x14ac:dyDescent="0.3">
      <c r="A6" s="13" t="s">
        <v>13</v>
      </c>
      <c r="B6" s="14">
        <v>9.0462121384775204E-2</v>
      </c>
      <c r="C6" s="14">
        <v>71.347546000427002</v>
      </c>
      <c r="D6" s="14">
        <v>7.4699512597639002</v>
      </c>
      <c r="E6" s="14">
        <v>3.8171477393407302E-2</v>
      </c>
      <c r="F6" s="14">
        <v>1.1240168771771</v>
      </c>
      <c r="G6" s="14">
        <v>0.16143176825113001</v>
      </c>
      <c r="H6" s="14">
        <v>5.0127146435397796</v>
      </c>
      <c r="I6" s="14">
        <v>4.7342141601568299E-2</v>
      </c>
      <c r="J6" s="14">
        <v>0.19235151765362901</v>
      </c>
      <c r="K6" s="14">
        <v>0.368337626425006</v>
      </c>
      <c r="L6" s="14">
        <v>5.3517603865138499</v>
      </c>
      <c r="M6" s="14">
        <v>2.1532160922149002</v>
      </c>
      <c r="N6" s="14">
        <v>6.55595997741852</v>
      </c>
      <c r="O6" s="14">
        <v>7.8905150502742494E-2</v>
      </c>
      <c r="P6" s="14">
        <v>7.8329597327318201E-3</v>
      </c>
      <c r="Q6" s="15">
        <f t="shared" si="0"/>
        <v>6.3363347663614169</v>
      </c>
      <c r="R6" s="15">
        <f t="shared" si="1"/>
        <v>77.903505977845526</v>
      </c>
      <c r="S6" s="15">
        <f t="shared" si="2"/>
        <v>13.014063163931379</v>
      </c>
      <c r="T6" s="15">
        <f t="shared" si="3"/>
        <v>5.517510133430012E-2</v>
      </c>
      <c r="U6" s="15"/>
    </row>
    <row r="7" spans="1:21" x14ac:dyDescent="0.3">
      <c r="A7" s="13" t="s">
        <v>14</v>
      </c>
      <c r="B7" s="14">
        <v>1.22306298840997</v>
      </c>
      <c r="C7" s="14"/>
      <c r="D7" s="14">
        <v>79.149999554433194</v>
      </c>
      <c r="E7" s="14">
        <v>2.0795740113636E-2</v>
      </c>
      <c r="F7" s="14">
        <v>1.51359193163414</v>
      </c>
      <c r="G7" s="14">
        <v>0.26474539292466198</v>
      </c>
      <c r="H7" s="14">
        <v>4.77543533579236</v>
      </c>
      <c r="I7" s="14"/>
      <c r="J7" s="14">
        <v>8.0148597358865106E-2</v>
      </c>
      <c r="K7" s="14">
        <v>11.011938148409399</v>
      </c>
      <c r="L7" s="14">
        <v>0.48041895160545001</v>
      </c>
      <c r="M7" s="14">
        <v>1.3989548395094</v>
      </c>
      <c r="N7" s="14">
        <v>7.4475501162820604E-2</v>
      </c>
      <c r="O7" s="14">
        <v>6.4330186460750897E-3</v>
      </c>
      <c r="P7" s="14"/>
      <c r="Q7" s="15">
        <f t="shared" si="0"/>
        <v>6.5745684004647984</v>
      </c>
      <c r="R7" s="15">
        <f t="shared" si="1"/>
        <v>7.4475501162820604E-2</v>
      </c>
      <c r="S7" s="15">
        <f t="shared" si="2"/>
        <v>79.710567103397509</v>
      </c>
      <c r="T7" s="15">
        <f t="shared" si="3"/>
        <v>0</v>
      </c>
      <c r="U7" s="15"/>
    </row>
    <row r="8" spans="1:21" x14ac:dyDescent="0.3">
      <c r="A8" s="13" t="s">
        <v>15</v>
      </c>
      <c r="B8" s="14">
        <v>1.7123446878135201E-3</v>
      </c>
      <c r="C8" s="14">
        <v>72.936507360583406</v>
      </c>
      <c r="D8" s="14">
        <v>12.9278928911428</v>
      </c>
      <c r="E8" s="14">
        <v>1.38450319089154E-2</v>
      </c>
      <c r="F8" s="14">
        <v>0.57068636137677797</v>
      </c>
      <c r="G8" s="14">
        <v>6.8572935740015203E-2</v>
      </c>
      <c r="H8" s="14">
        <v>5.1818240437492697</v>
      </c>
      <c r="I8" s="14">
        <v>5.9887924378542604E-3</v>
      </c>
      <c r="J8" s="14">
        <v>1.2545576662585401E-2</v>
      </c>
      <c r="K8" s="14">
        <v>1.1214738357116301</v>
      </c>
      <c r="L8" s="14"/>
      <c r="M8" s="14">
        <v>1.56658251075721</v>
      </c>
      <c r="N8" s="14">
        <v>5.5348992605368901</v>
      </c>
      <c r="O8" s="14">
        <v>2.74294850254082E-3</v>
      </c>
      <c r="P8" s="14">
        <v>5.4726106202306203E-2</v>
      </c>
      <c r="Q8" s="15">
        <f t="shared" si="0"/>
        <v>5.8349283727749786</v>
      </c>
      <c r="R8" s="15">
        <f t="shared" si="1"/>
        <v>78.471406621120295</v>
      </c>
      <c r="S8" s="15">
        <f t="shared" si="2"/>
        <v>12.940438467805386</v>
      </c>
      <c r="T8" s="15">
        <f t="shared" si="3"/>
        <v>6.0714898640160463E-2</v>
      </c>
      <c r="U8" s="15"/>
    </row>
    <row r="9" spans="1:21" x14ac:dyDescent="0.3">
      <c r="A9" s="13" t="s">
        <v>16</v>
      </c>
      <c r="B9" s="14">
        <v>1.86118059245883E-2</v>
      </c>
      <c r="C9" s="14">
        <v>61.446859296315601</v>
      </c>
      <c r="D9" s="14">
        <v>22.483976844140798</v>
      </c>
      <c r="E9" s="14">
        <v>1.6587077519294401E-2</v>
      </c>
      <c r="F9" s="14">
        <v>0.78669517264102395</v>
      </c>
      <c r="G9" s="14">
        <v>0.11854363298777899</v>
      </c>
      <c r="H9" s="14">
        <v>4.5686224978408099</v>
      </c>
      <c r="I9" s="14">
        <v>3.79586438683834E-2</v>
      </c>
      <c r="J9" s="14">
        <v>0.248750573307777</v>
      </c>
      <c r="K9" s="14">
        <v>1.2921123656644899</v>
      </c>
      <c r="L9" s="14">
        <v>1.3824237982552799E-2</v>
      </c>
      <c r="M9" s="14">
        <v>1.08532624033103</v>
      </c>
      <c r="N9" s="14">
        <v>7.8308549174601199</v>
      </c>
      <c r="O9" s="14">
        <v>2.8561870559297101E-2</v>
      </c>
      <c r="P9" s="14">
        <v>2.27148234564922E-2</v>
      </c>
      <c r="Q9" s="15">
        <f t="shared" si="0"/>
        <v>5.4904483809889069</v>
      </c>
      <c r="R9" s="15">
        <f t="shared" si="1"/>
        <v>69.277714213775724</v>
      </c>
      <c r="S9" s="15">
        <f t="shared" si="2"/>
        <v>22.74655165543113</v>
      </c>
      <c r="T9" s="15">
        <f t="shared" si="3"/>
        <v>6.06734673248756E-2</v>
      </c>
      <c r="U9" s="15"/>
    </row>
    <row r="10" spans="1:21" x14ac:dyDescent="0.3">
      <c r="A10" s="13" t="s">
        <v>17</v>
      </c>
      <c r="B10" s="14">
        <v>0.19126194721529399</v>
      </c>
      <c r="C10" s="14">
        <v>0.59595747684325096</v>
      </c>
      <c r="D10" s="14">
        <v>71.482209832193007</v>
      </c>
      <c r="E10" s="14">
        <v>9.43630113462182E-3</v>
      </c>
      <c r="F10" s="14">
        <v>1.0711530265113001</v>
      </c>
      <c r="G10" s="14">
        <v>0.10191242545386101</v>
      </c>
      <c r="H10" s="14">
        <v>2.8624082395771202</v>
      </c>
      <c r="I10" s="14">
        <v>2.6259378410567702E-4</v>
      </c>
      <c r="J10" s="14">
        <v>1.1142166390008399</v>
      </c>
      <c r="K10" s="14">
        <v>5.9606584625737096</v>
      </c>
      <c r="L10" s="14">
        <v>6.2651514769605496</v>
      </c>
      <c r="M10" s="14">
        <v>1.5246492011256401</v>
      </c>
      <c r="N10" s="14">
        <v>8.6890556308050595</v>
      </c>
      <c r="O10" s="14">
        <v>0.12229900784888501</v>
      </c>
      <c r="P10" s="14">
        <v>9.3677389727739192E-3</v>
      </c>
      <c r="Q10" s="15">
        <f t="shared" si="0"/>
        <v>4.044909992676903</v>
      </c>
      <c r="R10" s="15">
        <f t="shared" si="1"/>
        <v>9.2850131076483109</v>
      </c>
      <c r="S10" s="15">
        <f t="shared" si="2"/>
        <v>78.861577948154405</v>
      </c>
      <c r="T10" s="15">
        <f t="shared" si="3"/>
        <v>9.6303327568795956E-3</v>
      </c>
      <c r="U10" s="15"/>
    </row>
    <row r="11" spans="1:21" x14ac:dyDescent="0.3">
      <c r="A11" s="13" t="s">
        <v>18</v>
      </c>
      <c r="B11" s="14">
        <v>9.8012696307165401E-2</v>
      </c>
      <c r="C11" s="14">
        <v>53.394021135566703</v>
      </c>
      <c r="D11" s="14">
        <v>26.454348155742501</v>
      </c>
      <c r="E11" s="14">
        <v>0.12261656217787301</v>
      </c>
      <c r="F11" s="14">
        <v>1.3425659123745499</v>
      </c>
      <c r="G11" s="14">
        <v>0.347416834865103</v>
      </c>
      <c r="H11" s="14">
        <v>5.1377225044511698</v>
      </c>
      <c r="I11" s="14">
        <v>8.3162962919693106E-2</v>
      </c>
      <c r="J11" s="14">
        <v>0.21373967894167001</v>
      </c>
      <c r="K11" s="14">
        <v>0.57310518783396802</v>
      </c>
      <c r="L11" s="14">
        <v>1.08304271594059</v>
      </c>
      <c r="M11" s="14">
        <v>1.28048827869473</v>
      </c>
      <c r="N11" s="14">
        <v>9.6180925725784103</v>
      </c>
      <c r="O11" s="14">
        <v>0.24445931796544601</v>
      </c>
      <c r="P11" s="14">
        <v>7.2054836404455503E-3</v>
      </c>
      <c r="Q11" s="15">
        <f t="shared" si="0"/>
        <v>6.9503218138686957</v>
      </c>
      <c r="R11" s="15">
        <f t="shared" si="1"/>
        <v>63.012113708145115</v>
      </c>
      <c r="S11" s="15">
        <f t="shared" si="2"/>
        <v>27.751130550624762</v>
      </c>
      <c r="T11" s="15">
        <f t="shared" si="3"/>
        <v>9.0368446560138663E-2</v>
      </c>
      <c r="U11" s="15"/>
    </row>
    <row r="12" spans="1:21" x14ac:dyDescent="0.3">
      <c r="A12" s="13" t="s">
        <v>19</v>
      </c>
      <c r="B12" s="14">
        <v>6.0038335020935599E-2</v>
      </c>
      <c r="C12" s="14">
        <v>4.6106881320495896</v>
      </c>
      <c r="D12" s="14">
        <v>60.272441390321298</v>
      </c>
      <c r="E12" s="14">
        <v>4.1553691638215803E-2</v>
      </c>
      <c r="F12" s="14">
        <v>0.134244576208782</v>
      </c>
      <c r="G12" s="14">
        <v>6.0758887796421898E-2</v>
      </c>
      <c r="H12" s="14">
        <v>3.4823577064703599</v>
      </c>
      <c r="I12" s="14">
        <v>8.6640491378616995E-3</v>
      </c>
      <c r="J12" s="14">
        <v>0.34069818313664402</v>
      </c>
      <c r="K12" s="14">
        <v>3.9093550688306902</v>
      </c>
      <c r="L12" s="14">
        <v>0.10822418254982399</v>
      </c>
      <c r="M12" s="14">
        <v>1.98006418417139</v>
      </c>
      <c r="N12" s="14">
        <v>24.732028214397701</v>
      </c>
      <c r="O12" s="14">
        <v>0.258657726588996</v>
      </c>
      <c r="P12" s="14">
        <v>2.2567168124625501E-4</v>
      </c>
      <c r="Q12" s="15">
        <f t="shared" si="0"/>
        <v>3.7189148621137798</v>
      </c>
      <c r="R12" s="15">
        <f t="shared" si="1"/>
        <v>29.34271634644729</v>
      </c>
      <c r="S12" s="15">
        <f t="shared" si="2"/>
        <v>60.721363756007769</v>
      </c>
      <c r="T12" s="15">
        <f t="shared" si="3"/>
        <v>8.8897208191079553E-3</v>
      </c>
      <c r="U12" s="15"/>
    </row>
    <row r="13" spans="1:21" x14ac:dyDescent="0.3">
      <c r="A13" s="13" t="s">
        <v>20</v>
      </c>
      <c r="B13" s="14">
        <v>1.5680241514454501E-2</v>
      </c>
      <c r="C13" s="14">
        <v>80.507936276296206</v>
      </c>
      <c r="D13" s="14">
        <v>6.3924692061902899</v>
      </c>
      <c r="E13" s="14">
        <v>0.157540847689352</v>
      </c>
      <c r="F13" s="14">
        <v>1.10335032771788</v>
      </c>
      <c r="G13" s="14">
        <v>0.35359092622690802</v>
      </c>
      <c r="H13" s="14">
        <v>5.7244209374170003</v>
      </c>
      <c r="I13" s="14">
        <v>0.189786320587047</v>
      </c>
      <c r="J13" s="14">
        <v>4.34474218051435E-2</v>
      </c>
      <c r="K13" s="14">
        <v>0.96492606371617995</v>
      </c>
      <c r="L13" s="14"/>
      <c r="M13" s="14">
        <v>0.497571499375497</v>
      </c>
      <c r="N13" s="14">
        <v>3.6480976909899598</v>
      </c>
      <c r="O13" s="14">
        <v>0.114143391672375</v>
      </c>
      <c r="P13" s="14">
        <v>0.28703884880167502</v>
      </c>
      <c r="Q13" s="15">
        <f t="shared" si="0"/>
        <v>7.3389030390511403</v>
      </c>
      <c r="R13" s="15">
        <f t="shared" si="1"/>
        <v>84.156033967286163</v>
      </c>
      <c r="S13" s="15">
        <f t="shared" si="2"/>
        <v>6.4359166279954332</v>
      </c>
      <c r="T13" s="15">
        <f t="shared" si="3"/>
        <v>0.47682516938872199</v>
      </c>
      <c r="U13" s="15"/>
    </row>
    <row r="14" spans="1:21" x14ac:dyDescent="0.3">
      <c r="A14" s="13" t="s">
        <v>21</v>
      </c>
      <c r="B14" s="14">
        <v>0.10895051515429401</v>
      </c>
      <c r="C14" s="14">
        <v>3.62446666100703</v>
      </c>
      <c r="D14" s="14">
        <v>79.510834205709102</v>
      </c>
      <c r="E14" s="14">
        <v>8.5435023001382004E-3</v>
      </c>
      <c r="F14" s="14">
        <v>0.107763655829301</v>
      </c>
      <c r="G14" s="14">
        <v>5.6467687796305302E-2</v>
      </c>
      <c r="H14" s="14">
        <v>1.9840660709967</v>
      </c>
      <c r="I14" s="14">
        <v>9.9580019390608909E-3</v>
      </c>
      <c r="J14" s="14">
        <v>2.0130074304800898</v>
      </c>
      <c r="K14" s="14">
        <v>3.0132708463890299</v>
      </c>
      <c r="L14" s="14">
        <v>0.106925276838216</v>
      </c>
      <c r="M14" s="14">
        <v>4.3446407354458598</v>
      </c>
      <c r="N14" s="14">
        <v>4.2784423402126199</v>
      </c>
      <c r="O14" s="14">
        <v>0.83266306990219696</v>
      </c>
      <c r="P14" s="14"/>
      <c r="Q14" s="15">
        <f t="shared" si="0"/>
        <v>2.1568409169224445</v>
      </c>
      <c r="R14" s="15">
        <f t="shared" si="1"/>
        <v>7.9029090012196495</v>
      </c>
      <c r="S14" s="15">
        <f t="shared" si="2"/>
        <v>81.630766913027401</v>
      </c>
      <c r="T14" s="15">
        <f t="shared" si="3"/>
        <v>9.9580019390608909E-3</v>
      </c>
      <c r="U14" s="15"/>
    </row>
    <row r="15" spans="1:21" x14ac:dyDescent="0.3">
      <c r="A15" s="13" t="s">
        <v>22</v>
      </c>
      <c r="B15" s="14">
        <v>0.92600125177902504</v>
      </c>
      <c r="C15" s="14">
        <v>65.871617910562406</v>
      </c>
      <c r="D15" s="14">
        <v>13.964280373153001</v>
      </c>
      <c r="E15" s="14">
        <v>0.236489363754572</v>
      </c>
      <c r="F15" s="14">
        <v>1.73983287133829</v>
      </c>
      <c r="G15" s="14">
        <v>0.30075142919102799</v>
      </c>
      <c r="H15" s="14">
        <v>7.2485436442259097</v>
      </c>
      <c r="I15" s="14">
        <v>0.24462604117049899</v>
      </c>
      <c r="J15" s="14">
        <v>0.163675152758222</v>
      </c>
      <c r="K15" s="14">
        <v>0.78250881335876599</v>
      </c>
      <c r="L15" s="14"/>
      <c r="M15" s="14">
        <v>3.7510022520230302</v>
      </c>
      <c r="N15" s="14">
        <v>1.82333769040392</v>
      </c>
      <c r="O15" s="14">
        <v>2.8662270136262702</v>
      </c>
      <c r="P15" s="14">
        <v>8.1106192655102702E-2</v>
      </c>
      <c r="Q15" s="15">
        <f t="shared" si="0"/>
        <v>9.5256173085097995</v>
      </c>
      <c r="R15" s="15">
        <f t="shared" si="1"/>
        <v>67.694955600966324</v>
      </c>
      <c r="S15" s="15">
        <f t="shared" si="2"/>
        <v>14.127955525911222</v>
      </c>
      <c r="T15" s="15">
        <f t="shared" si="3"/>
        <v>0.32573223382560168</v>
      </c>
      <c r="U15" s="15"/>
    </row>
    <row r="16" spans="1:21" x14ac:dyDescent="0.3">
      <c r="A16" s="13" t="s">
        <v>23</v>
      </c>
      <c r="B16" s="14">
        <v>4.7813877380794997E-2</v>
      </c>
      <c r="C16" s="14">
        <v>13.763689251957899</v>
      </c>
      <c r="D16" s="14">
        <v>38.398092259180999</v>
      </c>
      <c r="E16" s="14">
        <v>0.15400443220603499</v>
      </c>
      <c r="F16" s="14">
        <v>0.89645818291393498</v>
      </c>
      <c r="G16" s="14">
        <v>0.454756029538887</v>
      </c>
      <c r="H16" s="14">
        <v>4.9044187076483396</v>
      </c>
      <c r="I16" s="14">
        <v>3.1436267242317302E-2</v>
      </c>
      <c r="J16" s="14">
        <v>6.24601104605975</v>
      </c>
      <c r="K16" s="14">
        <v>3.1563093055877198</v>
      </c>
      <c r="L16" s="14">
        <v>0.94918325366341905</v>
      </c>
      <c r="M16" s="14">
        <v>1.7155136962259301</v>
      </c>
      <c r="N16" s="14">
        <v>29.152213374927001</v>
      </c>
      <c r="O16" s="14">
        <v>5.7245073817683102E-2</v>
      </c>
      <c r="P16" s="14">
        <v>7.2855241649302599E-2</v>
      </c>
      <c r="Q16" s="15">
        <f t="shared" si="0"/>
        <v>6.4096373523071968</v>
      </c>
      <c r="R16" s="15">
        <f t="shared" si="1"/>
        <v>42.9159026268849</v>
      </c>
      <c r="S16" s="15">
        <f t="shared" si="2"/>
        <v>45.593286558904168</v>
      </c>
      <c r="T16" s="15">
        <f t="shared" si="3"/>
        <v>0.10429150889161989</v>
      </c>
      <c r="U16" s="15"/>
    </row>
    <row r="17" spans="1:21" x14ac:dyDescent="0.3">
      <c r="A17" s="13" t="s">
        <v>24</v>
      </c>
      <c r="B17" s="14">
        <v>0.28285022359689399</v>
      </c>
      <c r="C17" s="14">
        <v>3.7958166869965102</v>
      </c>
      <c r="D17" s="14">
        <v>64.707328759566707</v>
      </c>
      <c r="E17" s="14">
        <v>5.2192220802125197E-3</v>
      </c>
      <c r="F17" s="14">
        <v>0.227544165411837</v>
      </c>
      <c r="G17" s="14">
        <v>4.6707461111256697E-2</v>
      </c>
      <c r="H17" s="14">
        <v>3.6680831361049999</v>
      </c>
      <c r="I17" s="14">
        <v>1.19501343603306E-2</v>
      </c>
      <c r="J17" s="14">
        <v>1.72091423131733</v>
      </c>
      <c r="K17" s="14">
        <v>4.6250076283526704</v>
      </c>
      <c r="L17" s="14">
        <v>0.147973938560091</v>
      </c>
      <c r="M17" s="14">
        <v>8.1049347244080607</v>
      </c>
      <c r="N17" s="14">
        <v>12.0252281454979</v>
      </c>
      <c r="O17" s="14">
        <v>0.62790072976511002</v>
      </c>
      <c r="P17" s="14">
        <v>2.5408128701368401E-3</v>
      </c>
      <c r="Q17" s="15">
        <f t="shared" si="0"/>
        <v>3.9475539847083061</v>
      </c>
      <c r="R17" s="15">
        <f t="shared" si="1"/>
        <v>15.82104483249441</v>
      </c>
      <c r="S17" s="15">
        <f t="shared" si="2"/>
        <v>66.576216929444115</v>
      </c>
      <c r="T17" s="15">
        <f t="shared" si="3"/>
        <v>1.4490947230467441E-2</v>
      </c>
      <c r="U17" s="15"/>
    </row>
    <row r="18" spans="1:21" x14ac:dyDescent="0.3">
      <c r="A18" s="13" t="s">
        <v>25</v>
      </c>
      <c r="B18" s="14">
        <v>6.4017298375396103E-2</v>
      </c>
      <c r="C18" s="14">
        <v>8.0426243516010292</v>
      </c>
      <c r="D18" s="14">
        <v>48.006792066180601</v>
      </c>
      <c r="E18" s="14">
        <v>1.6584101074917201E-2</v>
      </c>
      <c r="F18" s="14">
        <v>0.132462390344219</v>
      </c>
      <c r="G18" s="14">
        <v>5.4065785383829001E-2</v>
      </c>
      <c r="H18" s="14">
        <v>3.9050109824781698</v>
      </c>
      <c r="I18" s="14">
        <v>9.86174112484706E-3</v>
      </c>
      <c r="J18" s="14">
        <v>2.07180141563834</v>
      </c>
      <c r="K18" s="14">
        <v>3.6487638505207798</v>
      </c>
      <c r="L18" s="14">
        <v>0.33198967924624401</v>
      </c>
      <c r="M18" s="14">
        <v>1.89226536879297</v>
      </c>
      <c r="N18" s="14">
        <v>31.713112415468999</v>
      </c>
      <c r="O18" s="14">
        <v>0.10886011235594099</v>
      </c>
      <c r="P18" s="14">
        <v>1.78844141378328E-3</v>
      </c>
      <c r="Q18" s="15">
        <f t="shared" si="0"/>
        <v>4.1081232592811352</v>
      </c>
      <c r="R18" s="15">
        <f t="shared" si="1"/>
        <v>39.755736767070026</v>
      </c>
      <c r="S18" s="15">
        <f t="shared" si="2"/>
        <v>50.410583161065183</v>
      </c>
      <c r="T18" s="15">
        <f t="shared" si="3"/>
        <v>1.165018253863034E-2</v>
      </c>
      <c r="U18" s="15"/>
    </row>
    <row r="19" spans="1:21" x14ac:dyDescent="0.3">
      <c r="A19" s="13" t="s">
        <v>26</v>
      </c>
      <c r="B19" s="14">
        <v>5.2881189811672197E-2</v>
      </c>
      <c r="C19" s="14">
        <v>79.962585714485996</v>
      </c>
      <c r="D19" s="14">
        <v>8.8819373173646792</v>
      </c>
      <c r="E19" s="14">
        <v>8.0800302236664096E-2</v>
      </c>
      <c r="F19" s="14">
        <v>0.88552013027576904</v>
      </c>
      <c r="G19" s="14">
        <v>0.159779051232494</v>
      </c>
      <c r="H19" s="14">
        <v>5.7665491538543403</v>
      </c>
      <c r="I19" s="14">
        <v>0.32127721313201502</v>
      </c>
      <c r="J19" s="14">
        <v>7.9728525459709897E-3</v>
      </c>
      <c r="K19" s="14">
        <v>0.70388882897206995</v>
      </c>
      <c r="L19" s="14"/>
      <c r="M19" s="14">
        <v>1.0875207437208501</v>
      </c>
      <c r="N19" s="14">
        <v>1.4665757016557499</v>
      </c>
      <c r="O19" s="14">
        <v>0.27901808565733099</v>
      </c>
      <c r="P19" s="14">
        <v>0.343693715054399</v>
      </c>
      <c r="Q19" s="15">
        <f t="shared" si="0"/>
        <v>6.892648637599267</v>
      </c>
      <c r="R19" s="15">
        <f t="shared" si="1"/>
        <v>81.429161416141753</v>
      </c>
      <c r="S19" s="15">
        <f t="shared" si="2"/>
        <v>8.8899101699106495</v>
      </c>
      <c r="T19" s="15">
        <f t="shared" si="3"/>
        <v>0.66497092818641401</v>
      </c>
      <c r="U19" s="15"/>
    </row>
    <row r="20" spans="1:21" x14ac:dyDescent="0.3">
      <c r="A20" s="13" t="s">
        <v>27</v>
      </c>
      <c r="B20" s="14">
        <v>3.5777079165388803E-2</v>
      </c>
      <c r="C20" s="14">
        <v>3.86511082787686</v>
      </c>
      <c r="D20" s="14">
        <v>38.296743300793999</v>
      </c>
      <c r="E20" s="14">
        <v>0.19547002251309101</v>
      </c>
      <c r="F20" s="14">
        <v>0.76865487145130296</v>
      </c>
      <c r="G20" s="14">
        <v>0.45207221446719897</v>
      </c>
      <c r="H20" s="14">
        <v>4.4658013231672902</v>
      </c>
      <c r="I20" s="14">
        <v>1.5167801392685301E-2</v>
      </c>
      <c r="J20" s="14">
        <v>4.0472695385168196</v>
      </c>
      <c r="K20" s="14">
        <v>3.8929993461431098</v>
      </c>
      <c r="L20" s="14">
        <v>2.5154743576045901</v>
      </c>
      <c r="M20" s="14">
        <v>1.4919242563080799</v>
      </c>
      <c r="N20" s="14">
        <v>39.899195027554697</v>
      </c>
      <c r="O20" s="14">
        <v>3.2649122900271499E-2</v>
      </c>
      <c r="P20" s="14">
        <v>2.5690910144558401E-2</v>
      </c>
      <c r="Q20" s="15">
        <f t="shared" si="0"/>
        <v>5.8819984315988831</v>
      </c>
      <c r="R20" s="15">
        <f t="shared" si="1"/>
        <v>43.764305855431559</v>
      </c>
      <c r="S20" s="15">
        <f t="shared" si="2"/>
        <v>44.85948719691541</v>
      </c>
      <c r="T20" s="15">
        <f t="shared" si="3"/>
        <v>4.08587115372437E-2</v>
      </c>
      <c r="U20" s="15"/>
    </row>
    <row r="21" spans="1:21" x14ac:dyDescent="0.3">
      <c r="A21" s="13" t="s">
        <v>28</v>
      </c>
      <c r="B21" s="14">
        <v>0</v>
      </c>
      <c r="C21" s="14">
        <v>0.10804531497044099</v>
      </c>
      <c r="D21" s="14">
        <v>21.481702063937899</v>
      </c>
      <c r="E21" s="14">
        <v>2.8498786089358101</v>
      </c>
      <c r="F21" s="14">
        <v>33.5444453988693</v>
      </c>
      <c r="G21" s="14">
        <v>8.5078296111404903</v>
      </c>
      <c r="H21" s="14">
        <v>28.849133953218502</v>
      </c>
      <c r="I21" s="14">
        <v>1.7242444299219398E-2</v>
      </c>
      <c r="J21" s="14">
        <v>0.72701717305125801</v>
      </c>
      <c r="K21" s="14">
        <v>1.66888945374731</v>
      </c>
      <c r="L21" s="14">
        <v>2.0701593430404501E-2</v>
      </c>
      <c r="M21" s="14">
        <v>0.92579856250308701</v>
      </c>
      <c r="N21" s="14">
        <v>1.1498871831675199</v>
      </c>
      <c r="O21" s="14">
        <v>0.143681894949342</v>
      </c>
      <c r="P21" s="14">
        <v>5.7467437794161101E-3</v>
      </c>
      <c r="Q21" s="15">
        <f t="shared" si="0"/>
        <v>73.751287572164102</v>
      </c>
      <c r="R21" s="15">
        <f t="shared" si="1"/>
        <v>1.2579324981379609</v>
      </c>
      <c r="S21" s="15">
        <f t="shared" si="2"/>
        <v>22.229420830419564</v>
      </c>
      <c r="T21" s="15">
        <f t="shared" si="3"/>
        <v>2.2989188078635509E-2</v>
      </c>
      <c r="U21" s="15"/>
    </row>
  </sheetData>
  <pageMargins left="0.7" right="0.7" top="0.75" bottom="0.75" header="0.3" footer="0.3"/>
  <pageSetup orientation="portrait" r:id="rId1"/>
  <ignoredErrors>
    <ignoredError sqref="Q2:Q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/>
  </sheetViews>
  <sheetFormatPr defaultRowHeight="14.4" x14ac:dyDescent="0.3"/>
  <sheetData>
    <row r="1" spans="1:20" x14ac:dyDescent="0.3">
      <c r="A1" s="12" t="s">
        <v>4</v>
      </c>
      <c r="B1" s="12" t="s">
        <v>30</v>
      </c>
      <c r="C1" s="12" t="s">
        <v>31</v>
      </c>
      <c r="D1" s="12" t="s">
        <v>32</v>
      </c>
      <c r="E1" s="12" t="s">
        <v>45</v>
      </c>
      <c r="F1" s="12" t="s">
        <v>46</v>
      </c>
      <c r="G1" s="12" t="s">
        <v>47</v>
      </c>
      <c r="H1" s="12" t="s">
        <v>48</v>
      </c>
      <c r="I1" s="12" t="s">
        <v>49</v>
      </c>
      <c r="J1" s="12" t="s">
        <v>38</v>
      </c>
      <c r="K1" s="12" t="s">
        <v>50</v>
      </c>
      <c r="L1" s="12" t="s">
        <v>40</v>
      </c>
      <c r="M1" s="12" t="s">
        <v>41</v>
      </c>
      <c r="N1" s="12" t="s">
        <v>51</v>
      </c>
      <c r="O1" s="12" t="s">
        <v>43</v>
      </c>
      <c r="P1" s="12" t="s">
        <v>44</v>
      </c>
      <c r="Q1" s="12" t="s">
        <v>0</v>
      </c>
      <c r="R1" s="12" t="s">
        <v>76</v>
      </c>
      <c r="S1" s="12" t="s">
        <v>2</v>
      </c>
      <c r="T1" s="12" t="s">
        <v>3</v>
      </c>
    </row>
    <row r="2" spans="1:20" x14ac:dyDescent="0.3">
      <c r="A2" s="16" t="s">
        <v>7</v>
      </c>
      <c r="B2" s="17">
        <v>2.8935434733322101</v>
      </c>
      <c r="C2" s="17">
        <v>7.5484970379883706E-2</v>
      </c>
      <c r="D2" s="17">
        <v>80.735988545479898</v>
      </c>
      <c r="E2" s="17">
        <v>2.7267994270832201E-2</v>
      </c>
      <c r="F2" s="17">
        <v>0.884663909481333</v>
      </c>
      <c r="G2" s="17">
        <v>0.192025076561084</v>
      </c>
      <c r="H2" s="17">
        <v>4.2236230565621602</v>
      </c>
      <c r="I2" s="17"/>
      <c r="J2" s="17">
        <v>9.9261673417991206E-2</v>
      </c>
      <c r="K2" s="17">
        <v>7.5401105570932199</v>
      </c>
      <c r="L2" s="17">
        <v>2.3069099021464901</v>
      </c>
      <c r="M2" s="17">
        <v>0.51800926523811197</v>
      </c>
      <c r="N2" s="17">
        <v>0.171996010107895</v>
      </c>
      <c r="O2" s="17">
        <v>0.33009197101703103</v>
      </c>
      <c r="P2" s="17">
        <v>1.02359491190704E-3</v>
      </c>
      <c r="Q2" s="12">
        <f>SUM(E2:H2)</f>
        <v>5.3275800368754096</v>
      </c>
      <c r="R2" s="12">
        <f>SUM(C2,N2)</f>
        <v>0.24748098048777872</v>
      </c>
      <c r="S2" s="12">
        <f>SUM(D2,J2,L2)</f>
        <v>83.14216012104437</v>
      </c>
      <c r="T2" s="12">
        <f>SUM(P2,I2)</f>
        <v>1.02359491190704E-3</v>
      </c>
    </row>
    <row r="3" spans="1:20" x14ac:dyDescent="0.3">
      <c r="A3" s="16" t="s">
        <v>8</v>
      </c>
      <c r="B3" s="17">
        <v>0.20033378718873099</v>
      </c>
      <c r="C3" s="17">
        <v>5.1710979743784602</v>
      </c>
      <c r="D3" s="17">
        <v>40.805622676549</v>
      </c>
      <c r="E3" s="17">
        <v>0.140035050542266</v>
      </c>
      <c r="F3" s="17">
        <v>0.64997782554357397</v>
      </c>
      <c r="G3" s="17">
        <v>0.33449216860250902</v>
      </c>
      <c r="H3" s="17">
        <v>5.7448207825062196</v>
      </c>
      <c r="I3" s="17">
        <v>4.5524850763862403E-2</v>
      </c>
      <c r="J3" s="17">
        <v>0.77040115610522197</v>
      </c>
      <c r="K3" s="17">
        <v>3.1425977071009399</v>
      </c>
      <c r="L3" s="17">
        <v>0.32925122306884802</v>
      </c>
      <c r="M3" s="17">
        <v>1.4435628706248</v>
      </c>
      <c r="N3" s="17">
        <v>40.883882956279201</v>
      </c>
      <c r="O3" s="17">
        <v>0.31678244901129099</v>
      </c>
      <c r="P3" s="17">
        <v>2.16165217350144E-2</v>
      </c>
      <c r="Q3" s="12">
        <f t="shared" ref="Q3:Q21" si="0">SUM(E3:H3)</f>
        <v>6.8693258271945687</v>
      </c>
      <c r="R3" s="12">
        <f t="shared" ref="R3:R21" si="1">SUM(C3,N3)</f>
        <v>46.054980930657663</v>
      </c>
      <c r="S3" s="12">
        <f t="shared" ref="S3:S21" si="2">SUM(D3,J3,L3)</f>
        <v>41.905275055723067</v>
      </c>
      <c r="T3" s="12">
        <f t="shared" ref="T3:T21" si="3">SUM(P3,I3)</f>
        <v>6.7141372498876806E-2</v>
      </c>
    </row>
    <row r="4" spans="1:20" x14ac:dyDescent="0.3">
      <c r="A4" s="16" t="s">
        <v>10</v>
      </c>
      <c r="B4" s="17">
        <v>1.8932805382843299E-2</v>
      </c>
      <c r="C4" s="17">
        <v>53.327659958785802</v>
      </c>
      <c r="D4" s="17">
        <v>22.219938032584299</v>
      </c>
      <c r="E4" s="17">
        <v>0.45592399322396099</v>
      </c>
      <c r="F4" s="17">
        <v>2.8565055690521199</v>
      </c>
      <c r="G4" s="17">
        <v>0.93965775971203402</v>
      </c>
      <c r="H4" s="17">
        <v>7.2623053788511802</v>
      </c>
      <c r="I4" s="17">
        <v>0.13645925132695599</v>
      </c>
      <c r="J4" s="17">
        <v>0.26723191177377198</v>
      </c>
      <c r="K4" s="17">
        <v>0.81003498978463395</v>
      </c>
      <c r="L4" s="17">
        <v>3.4402586082332397E-2</v>
      </c>
      <c r="M4" s="17">
        <v>2.5131152623876098</v>
      </c>
      <c r="N4" s="17">
        <v>9.1025619390712507</v>
      </c>
      <c r="O4" s="17">
        <v>2.07466043506703E-2</v>
      </c>
      <c r="P4" s="17">
        <v>3.4523957630525598E-2</v>
      </c>
      <c r="Q4" s="12">
        <f t="shared" si="0"/>
        <v>11.514392700839295</v>
      </c>
      <c r="R4" s="12">
        <f t="shared" si="1"/>
        <v>62.430221897857052</v>
      </c>
      <c r="S4" s="12">
        <f t="shared" si="2"/>
        <v>22.521572530440405</v>
      </c>
      <c r="T4" s="12">
        <f t="shared" si="3"/>
        <v>0.17098320895748159</v>
      </c>
    </row>
    <row r="5" spans="1:20" x14ac:dyDescent="0.3">
      <c r="A5" s="16" t="s">
        <v>11</v>
      </c>
      <c r="B5" s="17">
        <v>8.0277956890881894E-2</v>
      </c>
      <c r="C5" s="17">
        <v>62.562780845360898</v>
      </c>
      <c r="D5" s="17">
        <v>8.5289332146329198</v>
      </c>
      <c r="E5" s="17">
        <v>7.0966771120444805E-2</v>
      </c>
      <c r="F5" s="17">
        <v>1.4244375034730501</v>
      </c>
      <c r="G5" s="17">
        <v>0.22966947488512099</v>
      </c>
      <c r="H5" s="17">
        <v>4.96530961765479</v>
      </c>
      <c r="I5" s="17">
        <v>0.128294450474293</v>
      </c>
      <c r="J5" s="17">
        <v>0.11658778747916999</v>
      </c>
      <c r="K5" s="17">
        <v>1.81977708648201</v>
      </c>
      <c r="L5" s="17">
        <v>1.4826439075371799E-2</v>
      </c>
      <c r="M5" s="17">
        <v>3.9922079948201299</v>
      </c>
      <c r="N5" s="17">
        <v>16.065930857651001</v>
      </c>
      <c r="O5" s="17"/>
      <c r="P5" s="17"/>
      <c r="Q5" s="12">
        <f t="shared" si="0"/>
        <v>6.6903833671334052</v>
      </c>
      <c r="R5" s="12">
        <f t="shared" si="1"/>
        <v>78.628711703011902</v>
      </c>
      <c r="S5" s="12">
        <f t="shared" si="2"/>
        <v>8.6603474411874615</v>
      </c>
      <c r="T5" s="12">
        <f t="shared" si="3"/>
        <v>0.128294450474293</v>
      </c>
    </row>
    <row r="6" spans="1:20" x14ac:dyDescent="0.3">
      <c r="A6" s="16" t="s">
        <v>13</v>
      </c>
      <c r="B6" s="17">
        <v>0.10860739480996</v>
      </c>
      <c r="C6" s="17">
        <v>71.203138983834506</v>
      </c>
      <c r="D6" s="17">
        <v>7.4007559734964303</v>
      </c>
      <c r="E6" s="17">
        <v>6.6032697739042398E-2</v>
      </c>
      <c r="F6" s="17">
        <v>1.4564959795352499</v>
      </c>
      <c r="G6" s="17">
        <v>0.30445931318972502</v>
      </c>
      <c r="H6" s="17">
        <v>4.7661099319553504</v>
      </c>
      <c r="I6" s="17">
        <v>4.60259000172887E-2</v>
      </c>
      <c r="J6" s="17">
        <v>0.19547972181798201</v>
      </c>
      <c r="K6" s="17">
        <v>0.41100731934825302</v>
      </c>
      <c r="L6" s="17">
        <v>5.2551842061138103</v>
      </c>
      <c r="M6" s="17">
        <v>2.1587234597501399</v>
      </c>
      <c r="N6" s="17">
        <v>6.5416690427404802</v>
      </c>
      <c r="O6" s="17">
        <v>6.7290977362613802E-2</v>
      </c>
      <c r="P6" s="17">
        <v>1.9019098289128698E-2</v>
      </c>
      <c r="Q6" s="12">
        <f t="shared" si="0"/>
        <v>6.5930979224193678</v>
      </c>
      <c r="R6" s="12">
        <f t="shared" si="1"/>
        <v>77.744808026574987</v>
      </c>
      <c r="S6" s="12">
        <f t="shared" si="2"/>
        <v>12.851419901428223</v>
      </c>
      <c r="T6" s="12">
        <f t="shared" si="3"/>
        <v>6.5044998306417398E-2</v>
      </c>
    </row>
    <row r="7" spans="1:20" x14ac:dyDescent="0.3">
      <c r="A7" s="16" t="s">
        <v>14</v>
      </c>
      <c r="B7" s="17">
        <v>3.8307891155321299</v>
      </c>
      <c r="C7" s="17"/>
      <c r="D7" s="17">
        <v>74.6987116507417</v>
      </c>
      <c r="E7" s="17">
        <v>3.5161740002172301E-2</v>
      </c>
      <c r="F7" s="17">
        <v>1.7664624262614099</v>
      </c>
      <c r="G7" s="17">
        <v>0.38901163500738301</v>
      </c>
      <c r="H7" s="17">
        <v>4.4379066486895002</v>
      </c>
      <c r="I7" s="17"/>
      <c r="J7" s="17">
        <v>6.5400353442213802E-2</v>
      </c>
      <c r="K7" s="17">
        <v>12.826429551841599</v>
      </c>
      <c r="L7" s="17">
        <v>0.492447736781501</v>
      </c>
      <c r="M7" s="17">
        <v>1.4021050635871</v>
      </c>
      <c r="N7" s="17">
        <v>4.8759864968068597E-2</v>
      </c>
      <c r="O7" s="17">
        <v>6.8142131452228897E-3</v>
      </c>
      <c r="P7" s="17"/>
      <c r="Q7" s="12">
        <f t="shared" si="0"/>
        <v>6.6285424499604648</v>
      </c>
      <c r="R7" s="12">
        <f t="shared" si="1"/>
        <v>4.8759864968068597E-2</v>
      </c>
      <c r="S7" s="12">
        <f t="shared" si="2"/>
        <v>75.256559740965415</v>
      </c>
      <c r="T7" s="12">
        <f t="shared" si="3"/>
        <v>0</v>
      </c>
    </row>
    <row r="8" spans="1:20" x14ac:dyDescent="0.3">
      <c r="A8" s="16" t="s">
        <v>15</v>
      </c>
      <c r="B8" s="17">
        <v>1.17905886692924E-2</v>
      </c>
      <c r="C8" s="17">
        <v>72.969584944426998</v>
      </c>
      <c r="D8" s="17">
        <v>12.9235802566432</v>
      </c>
      <c r="E8" s="17">
        <v>1.5637873826333699E-2</v>
      </c>
      <c r="F8" s="17">
        <v>0.80412584885582195</v>
      </c>
      <c r="G8" s="17">
        <v>0.12375854400163799</v>
      </c>
      <c r="H8" s="17">
        <v>4.8428932538001899</v>
      </c>
      <c r="I8" s="17">
        <v>8.3659178710487406E-3</v>
      </c>
      <c r="J8" s="17">
        <v>1.3212755258868201E-2</v>
      </c>
      <c r="K8" s="17">
        <v>1.13780231591488</v>
      </c>
      <c r="L8" s="17"/>
      <c r="M8" s="17">
        <v>1.5814636184731901</v>
      </c>
      <c r="N8" s="17">
        <v>5.51164245643138</v>
      </c>
      <c r="O8" s="17">
        <v>2.9322938729164499E-3</v>
      </c>
      <c r="P8" s="17">
        <v>5.3209331954212902E-2</v>
      </c>
      <c r="Q8" s="12">
        <f t="shared" si="0"/>
        <v>5.7864155204839838</v>
      </c>
      <c r="R8" s="12">
        <f t="shared" si="1"/>
        <v>78.481227400858373</v>
      </c>
      <c r="S8" s="12">
        <f t="shared" si="2"/>
        <v>12.936793011902068</v>
      </c>
      <c r="T8" s="12">
        <f t="shared" si="3"/>
        <v>6.1575249825261642E-2</v>
      </c>
    </row>
    <row r="9" spans="1:20" x14ac:dyDescent="0.3">
      <c r="A9" s="16" t="s">
        <v>16</v>
      </c>
      <c r="B9" s="17">
        <v>1.8601228730218401E-2</v>
      </c>
      <c r="C9" s="17">
        <v>61.292750228976999</v>
      </c>
      <c r="D9" s="17">
        <v>22.041066593271999</v>
      </c>
      <c r="E9" s="17">
        <v>4.3939145244194899E-2</v>
      </c>
      <c r="F9" s="17">
        <v>1.02897183109396</v>
      </c>
      <c r="G9" s="17">
        <v>0.19465181121945599</v>
      </c>
      <c r="H9" s="17">
        <v>4.7074095330469898</v>
      </c>
      <c r="I9" s="17">
        <v>3.07624328561046E-2</v>
      </c>
      <c r="J9" s="17">
        <v>0.21009612678689801</v>
      </c>
      <c r="K9" s="17">
        <v>1.3084031421016999</v>
      </c>
      <c r="L9" s="17">
        <v>7.3586613156419595E-2</v>
      </c>
      <c r="M9" s="17">
        <v>1.3797869479499001</v>
      </c>
      <c r="N9" s="17">
        <v>7.6259763548964203</v>
      </c>
      <c r="O9" s="17">
        <v>1.9029744678222701E-2</v>
      </c>
      <c r="P9" s="17">
        <v>2.49682659905178E-2</v>
      </c>
      <c r="Q9" s="12">
        <f t="shared" si="0"/>
        <v>5.9749723206046008</v>
      </c>
      <c r="R9" s="12">
        <f t="shared" si="1"/>
        <v>68.918726583873422</v>
      </c>
      <c r="S9" s="12">
        <f t="shared" si="2"/>
        <v>22.324749333215316</v>
      </c>
      <c r="T9" s="12">
        <f t="shared" si="3"/>
        <v>5.5730698846622399E-2</v>
      </c>
    </row>
    <row r="10" spans="1:20" x14ac:dyDescent="0.3">
      <c r="A10" s="16" t="s">
        <v>17</v>
      </c>
      <c r="B10" s="17">
        <v>0.57498817467500496</v>
      </c>
      <c r="C10" s="17">
        <v>0.49711315902242598</v>
      </c>
      <c r="D10" s="17">
        <v>70.592224372536705</v>
      </c>
      <c r="E10" s="17">
        <v>2.9114419049593599E-2</v>
      </c>
      <c r="F10" s="17">
        <v>1.3874054004979</v>
      </c>
      <c r="G10" s="17">
        <v>0.266038987607083</v>
      </c>
      <c r="H10" s="17">
        <v>2.63918819512888</v>
      </c>
      <c r="I10" s="17">
        <v>1.43803174456412E-3</v>
      </c>
      <c r="J10" s="17">
        <v>0.99491878150879998</v>
      </c>
      <c r="K10" s="17">
        <v>6.7794187320924602</v>
      </c>
      <c r="L10" s="17">
        <v>6.1357482748169501</v>
      </c>
      <c r="M10" s="17">
        <v>1.5229210889453899</v>
      </c>
      <c r="N10" s="17">
        <v>8.4651620058293808</v>
      </c>
      <c r="O10" s="17">
        <v>0.105632145475135</v>
      </c>
      <c r="P10" s="17">
        <v>8.6882310697337199E-3</v>
      </c>
      <c r="Q10" s="12">
        <f t="shared" si="0"/>
        <v>4.3217470022834563</v>
      </c>
      <c r="R10" s="12">
        <f t="shared" si="1"/>
        <v>8.9622751648518069</v>
      </c>
      <c r="S10" s="12">
        <f t="shared" si="2"/>
        <v>77.722891428862454</v>
      </c>
      <c r="T10" s="12">
        <f t="shared" si="3"/>
        <v>1.012626281429784E-2</v>
      </c>
    </row>
    <row r="11" spans="1:20" x14ac:dyDescent="0.3">
      <c r="A11" s="16" t="s">
        <v>18</v>
      </c>
      <c r="B11" s="17">
        <v>0.110895387694794</v>
      </c>
      <c r="C11" s="17">
        <v>53.593398194038699</v>
      </c>
      <c r="D11" s="17">
        <v>26.3755147915561</v>
      </c>
      <c r="E11" s="17">
        <v>0.142508179560423</v>
      </c>
      <c r="F11" s="17">
        <v>1.69529322850276</v>
      </c>
      <c r="G11" s="17">
        <v>0.37975761857586499</v>
      </c>
      <c r="H11" s="17">
        <v>4.8721180931442598</v>
      </c>
      <c r="I11" s="17">
        <v>7.3697779578152794E-2</v>
      </c>
      <c r="J11" s="17">
        <v>0.19181391679255499</v>
      </c>
      <c r="K11" s="17">
        <v>0.65465404367913405</v>
      </c>
      <c r="L11" s="17">
        <v>1.08291279169291</v>
      </c>
      <c r="M11" s="17">
        <v>1.3111463878356999</v>
      </c>
      <c r="N11" s="17">
        <v>9.3187141429837901</v>
      </c>
      <c r="O11" s="17">
        <v>0.19068971669739601</v>
      </c>
      <c r="P11" s="17">
        <v>6.8857276674711403E-3</v>
      </c>
      <c r="Q11" s="12">
        <f t="shared" si="0"/>
        <v>7.0896771197833077</v>
      </c>
      <c r="R11" s="12">
        <f t="shared" si="1"/>
        <v>62.912112337022492</v>
      </c>
      <c r="S11" s="12">
        <f t="shared" si="2"/>
        <v>27.650241500041563</v>
      </c>
      <c r="T11" s="12">
        <f t="shared" si="3"/>
        <v>8.0583507245623937E-2</v>
      </c>
    </row>
    <row r="12" spans="1:20" x14ac:dyDescent="0.3">
      <c r="A12" s="16" t="s">
        <v>19</v>
      </c>
      <c r="B12" s="17">
        <v>7.7701829347589194E-2</v>
      </c>
      <c r="C12" s="17">
        <v>4.75583674647031</v>
      </c>
      <c r="D12" s="17">
        <v>60.301869874149503</v>
      </c>
      <c r="E12" s="17">
        <v>4.1622303513548599E-2</v>
      </c>
      <c r="F12" s="17">
        <v>0.22949468937721201</v>
      </c>
      <c r="G12" s="17">
        <v>7.1856735637013502E-2</v>
      </c>
      <c r="H12" s="17">
        <v>3.35987084063418</v>
      </c>
      <c r="I12" s="17">
        <v>1.9940066146009201E-2</v>
      </c>
      <c r="J12" s="17">
        <v>0.30589177259193101</v>
      </c>
      <c r="K12" s="17">
        <v>3.95220450516655</v>
      </c>
      <c r="L12" s="17">
        <v>9.52202735975827E-2</v>
      </c>
      <c r="M12" s="17">
        <v>1.97524897484965</v>
      </c>
      <c r="N12" s="17">
        <v>24.529621143466699</v>
      </c>
      <c r="O12" s="17">
        <v>0.28197605564961298</v>
      </c>
      <c r="P12" s="17">
        <v>1.6441894025521801E-3</v>
      </c>
      <c r="Q12" s="12">
        <f t="shared" si="0"/>
        <v>3.7028445691619543</v>
      </c>
      <c r="R12" s="12">
        <f t="shared" si="1"/>
        <v>29.285457889937007</v>
      </c>
      <c r="S12" s="12">
        <f t="shared" si="2"/>
        <v>60.70298192033902</v>
      </c>
      <c r="T12" s="12">
        <f t="shared" si="3"/>
        <v>2.158425554856138E-2</v>
      </c>
    </row>
    <row r="13" spans="1:20" x14ac:dyDescent="0.3">
      <c r="A13" s="16" t="s">
        <v>20</v>
      </c>
      <c r="B13" s="17">
        <v>4.7830598653582898E-2</v>
      </c>
      <c r="C13" s="17">
        <v>80.344948581373998</v>
      </c>
      <c r="D13" s="17">
        <v>6.3702726964047898</v>
      </c>
      <c r="E13" s="17">
        <v>0.19992760581904201</v>
      </c>
      <c r="F13" s="17">
        <v>1.46025716735782</v>
      </c>
      <c r="G13" s="17">
        <v>0.43934232832632802</v>
      </c>
      <c r="H13" s="17">
        <v>5.3575024553950303</v>
      </c>
      <c r="I13" s="17">
        <v>0.19711335491158699</v>
      </c>
      <c r="J13" s="17">
        <v>4.3010720941703703E-2</v>
      </c>
      <c r="K13" s="17">
        <v>0.95115673689137603</v>
      </c>
      <c r="L13" s="17"/>
      <c r="M13" s="17">
        <v>0.50718314604554104</v>
      </c>
      <c r="N13" s="17">
        <v>3.66955410122518</v>
      </c>
      <c r="O13" s="17">
        <v>0.11953816415247</v>
      </c>
      <c r="P13" s="17">
        <v>0.292362342501571</v>
      </c>
      <c r="Q13" s="12">
        <f t="shared" si="0"/>
        <v>7.4570295568982203</v>
      </c>
      <c r="R13" s="12">
        <f t="shared" si="1"/>
        <v>84.014502682599172</v>
      </c>
      <c r="S13" s="12">
        <f t="shared" si="2"/>
        <v>6.4132834173464932</v>
      </c>
      <c r="T13" s="12">
        <f t="shared" si="3"/>
        <v>0.489475697413158</v>
      </c>
    </row>
    <row r="14" spans="1:20" x14ac:dyDescent="0.3">
      <c r="A14" s="16" t="s">
        <v>21</v>
      </c>
      <c r="B14" s="17">
        <v>9.4008627405160097E-2</v>
      </c>
      <c r="C14" s="17">
        <v>3.53364046990849</v>
      </c>
      <c r="D14" s="17">
        <v>79.8008800991187</v>
      </c>
      <c r="E14" s="17">
        <v>1.2355960801732201E-2</v>
      </c>
      <c r="F14" s="17">
        <v>0.16541122471040301</v>
      </c>
      <c r="G14" s="17">
        <v>5.88781381834751E-2</v>
      </c>
      <c r="H14" s="17">
        <v>1.9088247658191599</v>
      </c>
      <c r="I14" s="17">
        <v>2.1906227756596602E-2</v>
      </c>
      <c r="J14" s="17">
        <v>1.9476815376421599</v>
      </c>
      <c r="K14" s="17">
        <v>2.9477101265869998</v>
      </c>
      <c r="L14" s="17">
        <v>7.4746854640545105E-2</v>
      </c>
      <c r="M14" s="17">
        <v>4.5863599587016504</v>
      </c>
      <c r="N14" s="17">
        <v>4.1326188990696</v>
      </c>
      <c r="O14" s="17">
        <v>0.71497710965529204</v>
      </c>
      <c r="P14" s="17"/>
      <c r="Q14" s="12">
        <f t="shared" si="0"/>
        <v>2.1454700895147703</v>
      </c>
      <c r="R14" s="12">
        <f t="shared" si="1"/>
        <v>7.66625936897809</v>
      </c>
      <c r="S14" s="12">
        <f t="shared" si="2"/>
        <v>81.823308491401406</v>
      </c>
      <c r="T14" s="12">
        <f t="shared" si="3"/>
        <v>2.1906227756596602E-2</v>
      </c>
    </row>
    <row r="15" spans="1:20" x14ac:dyDescent="0.3">
      <c r="A15" s="16" t="s">
        <v>22</v>
      </c>
      <c r="B15" s="17">
        <v>0.43506894081782899</v>
      </c>
      <c r="C15" s="17">
        <v>65.774500972181997</v>
      </c>
      <c r="D15" s="17">
        <v>13.876490673176599</v>
      </c>
      <c r="E15" s="17">
        <v>0.28558820296519799</v>
      </c>
      <c r="F15" s="17">
        <v>2.0068293587196799</v>
      </c>
      <c r="G15" s="17">
        <v>0.43643306050027503</v>
      </c>
      <c r="H15" s="17">
        <v>6.8883850110853597</v>
      </c>
      <c r="I15" s="17">
        <v>0.24098401643335901</v>
      </c>
      <c r="J15" s="17">
        <v>0.16242381226663399</v>
      </c>
      <c r="K15" s="17">
        <v>0.77160105998333595</v>
      </c>
      <c r="L15" s="17"/>
      <c r="M15" s="17">
        <v>4.5120421039364098</v>
      </c>
      <c r="N15" s="17">
        <v>1.83156676810536</v>
      </c>
      <c r="O15" s="17">
        <v>2.6901645715098401</v>
      </c>
      <c r="P15" s="17">
        <v>8.7921448318126399E-2</v>
      </c>
      <c r="Q15" s="12">
        <f t="shared" si="0"/>
        <v>9.6172356332705125</v>
      </c>
      <c r="R15" s="12">
        <f t="shared" si="1"/>
        <v>67.606067740287358</v>
      </c>
      <c r="S15" s="12">
        <f t="shared" si="2"/>
        <v>14.038914485443234</v>
      </c>
      <c r="T15" s="12">
        <f t="shared" si="3"/>
        <v>0.32890546475148541</v>
      </c>
    </row>
    <row r="16" spans="1:20" x14ac:dyDescent="0.3">
      <c r="A16" s="16" t="s">
        <v>23</v>
      </c>
      <c r="B16" s="17">
        <v>9.2564300155041607E-2</v>
      </c>
      <c r="C16" s="17">
        <v>14.336282350466</v>
      </c>
      <c r="D16" s="17">
        <v>38.419511349415799</v>
      </c>
      <c r="E16" s="17">
        <v>0.21644676371013999</v>
      </c>
      <c r="F16" s="17">
        <v>1.10468829377028</v>
      </c>
      <c r="G16" s="17">
        <v>0.578082667126398</v>
      </c>
      <c r="H16" s="17">
        <v>4.93178923406977</v>
      </c>
      <c r="I16" s="17">
        <v>3.8728477757930799E-2</v>
      </c>
      <c r="J16" s="17">
        <v>6.0924178111187697</v>
      </c>
      <c r="K16" s="17">
        <v>3.18305215343478</v>
      </c>
      <c r="L16" s="17">
        <v>0.82896597786724202</v>
      </c>
      <c r="M16" s="17">
        <v>1.7370842659564401</v>
      </c>
      <c r="N16" s="17">
        <v>28.2411202142607</v>
      </c>
      <c r="O16" s="17">
        <v>0.13631231775715899</v>
      </c>
      <c r="P16" s="17">
        <v>6.29538231335314E-2</v>
      </c>
      <c r="Q16" s="12">
        <f t="shared" si="0"/>
        <v>6.8310069586765874</v>
      </c>
      <c r="R16" s="12">
        <f t="shared" si="1"/>
        <v>42.577402564726697</v>
      </c>
      <c r="S16" s="12">
        <f t="shared" si="2"/>
        <v>45.340895138401812</v>
      </c>
      <c r="T16" s="12">
        <f t="shared" si="3"/>
        <v>0.1016823008914622</v>
      </c>
    </row>
    <row r="17" spans="1:20" x14ac:dyDescent="0.3">
      <c r="A17" s="16" t="s">
        <v>24</v>
      </c>
      <c r="B17" s="17">
        <v>0.22374158478673301</v>
      </c>
      <c r="C17" s="17">
        <v>3.55749342971448</v>
      </c>
      <c r="D17" s="17">
        <v>65.193284740003804</v>
      </c>
      <c r="E17" s="17">
        <v>1.6429924408440998E-2</v>
      </c>
      <c r="F17" s="17">
        <v>0.3632094439361</v>
      </c>
      <c r="G17" s="17">
        <v>9.5857012122296206E-2</v>
      </c>
      <c r="H17" s="17">
        <v>3.65023095278374</v>
      </c>
      <c r="I17" s="17">
        <v>3.3179092767023501E-2</v>
      </c>
      <c r="J17" s="17">
        <v>1.67237195258697</v>
      </c>
      <c r="K17" s="17">
        <v>4.6252093824952496</v>
      </c>
      <c r="L17" s="17">
        <v>0.118241215545574</v>
      </c>
      <c r="M17" s="17">
        <v>8.3832566340329304</v>
      </c>
      <c r="N17" s="17">
        <v>11.509126193117</v>
      </c>
      <c r="O17" s="17">
        <v>0.55735213327524002</v>
      </c>
      <c r="P17" s="17">
        <v>1.01630842441276E-3</v>
      </c>
      <c r="Q17" s="12">
        <f t="shared" si="0"/>
        <v>4.1257273332505768</v>
      </c>
      <c r="R17" s="12">
        <f t="shared" si="1"/>
        <v>15.06661962283148</v>
      </c>
      <c r="S17" s="12">
        <f t="shared" si="2"/>
        <v>66.983897908136356</v>
      </c>
      <c r="T17" s="12">
        <f t="shared" si="3"/>
        <v>3.4195401191436263E-2</v>
      </c>
    </row>
    <row r="18" spans="1:20" x14ac:dyDescent="0.3">
      <c r="A18" s="16" t="s">
        <v>25</v>
      </c>
      <c r="B18" s="17">
        <v>7.8890386912451496E-2</v>
      </c>
      <c r="C18" s="17">
        <v>8.1946178529494293</v>
      </c>
      <c r="D18" s="17">
        <v>48.0524891854608</v>
      </c>
      <c r="E18" s="17">
        <v>2.0735707036629698E-2</v>
      </c>
      <c r="F18" s="17">
        <v>0.23839202598749301</v>
      </c>
      <c r="G18" s="17">
        <v>7.1817240181099598E-2</v>
      </c>
      <c r="H18" s="17">
        <v>3.8303671075636401</v>
      </c>
      <c r="I18" s="17">
        <v>8.0752544441685808E-3</v>
      </c>
      <c r="J18" s="17">
        <v>1.97116156674552</v>
      </c>
      <c r="K18" s="17">
        <v>3.6623778744846001</v>
      </c>
      <c r="L18" s="17">
        <v>0.2788181998191</v>
      </c>
      <c r="M18" s="17">
        <v>1.88542176730226</v>
      </c>
      <c r="N18" s="17">
        <v>31.578520064846501</v>
      </c>
      <c r="O18" s="17">
        <v>0.12479675329001701</v>
      </c>
      <c r="P18" s="17">
        <v>3.5190129762211102E-3</v>
      </c>
      <c r="Q18" s="12">
        <f t="shared" si="0"/>
        <v>4.1613120807688624</v>
      </c>
      <c r="R18" s="12">
        <f t="shared" si="1"/>
        <v>39.773137917795928</v>
      </c>
      <c r="S18" s="12">
        <f t="shared" si="2"/>
        <v>50.302468952025421</v>
      </c>
      <c r="T18" s="12">
        <f t="shared" si="3"/>
        <v>1.159426742038969E-2</v>
      </c>
    </row>
    <row r="19" spans="1:20" x14ac:dyDescent="0.3">
      <c r="A19" s="16" t="s">
        <v>26</v>
      </c>
      <c r="B19" s="17">
        <v>4.9106772821712899E-2</v>
      </c>
      <c r="C19" s="17">
        <v>79.857061045170298</v>
      </c>
      <c r="D19" s="17">
        <v>8.8653797618925108</v>
      </c>
      <c r="E19" s="17">
        <v>0.10789033720876599</v>
      </c>
      <c r="F19" s="17">
        <v>1.13812641325995</v>
      </c>
      <c r="G19" s="17">
        <v>0.240723085129491</v>
      </c>
      <c r="H19" s="17">
        <v>5.5174778872008199</v>
      </c>
      <c r="I19" s="17">
        <v>0.31765508499217998</v>
      </c>
      <c r="J19" s="17">
        <v>1.1863117809099001E-2</v>
      </c>
      <c r="K19" s="17">
        <v>0.70779213163469301</v>
      </c>
      <c r="L19" s="17"/>
      <c r="M19" s="17">
        <v>1.1103510478477201</v>
      </c>
      <c r="N19" s="17">
        <v>1.4567102122692299</v>
      </c>
      <c r="O19" s="17">
        <v>0.27899005015195499</v>
      </c>
      <c r="P19" s="17">
        <v>0.340873052611538</v>
      </c>
      <c r="Q19" s="12">
        <f t="shared" si="0"/>
        <v>7.0042177227990265</v>
      </c>
      <c r="R19" s="12">
        <f t="shared" si="1"/>
        <v>81.313771257439527</v>
      </c>
      <c r="S19" s="12">
        <f t="shared" si="2"/>
        <v>8.8772428797016101</v>
      </c>
      <c r="T19" s="12">
        <f t="shared" si="3"/>
        <v>0.65852813760371798</v>
      </c>
    </row>
    <row r="20" spans="1:20" x14ac:dyDescent="0.3">
      <c r="A20" s="16" t="s">
        <v>27</v>
      </c>
      <c r="B20" s="17">
        <v>6.9736030545462999E-2</v>
      </c>
      <c r="C20" s="17">
        <v>3.9704267971745502</v>
      </c>
      <c r="D20" s="17">
        <v>38.580954625870497</v>
      </c>
      <c r="E20" s="17">
        <v>0.22235546028381101</v>
      </c>
      <c r="F20" s="17">
        <v>1.02425601579897</v>
      </c>
      <c r="G20" s="17">
        <v>0.48329181973209501</v>
      </c>
      <c r="H20" s="17">
        <v>4.3845084857445604</v>
      </c>
      <c r="I20" s="17">
        <v>1.29150062171255E-2</v>
      </c>
      <c r="J20" s="17">
        <v>3.9268333222063698</v>
      </c>
      <c r="K20" s="17">
        <v>3.9150123057802602</v>
      </c>
      <c r="L20" s="17">
        <v>2.3590889097929599</v>
      </c>
      <c r="M20" s="17">
        <v>1.4518033536404999</v>
      </c>
      <c r="N20" s="17">
        <v>39.548222270336602</v>
      </c>
      <c r="O20" s="17">
        <v>3.2270205110096602E-2</v>
      </c>
      <c r="P20" s="17">
        <v>1.8325391766084598E-2</v>
      </c>
      <c r="Q20" s="12">
        <f t="shared" si="0"/>
        <v>6.1144117815594363</v>
      </c>
      <c r="R20" s="12">
        <f t="shared" si="1"/>
        <v>43.518649067511149</v>
      </c>
      <c r="S20" s="12">
        <f t="shared" si="2"/>
        <v>44.866876857869826</v>
      </c>
      <c r="T20" s="12">
        <f t="shared" si="3"/>
        <v>3.12403979832101E-2</v>
      </c>
    </row>
    <row r="21" spans="1:20" x14ac:dyDescent="0.3">
      <c r="A21" s="16" t="s">
        <v>28</v>
      </c>
      <c r="B21" s="17">
        <v>2.0696689064766301E-2</v>
      </c>
      <c r="C21" s="17">
        <v>6.20667876774047E-2</v>
      </c>
      <c r="D21" s="17">
        <v>20.853888336138098</v>
      </c>
      <c r="E21" s="17">
        <v>3.4289232557561902</v>
      </c>
      <c r="F21" s="17">
        <v>32.513977160001097</v>
      </c>
      <c r="G21" s="17">
        <v>10.062647478317</v>
      </c>
      <c r="H21" s="17">
        <v>29.838423103761102</v>
      </c>
      <c r="I21" s="17">
        <v>1.83913792601051E-2</v>
      </c>
      <c r="J21" s="17">
        <v>0.51488592768929597</v>
      </c>
      <c r="K21" s="17">
        <v>0.77530068822902698</v>
      </c>
      <c r="L21" s="17">
        <v>2.58864294692423E-2</v>
      </c>
      <c r="M21" s="17">
        <v>0.89361264010392205</v>
      </c>
      <c r="N21" s="17">
        <v>0.91429907867150095</v>
      </c>
      <c r="O21" s="17">
        <v>7.0104909578831698E-2</v>
      </c>
      <c r="P21" s="17">
        <v>6.8961362824161198E-3</v>
      </c>
      <c r="Q21" s="12">
        <f t="shared" si="0"/>
        <v>75.843970997835385</v>
      </c>
      <c r="R21" s="12">
        <f t="shared" si="1"/>
        <v>0.97636586634890565</v>
      </c>
      <c r="S21" s="12">
        <f t="shared" si="2"/>
        <v>21.394660693296636</v>
      </c>
      <c r="T21" s="12">
        <f t="shared" si="3"/>
        <v>2.5287515542521219E-2</v>
      </c>
    </row>
  </sheetData>
  <pageMargins left="0.7" right="0.7" top="0.75" bottom="0.75" header="0.3" footer="0.3"/>
  <pageSetup orientation="portrait" r:id="rId1"/>
  <ignoredErrors>
    <ignoredError sqref="Q2:Q2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/>
  </sheetViews>
  <sheetFormatPr defaultRowHeight="14.4" x14ac:dyDescent="0.3"/>
  <sheetData>
    <row r="1" spans="1:17" ht="15" thickBot="1" x14ac:dyDescent="0.35">
      <c r="A1" s="1"/>
      <c r="B1" s="1"/>
      <c r="C1" s="19" t="s">
        <v>0</v>
      </c>
      <c r="D1" s="19"/>
      <c r="E1" s="19"/>
      <c r="F1" s="3"/>
      <c r="G1" s="19" t="s">
        <v>1</v>
      </c>
      <c r="H1" s="19"/>
      <c r="I1" s="19"/>
      <c r="J1" s="3"/>
      <c r="K1" s="19" t="s">
        <v>2</v>
      </c>
      <c r="L1" s="19"/>
      <c r="M1" s="19"/>
      <c r="N1" s="3"/>
      <c r="O1" s="19" t="s">
        <v>3</v>
      </c>
      <c r="P1" s="19"/>
      <c r="Q1" s="19"/>
    </row>
    <row r="2" spans="1:17" ht="15" thickBot="1" x14ac:dyDescent="0.35">
      <c r="A2" s="4" t="s">
        <v>4</v>
      </c>
      <c r="B2" s="5" t="s">
        <v>5</v>
      </c>
      <c r="C2" s="6">
        <v>2001</v>
      </c>
      <c r="D2" s="6">
        <v>2011</v>
      </c>
      <c r="E2" s="6" t="s">
        <v>6</v>
      </c>
      <c r="F2" s="6"/>
      <c r="G2" s="6">
        <v>2001</v>
      </c>
      <c r="H2" s="6">
        <v>2011</v>
      </c>
      <c r="I2" s="6" t="s">
        <v>6</v>
      </c>
      <c r="J2" s="6"/>
      <c r="K2" s="6">
        <v>2001</v>
      </c>
      <c r="L2" s="6">
        <v>2011</v>
      </c>
      <c r="M2" s="6" t="s">
        <v>6</v>
      </c>
      <c r="N2" s="6"/>
      <c r="O2" s="6">
        <v>2001</v>
      </c>
      <c r="P2" s="6">
        <v>2011</v>
      </c>
      <c r="Q2" s="6" t="s">
        <v>6</v>
      </c>
    </row>
    <row r="3" spans="1:17" x14ac:dyDescent="0.3">
      <c r="A3" s="7" t="s">
        <v>7</v>
      </c>
      <c r="B3" s="8" t="s">
        <v>2</v>
      </c>
      <c r="C3" s="2">
        <v>5.2930000000000001</v>
      </c>
      <c r="D3" s="2">
        <v>5.3280000000000003</v>
      </c>
      <c r="E3" s="9">
        <v>3.5000000000000003E-2</v>
      </c>
      <c r="F3" s="10"/>
      <c r="G3" s="2">
        <v>0.36399999999999999</v>
      </c>
      <c r="H3" s="2">
        <v>0.247</v>
      </c>
      <c r="I3" s="2">
        <v>-0.11700000000000001</v>
      </c>
      <c r="J3" s="10"/>
      <c r="K3" s="2">
        <v>86.323999999999998</v>
      </c>
      <c r="L3" s="2">
        <v>83.141999999999996</v>
      </c>
      <c r="M3" s="9">
        <v>-3.1819999999999999</v>
      </c>
      <c r="N3" s="10"/>
      <c r="O3" s="2">
        <v>2E-3</v>
      </c>
      <c r="P3" s="2">
        <v>1E-3</v>
      </c>
      <c r="Q3" s="2">
        <v>0</v>
      </c>
    </row>
    <row r="4" spans="1:17" x14ac:dyDescent="0.3">
      <c r="A4" s="7" t="s">
        <v>8</v>
      </c>
      <c r="B4" s="8" t="s">
        <v>9</v>
      </c>
      <c r="C4" s="2">
        <v>6.3140000000000001</v>
      </c>
      <c r="D4" s="2">
        <v>6.8689999999999998</v>
      </c>
      <c r="E4" s="9">
        <v>0.55500000000000005</v>
      </c>
      <c r="F4" s="10"/>
      <c r="G4" s="2">
        <v>46.561999999999998</v>
      </c>
      <c r="H4" s="2">
        <v>46.055</v>
      </c>
      <c r="I4" s="2">
        <v>-0.50700000000000001</v>
      </c>
      <c r="J4" s="10"/>
      <c r="K4" s="2">
        <v>42.661000000000001</v>
      </c>
      <c r="L4" s="2">
        <v>41.905000000000001</v>
      </c>
      <c r="M4" s="9">
        <v>-0.755</v>
      </c>
      <c r="N4" s="10"/>
      <c r="O4" s="2">
        <v>4.9000000000000002E-2</v>
      </c>
      <c r="P4" s="2">
        <v>6.7000000000000004E-2</v>
      </c>
      <c r="Q4" s="2">
        <v>1.9E-2</v>
      </c>
    </row>
    <row r="5" spans="1:17" x14ac:dyDescent="0.3">
      <c r="A5" s="7" t="s">
        <v>10</v>
      </c>
      <c r="B5" s="8" t="s">
        <v>9</v>
      </c>
      <c r="C5" s="2">
        <v>11.972</v>
      </c>
      <c r="D5" s="2">
        <v>11.513999999999999</v>
      </c>
      <c r="E5" s="2">
        <v>-0.45700000000000002</v>
      </c>
      <c r="F5" s="10"/>
      <c r="G5" s="2">
        <v>62.003</v>
      </c>
      <c r="H5" s="2">
        <v>62.43</v>
      </c>
      <c r="I5" s="2">
        <v>0.42699999999999999</v>
      </c>
      <c r="J5" s="10"/>
      <c r="K5" s="2">
        <v>22.530999999999999</v>
      </c>
      <c r="L5" s="2">
        <v>22.521999999999998</v>
      </c>
      <c r="M5" s="9">
        <v>-8.9999999999999993E-3</v>
      </c>
      <c r="N5" s="10"/>
      <c r="O5" s="2">
        <v>0.17</v>
      </c>
      <c r="P5" s="2">
        <v>0.17100000000000001</v>
      </c>
      <c r="Q5" s="2">
        <v>1E-3</v>
      </c>
    </row>
    <row r="6" spans="1:17" x14ac:dyDescent="0.3">
      <c r="A6" s="7" t="s">
        <v>11</v>
      </c>
      <c r="B6" s="8" t="s">
        <v>12</v>
      </c>
      <c r="C6" s="2">
        <v>6.5819999999999999</v>
      </c>
      <c r="D6" s="2">
        <v>6.69</v>
      </c>
      <c r="E6" s="9">
        <v>0.108</v>
      </c>
      <c r="F6" s="10"/>
      <c r="G6" s="2">
        <v>78.766000000000005</v>
      </c>
      <c r="H6" s="2">
        <v>78.629000000000005</v>
      </c>
      <c r="I6" s="2">
        <v>-0.13700000000000001</v>
      </c>
      <c r="J6" s="10"/>
      <c r="K6" s="2">
        <v>8.6750000000000007</v>
      </c>
      <c r="L6" s="2">
        <v>8.66</v>
      </c>
      <c r="M6" s="9">
        <v>-1.4E-2</v>
      </c>
      <c r="N6" s="10"/>
      <c r="O6" s="2">
        <v>0.124</v>
      </c>
      <c r="P6" s="2">
        <v>0.128</v>
      </c>
      <c r="Q6" s="2">
        <v>4.0000000000000001E-3</v>
      </c>
    </row>
    <row r="7" spans="1:17" x14ac:dyDescent="0.3">
      <c r="A7" s="7" t="s">
        <v>13</v>
      </c>
      <c r="B7" s="8" t="s">
        <v>9</v>
      </c>
      <c r="C7" s="2">
        <v>6.3360000000000003</v>
      </c>
      <c r="D7" s="2">
        <v>6.593</v>
      </c>
      <c r="E7" s="9">
        <v>0.25700000000000001</v>
      </c>
      <c r="F7" s="10"/>
      <c r="G7" s="2">
        <v>77.903999999999996</v>
      </c>
      <c r="H7" s="2">
        <v>77.745000000000005</v>
      </c>
      <c r="I7" s="2">
        <v>-0.159</v>
      </c>
      <c r="J7" s="10"/>
      <c r="K7" s="2">
        <v>13.013999999999999</v>
      </c>
      <c r="L7" s="2">
        <v>12.851000000000001</v>
      </c>
      <c r="M7" s="9">
        <v>-0.16300000000000001</v>
      </c>
      <c r="N7" s="10"/>
      <c r="O7" s="2">
        <v>5.5E-2</v>
      </c>
      <c r="P7" s="2">
        <v>6.5000000000000002E-2</v>
      </c>
      <c r="Q7" s="2">
        <v>0.01</v>
      </c>
    </row>
    <row r="8" spans="1:17" x14ac:dyDescent="0.3">
      <c r="A8" s="7" t="s">
        <v>14</v>
      </c>
      <c r="B8" s="8" t="s">
        <v>2</v>
      </c>
      <c r="C8" s="2">
        <v>6.5750000000000002</v>
      </c>
      <c r="D8" s="2">
        <v>6.6289999999999996</v>
      </c>
      <c r="E8" s="9">
        <v>5.3999999999999999E-2</v>
      </c>
      <c r="F8" s="10"/>
      <c r="G8" s="2">
        <v>7.3999999999999996E-2</v>
      </c>
      <c r="H8" s="2">
        <v>4.9000000000000002E-2</v>
      </c>
      <c r="I8" s="2">
        <v>-2.5999999999999999E-2</v>
      </c>
      <c r="J8" s="10"/>
      <c r="K8" s="2">
        <v>79.710999999999999</v>
      </c>
      <c r="L8" s="2">
        <v>75.257000000000005</v>
      </c>
      <c r="M8" s="9">
        <v>-4.4539999999999997</v>
      </c>
      <c r="N8" s="10"/>
      <c r="O8" s="2">
        <v>0</v>
      </c>
      <c r="P8" s="2">
        <v>0</v>
      </c>
      <c r="Q8" s="2">
        <v>0</v>
      </c>
    </row>
    <row r="9" spans="1:17" x14ac:dyDescent="0.3">
      <c r="A9" s="7" t="s">
        <v>15</v>
      </c>
      <c r="B9" s="8" t="s">
        <v>12</v>
      </c>
      <c r="C9" s="2">
        <v>5.835</v>
      </c>
      <c r="D9" s="2">
        <v>5.7859999999999996</v>
      </c>
      <c r="E9" s="2">
        <v>-4.9000000000000002E-2</v>
      </c>
      <c r="F9" s="10"/>
      <c r="G9" s="2">
        <v>78.471000000000004</v>
      </c>
      <c r="H9" s="2">
        <v>78.480999999999995</v>
      </c>
      <c r="I9" s="9">
        <v>0.01</v>
      </c>
      <c r="J9" s="10"/>
      <c r="K9" s="2">
        <v>12.94</v>
      </c>
      <c r="L9" s="2">
        <v>12.936999999999999</v>
      </c>
      <c r="M9" s="9">
        <v>-4.0000000000000001E-3</v>
      </c>
      <c r="N9" s="10"/>
      <c r="O9" s="2">
        <v>6.0999999999999999E-2</v>
      </c>
      <c r="P9" s="2">
        <v>6.2E-2</v>
      </c>
      <c r="Q9" s="2">
        <v>1E-3</v>
      </c>
    </row>
    <row r="10" spans="1:17" x14ac:dyDescent="0.3">
      <c r="A10" s="7" t="s">
        <v>16</v>
      </c>
      <c r="B10" s="8" t="s">
        <v>12</v>
      </c>
      <c r="C10" s="2">
        <v>5.49</v>
      </c>
      <c r="D10" s="2">
        <v>5.9749999999999996</v>
      </c>
      <c r="E10" s="9">
        <v>0.48499999999999999</v>
      </c>
      <c r="F10" s="10"/>
      <c r="G10" s="2">
        <v>69.278000000000006</v>
      </c>
      <c r="H10" s="2">
        <v>68.918999999999997</v>
      </c>
      <c r="I10" s="2">
        <v>-0.35899999999999999</v>
      </c>
      <c r="J10" s="10"/>
      <c r="K10" s="2">
        <v>22.747</v>
      </c>
      <c r="L10" s="2">
        <v>22.324999999999999</v>
      </c>
      <c r="M10" s="9">
        <v>-0.42199999999999999</v>
      </c>
      <c r="N10" s="10"/>
      <c r="O10" s="2">
        <v>6.0999999999999999E-2</v>
      </c>
      <c r="P10" s="2">
        <v>5.6000000000000001E-2</v>
      </c>
      <c r="Q10" s="9">
        <v>-5.0000000000000001E-3</v>
      </c>
    </row>
    <row r="11" spans="1:17" x14ac:dyDescent="0.3">
      <c r="A11" s="7" t="s">
        <v>17</v>
      </c>
      <c r="B11" s="8" t="s">
        <v>2</v>
      </c>
      <c r="C11" s="2">
        <v>4.0449999999999999</v>
      </c>
      <c r="D11" s="2">
        <v>4.3220000000000001</v>
      </c>
      <c r="E11" s="9">
        <v>0.27700000000000002</v>
      </c>
      <c r="F11" s="10"/>
      <c r="G11" s="2">
        <v>9.2850000000000001</v>
      </c>
      <c r="H11" s="2">
        <v>8.9619999999999997</v>
      </c>
      <c r="I11" s="2">
        <v>-0.32300000000000001</v>
      </c>
      <c r="J11" s="10"/>
      <c r="K11" s="2">
        <v>78.861999999999995</v>
      </c>
      <c r="L11" s="2">
        <v>77.722999999999999</v>
      </c>
      <c r="M11" s="9">
        <v>-1.139</v>
      </c>
      <c r="N11" s="10"/>
      <c r="O11" s="2">
        <v>0.01</v>
      </c>
      <c r="P11" s="2">
        <v>0.01</v>
      </c>
      <c r="Q11" s="2">
        <v>0</v>
      </c>
    </row>
    <row r="12" spans="1:17" x14ac:dyDescent="0.3">
      <c r="A12" s="7" t="s">
        <v>18</v>
      </c>
      <c r="B12" s="8" t="s">
        <v>9</v>
      </c>
      <c r="C12" s="2">
        <v>6.95</v>
      </c>
      <c r="D12" s="2">
        <v>7.09</v>
      </c>
      <c r="E12" s="9">
        <v>0.13900000000000001</v>
      </c>
      <c r="F12" s="10"/>
      <c r="G12" s="2">
        <v>63.012</v>
      </c>
      <c r="H12" s="2">
        <v>62.911999999999999</v>
      </c>
      <c r="I12" s="2">
        <v>-0.1</v>
      </c>
      <c r="J12" s="10"/>
      <c r="K12" s="2">
        <v>27.751000000000001</v>
      </c>
      <c r="L12" s="2">
        <v>27.65</v>
      </c>
      <c r="M12" s="9">
        <v>-0.10100000000000001</v>
      </c>
      <c r="N12" s="10"/>
      <c r="O12" s="2">
        <v>0.09</v>
      </c>
      <c r="P12" s="2">
        <v>8.1000000000000003E-2</v>
      </c>
      <c r="Q12" s="9">
        <v>-0.01</v>
      </c>
    </row>
    <row r="13" spans="1:17" x14ac:dyDescent="0.3">
      <c r="A13" s="7" t="s">
        <v>19</v>
      </c>
      <c r="B13" s="8" t="s">
        <v>9</v>
      </c>
      <c r="C13" s="2">
        <v>3.7189999999999999</v>
      </c>
      <c r="D13" s="2">
        <v>3.7029999999999998</v>
      </c>
      <c r="E13" s="2">
        <v>-1.6E-2</v>
      </c>
      <c r="F13" s="10"/>
      <c r="G13" s="2">
        <v>29.343</v>
      </c>
      <c r="H13" s="2">
        <v>29.285</v>
      </c>
      <c r="I13" s="2">
        <v>-5.7000000000000002E-2</v>
      </c>
      <c r="J13" s="10"/>
      <c r="K13" s="2">
        <v>60.720999999999997</v>
      </c>
      <c r="L13" s="2">
        <v>60.703000000000003</v>
      </c>
      <c r="M13" s="9">
        <v>-1.7999999999999999E-2</v>
      </c>
      <c r="N13" s="10"/>
      <c r="O13" s="2">
        <v>8.9999999999999993E-3</v>
      </c>
      <c r="P13" s="2">
        <v>2.1999999999999999E-2</v>
      </c>
      <c r="Q13" s="2">
        <v>1.2999999999999999E-2</v>
      </c>
    </row>
    <row r="14" spans="1:17" x14ac:dyDescent="0.3">
      <c r="A14" s="7" t="s">
        <v>20</v>
      </c>
      <c r="B14" s="8" t="s">
        <v>12</v>
      </c>
      <c r="C14" s="2">
        <v>7.3390000000000004</v>
      </c>
      <c r="D14" s="2">
        <v>7.4569999999999999</v>
      </c>
      <c r="E14" s="9">
        <v>0.11799999999999999</v>
      </c>
      <c r="F14" s="10"/>
      <c r="G14" s="2">
        <v>84.156000000000006</v>
      </c>
      <c r="H14" s="2">
        <v>84.015000000000001</v>
      </c>
      <c r="I14" s="2">
        <v>-0.14199999999999999</v>
      </c>
      <c r="J14" s="10"/>
      <c r="K14" s="2">
        <v>6.4359999999999999</v>
      </c>
      <c r="L14" s="2">
        <v>6.4130000000000003</v>
      </c>
      <c r="M14" s="9">
        <v>-2.3E-2</v>
      </c>
      <c r="N14" s="10"/>
      <c r="O14" s="2">
        <v>0.47699999999999998</v>
      </c>
      <c r="P14" s="2">
        <v>0.48899999999999999</v>
      </c>
      <c r="Q14" s="2">
        <v>1.2999999999999999E-2</v>
      </c>
    </row>
    <row r="15" spans="1:17" x14ac:dyDescent="0.3">
      <c r="A15" s="7" t="s">
        <v>21</v>
      </c>
      <c r="B15" s="8" t="s">
        <v>2</v>
      </c>
      <c r="C15" s="2">
        <v>2.157</v>
      </c>
      <c r="D15" s="2">
        <v>2.145</v>
      </c>
      <c r="E15" s="2">
        <v>-1.0999999999999999E-2</v>
      </c>
      <c r="F15" s="10"/>
      <c r="G15" s="2">
        <v>7.9029999999999996</v>
      </c>
      <c r="H15" s="2">
        <v>7.6660000000000004</v>
      </c>
      <c r="I15" s="2">
        <v>-0.23699999999999999</v>
      </c>
      <c r="J15" s="10"/>
      <c r="K15" s="2">
        <v>81.631</v>
      </c>
      <c r="L15" s="2">
        <v>81.822999999999993</v>
      </c>
      <c r="M15" s="2">
        <v>0.193</v>
      </c>
      <c r="N15" s="10"/>
      <c r="O15" s="2">
        <v>0.01</v>
      </c>
      <c r="P15" s="2">
        <v>2.1999999999999999E-2</v>
      </c>
      <c r="Q15" s="2">
        <v>1.2E-2</v>
      </c>
    </row>
    <row r="16" spans="1:17" x14ac:dyDescent="0.3">
      <c r="A16" s="7" t="s">
        <v>22</v>
      </c>
      <c r="B16" s="8" t="s">
        <v>12</v>
      </c>
      <c r="C16" s="2">
        <v>9.5259999999999998</v>
      </c>
      <c r="D16" s="2">
        <v>9.6170000000000009</v>
      </c>
      <c r="E16" s="9">
        <v>9.1999999999999998E-2</v>
      </c>
      <c r="F16" s="10"/>
      <c r="G16" s="2">
        <v>67.694999999999993</v>
      </c>
      <c r="H16" s="2">
        <v>67.605999999999995</v>
      </c>
      <c r="I16" s="2">
        <v>-8.8999999999999996E-2</v>
      </c>
      <c r="J16" s="10"/>
      <c r="K16" s="2">
        <v>14.128</v>
      </c>
      <c r="L16" s="2">
        <v>14.039</v>
      </c>
      <c r="M16" s="9">
        <v>-8.8999999999999996E-2</v>
      </c>
      <c r="N16" s="10"/>
      <c r="O16" s="2">
        <v>0.32600000000000001</v>
      </c>
      <c r="P16" s="2">
        <v>0.32900000000000001</v>
      </c>
      <c r="Q16" s="2">
        <v>3.0000000000000001E-3</v>
      </c>
    </row>
    <row r="17" spans="1:17" x14ac:dyDescent="0.3">
      <c r="A17" s="7" t="s">
        <v>23</v>
      </c>
      <c r="B17" s="8" t="s">
        <v>12</v>
      </c>
      <c r="C17" s="2">
        <v>6.41</v>
      </c>
      <c r="D17" s="2">
        <v>6.8310000000000004</v>
      </c>
      <c r="E17" s="9">
        <v>0.42099999999999999</v>
      </c>
      <c r="F17" s="10"/>
      <c r="G17" s="2">
        <v>42.915999999999997</v>
      </c>
      <c r="H17" s="2">
        <v>42.576999999999998</v>
      </c>
      <c r="I17" s="2">
        <v>-0.33900000000000002</v>
      </c>
      <c r="J17" s="10"/>
      <c r="K17" s="2">
        <v>45.593000000000004</v>
      </c>
      <c r="L17" s="2">
        <v>45.341000000000001</v>
      </c>
      <c r="M17" s="9">
        <v>-0.252</v>
      </c>
      <c r="N17" s="10"/>
      <c r="O17" s="2">
        <v>0.104</v>
      </c>
      <c r="P17" s="2">
        <v>0.10199999999999999</v>
      </c>
      <c r="Q17" s="9">
        <v>-3.0000000000000001E-3</v>
      </c>
    </row>
    <row r="18" spans="1:17" x14ac:dyDescent="0.3">
      <c r="A18" s="7" t="s">
        <v>24</v>
      </c>
      <c r="B18" s="8" t="s">
        <v>2</v>
      </c>
      <c r="C18" s="2">
        <v>3.948</v>
      </c>
      <c r="D18" s="2">
        <v>4.1260000000000003</v>
      </c>
      <c r="E18" s="9">
        <v>0.17799999999999999</v>
      </c>
      <c r="F18" s="10"/>
      <c r="G18" s="2">
        <v>15.821</v>
      </c>
      <c r="H18" s="2">
        <v>15.067</v>
      </c>
      <c r="I18" s="2">
        <v>-0.754</v>
      </c>
      <c r="J18" s="10"/>
      <c r="K18" s="2">
        <v>66.575999999999993</v>
      </c>
      <c r="L18" s="2">
        <v>66.983999999999995</v>
      </c>
      <c r="M18" s="2">
        <v>0.40799999999999997</v>
      </c>
      <c r="N18" s="10"/>
      <c r="O18" s="2">
        <v>1.4E-2</v>
      </c>
      <c r="P18" s="2">
        <v>3.4000000000000002E-2</v>
      </c>
      <c r="Q18" s="2">
        <v>0.02</v>
      </c>
    </row>
    <row r="19" spans="1:17" x14ac:dyDescent="0.3">
      <c r="A19" s="7" t="s">
        <v>25</v>
      </c>
      <c r="B19" s="8" t="s">
        <v>9</v>
      </c>
      <c r="C19" s="2">
        <v>4.1079999999999997</v>
      </c>
      <c r="D19" s="2">
        <v>4.1609999999999996</v>
      </c>
      <c r="E19" s="9">
        <v>5.2999999999999999E-2</v>
      </c>
      <c r="F19" s="10"/>
      <c r="G19" s="2">
        <v>39.756</v>
      </c>
      <c r="H19" s="2">
        <v>39.773000000000003</v>
      </c>
      <c r="I19" s="9">
        <v>1.7000000000000001E-2</v>
      </c>
      <c r="J19" s="10"/>
      <c r="K19" s="2">
        <v>50.411000000000001</v>
      </c>
      <c r="L19" s="2">
        <v>50.302</v>
      </c>
      <c r="M19" s="9">
        <v>-0.108</v>
      </c>
      <c r="N19" s="10"/>
      <c r="O19" s="2">
        <v>1.2E-2</v>
      </c>
      <c r="P19" s="2">
        <v>1.2E-2</v>
      </c>
      <c r="Q19" s="2">
        <v>0</v>
      </c>
    </row>
    <row r="20" spans="1:17" x14ac:dyDescent="0.3">
      <c r="A20" s="7" t="s">
        <v>26</v>
      </c>
      <c r="B20" s="8" t="s">
        <v>12</v>
      </c>
      <c r="C20" s="2">
        <v>6.8929999999999998</v>
      </c>
      <c r="D20" s="2">
        <v>7.0039999999999996</v>
      </c>
      <c r="E20" s="9">
        <v>0.112</v>
      </c>
      <c r="F20" s="10"/>
      <c r="G20" s="2">
        <v>81.429000000000002</v>
      </c>
      <c r="H20" s="2">
        <v>81.313999999999993</v>
      </c>
      <c r="I20" s="2">
        <v>-0.115</v>
      </c>
      <c r="J20" s="10"/>
      <c r="K20" s="2">
        <v>8.89</v>
      </c>
      <c r="L20" s="2">
        <v>8.8770000000000007</v>
      </c>
      <c r="M20" s="9">
        <v>-1.2999999999999999E-2</v>
      </c>
      <c r="N20" s="10"/>
      <c r="O20" s="2">
        <v>0.66500000000000004</v>
      </c>
      <c r="P20" s="2">
        <v>0.65900000000000003</v>
      </c>
      <c r="Q20" s="9">
        <v>-6.0000000000000001E-3</v>
      </c>
    </row>
    <row r="21" spans="1:17" x14ac:dyDescent="0.3">
      <c r="A21" s="7" t="s">
        <v>27</v>
      </c>
      <c r="B21" s="8" t="s">
        <v>9</v>
      </c>
      <c r="C21" s="2">
        <v>5.8819999999999997</v>
      </c>
      <c r="D21" s="2">
        <v>6.1139999999999999</v>
      </c>
      <c r="E21" s="9">
        <v>0.23200000000000001</v>
      </c>
      <c r="F21" s="10"/>
      <c r="G21" s="2">
        <v>43.764000000000003</v>
      </c>
      <c r="H21" s="2">
        <v>43.518999999999998</v>
      </c>
      <c r="I21" s="2">
        <v>-0.246</v>
      </c>
      <c r="J21" s="10"/>
      <c r="K21" s="2">
        <v>44.859000000000002</v>
      </c>
      <c r="L21" s="2">
        <v>44.866999999999997</v>
      </c>
      <c r="M21" s="2">
        <v>7.0000000000000001E-3</v>
      </c>
      <c r="N21" s="10"/>
      <c r="O21" s="2">
        <v>4.1000000000000002E-2</v>
      </c>
      <c r="P21" s="2">
        <v>3.1E-2</v>
      </c>
      <c r="Q21" s="9">
        <v>-0.01</v>
      </c>
    </row>
    <row r="22" spans="1:17" ht="15" thickBot="1" x14ac:dyDescent="0.35">
      <c r="A22" s="4" t="s">
        <v>28</v>
      </c>
      <c r="B22" s="5" t="s">
        <v>29</v>
      </c>
      <c r="C22" s="6">
        <v>73.751000000000005</v>
      </c>
      <c r="D22" s="6">
        <v>75.843999999999994</v>
      </c>
      <c r="E22" s="11">
        <v>2.093</v>
      </c>
      <c r="F22" s="6"/>
      <c r="G22" s="6">
        <v>1.258</v>
      </c>
      <c r="H22" s="6">
        <v>0.97599999999999998</v>
      </c>
      <c r="I22" s="6">
        <v>-0.28199999999999997</v>
      </c>
      <c r="J22" s="6"/>
      <c r="K22" s="6">
        <v>22.228999999999999</v>
      </c>
      <c r="L22" s="6">
        <v>21.395</v>
      </c>
      <c r="M22" s="11">
        <v>-0.83499999999999996</v>
      </c>
      <c r="N22" s="6"/>
      <c r="O22" s="6">
        <v>2.3E-2</v>
      </c>
      <c r="P22" s="6">
        <v>2.5000000000000001E-2</v>
      </c>
      <c r="Q22" s="6">
        <v>2E-3</v>
      </c>
    </row>
  </sheetData>
  <mergeCells count="4">
    <mergeCell ref="C1:E1"/>
    <mergeCell ref="G1:I1"/>
    <mergeCell ref="K1:M1"/>
    <mergeCell ref="O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Read_Me</vt:lpstr>
      <vt:lpstr>NLCD_2001</vt:lpstr>
      <vt:lpstr>NLCD_2011</vt:lpstr>
      <vt:lpstr>NLCD_Change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NJS</dc:creator>
  <cp:lastModifiedBy>NJS</cp:lastModifiedBy>
  <dcterms:created xsi:type="dcterms:W3CDTF">2021-04-02T16:51:57Z</dcterms:created>
  <dcterms:modified xsi:type="dcterms:W3CDTF">2021-04-02T17:53:16Z</dcterms:modified>
</cp:coreProperties>
</file>