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defaultThemeVersion="166925"/>
  <mc:AlternateContent xmlns:mc="http://schemas.openxmlformats.org/markup-compatibility/2006">
    <mc:Choice Requires="x15">
      <x15ac:absPath xmlns:x15ac="http://schemas.microsoft.com/office/spreadsheetml/2010/11/ac" url="\\AA.AD.EPA.GOV\ORD\CIN\USERS\MAIN\L-P\nsmucker\Net MyDocuments\aMajor Projects\SSWR 4.02a\Reservoirs\Manuscript overall trends\Review\To GCB\Revised version\ScienceHub files\"/>
    </mc:Choice>
  </mc:AlternateContent>
  <bookViews>
    <workbookView xWindow="0" yWindow="0" windowWidth="23040" windowHeight="8772"/>
  </bookViews>
  <sheets>
    <sheet name="Read_Me" sheetId="19" r:id="rId1"/>
    <sheet name="MayST" sheetId="1" r:id="rId2"/>
    <sheet name="JunST" sheetId="2" r:id="rId3"/>
    <sheet name="JulST" sheetId="3" r:id="rId4"/>
    <sheet name="AugST" sheetId="4" r:id="rId5"/>
    <sheet name="SepST" sheetId="5" r:id="rId6"/>
    <sheet name="OctST" sheetId="6" r:id="rId7"/>
    <sheet name="MayDT" sheetId="7" r:id="rId8"/>
    <sheet name="JunDT" sheetId="8" r:id="rId9"/>
    <sheet name="JulDT" sheetId="9" r:id="rId10"/>
    <sheet name="AugDT" sheetId="10" r:id="rId11"/>
    <sheet name="SepDT" sheetId="11" r:id="rId12"/>
    <sheet name="OctDT" sheetId="12" r:id="rId13"/>
    <sheet name="MayDO" sheetId="13" r:id="rId14"/>
    <sheet name="JunDO" sheetId="14" r:id="rId15"/>
    <sheet name="JulDO" sheetId="15" r:id="rId16"/>
    <sheet name="AugDO" sheetId="16" r:id="rId17"/>
    <sheet name="SepDO" sheetId="17" r:id="rId18"/>
    <sheet name="OctDO" sheetId="18" r:id="rId19"/>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X2" i="1" l="1"/>
  <c r="Z2" i="3"/>
  <c r="Y31" i="18"/>
  <c r="X31" i="18"/>
  <c r="W31" i="18"/>
  <c r="V31" i="18"/>
  <c r="U31" i="18"/>
  <c r="T31" i="18"/>
  <c r="Y30" i="18"/>
  <c r="X30" i="18"/>
  <c r="W30" i="18"/>
  <c r="V30" i="18"/>
  <c r="U30" i="18"/>
  <c r="T30" i="18"/>
  <c r="Y29" i="18"/>
  <c r="X29" i="18"/>
  <c r="W29" i="18"/>
  <c r="V29" i="18"/>
  <c r="U29" i="18"/>
  <c r="T29" i="18"/>
  <c r="Y28" i="18"/>
  <c r="X28" i="18"/>
  <c r="W28" i="18"/>
  <c r="V28" i="18"/>
  <c r="U28" i="18"/>
  <c r="T28" i="18"/>
  <c r="Y26" i="18"/>
  <c r="X26" i="18"/>
  <c r="V26" i="18"/>
  <c r="V25" i="18"/>
  <c r="V24" i="18"/>
  <c r="Y23" i="18"/>
  <c r="X23" i="18"/>
  <c r="W23" i="18"/>
  <c r="V23" i="18"/>
  <c r="U23" i="18"/>
  <c r="T23" i="18"/>
  <c r="Y22" i="18"/>
  <c r="X22" i="18"/>
  <c r="W22" i="18"/>
  <c r="V22" i="18"/>
  <c r="U22" i="18"/>
  <c r="T22" i="18"/>
  <c r="Y21" i="18"/>
  <c r="X21" i="18"/>
  <c r="W21" i="18"/>
  <c r="V21" i="18"/>
  <c r="U21" i="18"/>
  <c r="T21" i="18"/>
  <c r="Y20" i="18"/>
  <c r="X20" i="18"/>
  <c r="W20" i="18"/>
  <c r="V20" i="18"/>
  <c r="U20" i="18"/>
  <c r="T20" i="18"/>
  <c r="Y19" i="18"/>
  <c r="X19" i="18"/>
  <c r="W19" i="18"/>
  <c r="V19" i="18"/>
  <c r="U19" i="18"/>
  <c r="T19" i="18"/>
  <c r="Y18" i="18"/>
  <c r="X18" i="18"/>
  <c r="W18" i="18"/>
  <c r="V18" i="18"/>
  <c r="U18" i="18"/>
  <c r="T18" i="18"/>
  <c r="Y17" i="18"/>
  <c r="X17" i="18"/>
  <c r="W17" i="18"/>
  <c r="V17" i="18"/>
  <c r="U17" i="18"/>
  <c r="T17" i="18"/>
  <c r="Y16" i="18"/>
  <c r="X16" i="18"/>
  <c r="W16" i="18"/>
  <c r="V16" i="18"/>
  <c r="U16" i="18"/>
  <c r="T16" i="18"/>
  <c r="Y15" i="18"/>
  <c r="X15" i="18"/>
  <c r="W15" i="18"/>
  <c r="V15" i="18"/>
  <c r="U15" i="18"/>
  <c r="T15" i="18"/>
  <c r="Y14" i="18"/>
  <c r="X14" i="18"/>
  <c r="W14" i="18"/>
  <c r="V14" i="18"/>
  <c r="U14" i="18"/>
  <c r="T14" i="18"/>
  <c r="Y13" i="18"/>
  <c r="X13" i="18"/>
  <c r="W13" i="18"/>
  <c r="V13" i="18"/>
  <c r="U13" i="18"/>
  <c r="T13" i="18"/>
  <c r="Y12" i="18"/>
  <c r="X12" i="18"/>
  <c r="W12" i="18"/>
  <c r="V12" i="18"/>
  <c r="U12" i="18"/>
  <c r="T12" i="18"/>
  <c r="Y11" i="18"/>
  <c r="X11" i="18"/>
  <c r="W11" i="18"/>
  <c r="V11" i="18"/>
  <c r="U11" i="18"/>
  <c r="T11" i="18"/>
  <c r="Y10" i="18"/>
  <c r="X10" i="18"/>
  <c r="W10" i="18"/>
  <c r="V10" i="18"/>
  <c r="U10" i="18"/>
  <c r="T10" i="18"/>
  <c r="Y9" i="18"/>
  <c r="X9" i="18"/>
  <c r="W9" i="18"/>
  <c r="V9" i="18"/>
  <c r="U9" i="18"/>
  <c r="T9" i="18"/>
  <c r="Y8" i="18"/>
  <c r="X8" i="18"/>
  <c r="W8" i="18"/>
  <c r="V8" i="18"/>
  <c r="U8" i="18"/>
  <c r="T8" i="18"/>
  <c r="Y7" i="18"/>
  <c r="X7" i="18"/>
  <c r="W7" i="18"/>
  <c r="V7" i="18"/>
  <c r="U7" i="18"/>
  <c r="T7" i="18"/>
  <c r="Y6" i="18"/>
  <c r="X6" i="18"/>
  <c r="W6" i="18"/>
  <c r="V6" i="18"/>
  <c r="U6" i="18"/>
  <c r="T6" i="18"/>
  <c r="Y5" i="18"/>
  <c r="X5" i="18"/>
  <c r="W5" i="18"/>
  <c r="V5" i="18"/>
  <c r="U5" i="18"/>
  <c r="T5" i="18"/>
  <c r="Y4" i="18"/>
  <c r="X4" i="18"/>
  <c r="W4" i="18"/>
  <c r="V4" i="18"/>
  <c r="U4" i="18"/>
  <c r="T4" i="18"/>
  <c r="Y3" i="18"/>
  <c r="X3" i="18"/>
  <c r="W3" i="18"/>
  <c r="V3" i="18"/>
  <c r="U3" i="18"/>
  <c r="T3" i="18"/>
  <c r="Y2" i="18"/>
  <c r="X2" i="18"/>
  <c r="W2" i="18"/>
  <c r="V2" i="18"/>
  <c r="U2" i="18"/>
  <c r="T2" i="18"/>
  <c r="Y31" i="17"/>
  <c r="X31" i="17"/>
  <c r="W31" i="17"/>
  <c r="V31" i="17"/>
  <c r="U31" i="17"/>
  <c r="T31" i="17"/>
  <c r="Y30" i="17"/>
  <c r="X30" i="17"/>
  <c r="W30" i="17"/>
  <c r="V30" i="17"/>
  <c r="U30" i="17"/>
  <c r="T30" i="17"/>
  <c r="Y29" i="17"/>
  <c r="X29" i="17"/>
  <c r="W29" i="17"/>
  <c r="V29" i="17"/>
  <c r="U29" i="17"/>
  <c r="T29" i="17"/>
  <c r="Y28" i="17"/>
  <c r="X28" i="17"/>
  <c r="W28" i="17"/>
  <c r="V28" i="17"/>
  <c r="U28" i="17"/>
  <c r="T28" i="17"/>
  <c r="Y27" i="17"/>
  <c r="X27" i="17"/>
  <c r="W27" i="17"/>
  <c r="V27" i="17"/>
  <c r="T27" i="17"/>
  <c r="Y26" i="17"/>
  <c r="X26" i="17"/>
  <c r="W26" i="17"/>
  <c r="V26" i="17"/>
  <c r="T26" i="17"/>
  <c r="X25" i="17"/>
  <c r="W25" i="17"/>
  <c r="V25" i="17"/>
  <c r="V24" i="17"/>
  <c r="Y23" i="17"/>
  <c r="X23" i="17"/>
  <c r="W23" i="17"/>
  <c r="V23" i="17"/>
  <c r="U23" i="17"/>
  <c r="T23" i="17"/>
  <c r="Y22" i="17"/>
  <c r="X22" i="17"/>
  <c r="W22" i="17"/>
  <c r="V22" i="17"/>
  <c r="U22" i="17"/>
  <c r="T22" i="17"/>
  <c r="Y21" i="17"/>
  <c r="X21" i="17"/>
  <c r="W21" i="17"/>
  <c r="V21" i="17"/>
  <c r="U21" i="17"/>
  <c r="T21" i="17"/>
  <c r="Y20" i="17"/>
  <c r="X20" i="17"/>
  <c r="W20" i="17"/>
  <c r="V20" i="17"/>
  <c r="U20" i="17"/>
  <c r="T20" i="17"/>
  <c r="Y19" i="17"/>
  <c r="X19" i="17"/>
  <c r="W19" i="17"/>
  <c r="V19" i="17"/>
  <c r="U19" i="17"/>
  <c r="T19" i="17"/>
  <c r="Y18" i="17"/>
  <c r="X18" i="17"/>
  <c r="W18" i="17"/>
  <c r="V18" i="17"/>
  <c r="U18" i="17"/>
  <c r="T18" i="17"/>
  <c r="Y17" i="17"/>
  <c r="X17" i="17"/>
  <c r="W17" i="17"/>
  <c r="V17" i="17"/>
  <c r="U17" i="17"/>
  <c r="T17" i="17"/>
  <c r="Y16" i="17"/>
  <c r="X16" i="17"/>
  <c r="W16" i="17"/>
  <c r="V16" i="17"/>
  <c r="U16" i="17"/>
  <c r="T16" i="17"/>
  <c r="Y15" i="17"/>
  <c r="X15" i="17"/>
  <c r="W15" i="17"/>
  <c r="V15" i="17"/>
  <c r="U15" i="17"/>
  <c r="T15" i="17"/>
  <c r="Y14" i="17"/>
  <c r="X14" i="17"/>
  <c r="W14" i="17"/>
  <c r="V14" i="17"/>
  <c r="U14" i="17"/>
  <c r="T14" i="17"/>
  <c r="Y13" i="17"/>
  <c r="X13" i="17"/>
  <c r="W13" i="17"/>
  <c r="V13" i="17"/>
  <c r="U13" i="17"/>
  <c r="T13" i="17"/>
  <c r="Y12" i="17"/>
  <c r="X12" i="17"/>
  <c r="W12" i="17"/>
  <c r="V12" i="17"/>
  <c r="U12" i="17"/>
  <c r="T12" i="17"/>
  <c r="Y11" i="17"/>
  <c r="X11" i="17"/>
  <c r="W11" i="17"/>
  <c r="V11" i="17"/>
  <c r="U11" i="17"/>
  <c r="T11" i="17"/>
  <c r="Y10" i="17"/>
  <c r="X10" i="17"/>
  <c r="W10" i="17"/>
  <c r="V10" i="17"/>
  <c r="U10" i="17"/>
  <c r="T10" i="17"/>
  <c r="Y9" i="17"/>
  <c r="X9" i="17"/>
  <c r="W9" i="17"/>
  <c r="V9" i="17"/>
  <c r="U9" i="17"/>
  <c r="T9" i="17"/>
  <c r="Y8" i="17"/>
  <c r="X8" i="17"/>
  <c r="W8" i="17"/>
  <c r="V8" i="17"/>
  <c r="U8" i="17"/>
  <c r="T8" i="17"/>
  <c r="Y7" i="17"/>
  <c r="X7" i="17"/>
  <c r="W7" i="17"/>
  <c r="V7" i="17"/>
  <c r="U7" i="17"/>
  <c r="T7" i="17"/>
  <c r="Y6" i="17"/>
  <c r="X6" i="17"/>
  <c r="W6" i="17"/>
  <c r="V6" i="17"/>
  <c r="U6" i="17"/>
  <c r="T6" i="17"/>
  <c r="Y5" i="17"/>
  <c r="X5" i="17"/>
  <c r="W5" i="17"/>
  <c r="V5" i="17"/>
  <c r="U5" i="17"/>
  <c r="T5" i="17"/>
  <c r="Y4" i="17"/>
  <c r="X4" i="17"/>
  <c r="W4" i="17"/>
  <c r="V4" i="17"/>
  <c r="U4" i="17"/>
  <c r="T4" i="17"/>
  <c r="Y3" i="17"/>
  <c r="X3" i="17"/>
  <c r="W3" i="17"/>
  <c r="V3" i="17"/>
  <c r="U3" i="17"/>
  <c r="T3" i="17"/>
  <c r="Y2" i="17"/>
  <c r="X2" i="17"/>
  <c r="W2" i="17"/>
  <c r="V2" i="17"/>
  <c r="U2" i="17"/>
  <c r="T2" i="17"/>
  <c r="Y31" i="16"/>
  <c r="X31" i="16"/>
  <c r="W31" i="16"/>
  <c r="V31" i="16"/>
  <c r="U31" i="16"/>
  <c r="T31" i="16"/>
  <c r="Y30" i="16"/>
  <c r="X30" i="16"/>
  <c r="W30" i="16"/>
  <c r="V30" i="16"/>
  <c r="U30" i="16"/>
  <c r="T30" i="16"/>
  <c r="Y29" i="16"/>
  <c r="X29" i="16"/>
  <c r="W29" i="16"/>
  <c r="V29" i="16"/>
  <c r="U29" i="16"/>
  <c r="T29" i="16"/>
  <c r="Y28" i="16"/>
  <c r="X28" i="16"/>
  <c r="W28" i="16"/>
  <c r="V28" i="16"/>
  <c r="U28" i="16"/>
  <c r="T28" i="16"/>
  <c r="X27" i="16"/>
  <c r="W27" i="16"/>
  <c r="V27" i="16"/>
  <c r="U27" i="16"/>
  <c r="T27" i="16"/>
  <c r="V26" i="16"/>
  <c r="U26" i="16"/>
  <c r="T26" i="16"/>
  <c r="X25" i="16"/>
  <c r="W25" i="16"/>
  <c r="V25" i="16"/>
  <c r="U25" i="16"/>
  <c r="T25" i="16"/>
  <c r="V24" i="16"/>
  <c r="Y23" i="16"/>
  <c r="X23" i="16"/>
  <c r="W23" i="16"/>
  <c r="V23" i="16"/>
  <c r="U23" i="16"/>
  <c r="T23" i="16"/>
  <c r="Y22" i="16"/>
  <c r="X22" i="16"/>
  <c r="W22" i="16"/>
  <c r="V22" i="16"/>
  <c r="U22" i="16"/>
  <c r="T22" i="16"/>
  <c r="Y21" i="16"/>
  <c r="X21" i="16"/>
  <c r="W21" i="16"/>
  <c r="V21" i="16"/>
  <c r="U21" i="16"/>
  <c r="T21" i="16"/>
  <c r="Y20" i="16"/>
  <c r="X20" i="16"/>
  <c r="W20" i="16"/>
  <c r="V20" i="16"/>
  <c r="U20" i="16"/>
  <c r="T20" i="16"/>
  <c r="Y19" i="16"/>
  <c r="X19" i="16"/>
  <c r="W19" i="16"/>
  <c r="V19" i="16"/>
  <c r="U19" i="16"/>
  <c r="T19" i="16"/>
  <c r="Y18" i="16"/>
  <c r="X18" i="16"/>
  <c r="W18" i="16"/>
  <c r="V18" i="16"/>
  <c r="U18" i="16"/>
  <c r="T18" i="16"/>
  <c r="Y17" i="16"/>
  <c r="X17" i="16"/>
  <c r="W17" i="16"/>
  <c r="V17" i="16"/>
  <c r="U17" i="16"/>
  <c r="T17" i="16"/>
  <c r="Y16" i="16"/>
  <c r="X16" i="16"/>
  <c r="W16" i="16"/>
  <c r="V16" i="16"/>
  <c r="U16" i="16"/>
  <c r="T16" i="16"/>
  <c r="Y15" i="16"/>
  <c r="X15" i="16"/>
  <c r="W15" i="16"/>
  <c r="V15" i="16"/>
  <c r="U15" i="16"/>
  <c r="T15" i="16"/>
  <c r="Y14" i="16"/>
  <c r="X14" i="16"/>
  <c r="W14" i="16"/>
  <c r="V14" i="16"/>
  <c r="U14" i="16"/>
  <c r="T14" i="16"/>
  <c r="Y13" i="16"/>
  <c r="X13" i="16"/>
  <c r="W13" i="16"/>
  <c r="V13" i="16"/>
  <c r="U13" i="16"/>
  <c r="T13" i="16"/>
  <c r="Y12" i="16"/>
  <c r="X12" i="16"/>
  <c r="W12" i="16"/>
  <c r="V12" i="16"/>
  <c r="U12" i="16"/>
  <c r="T12" i="16"/>
  <c r="Y11" i="16"/>
  <c r="X11" i="16"/>
  <c r="W11" i="16"/>
  <c r="V11" i="16"/>
  <c r="U11" i="16"/>
  <c r="T11" i="16"/>
  <c r="Y10" i="16"/>
  <c r="X10" i="16"/>
  <c r="W10" i="16"/>
  <c r="V10" i="16"/>
  <c r="U10" i="16"/>
  <c r="T10" i="16"/>
  <c r="Y9" i="16"/>
  <c r="X9" i="16"/>
  <c r="W9" i="16"/>
  <c r="V9" i="16"/>
  <c r="U9" i="16"/>
  <c r="T9" i="16"/>
  <c r="Y8" i="16"/>
  <c r="X8" i="16"/>
  <c r="W8" i="16"/>
  <c r="V8" i="16"/>
  <c r="U8" i="16"/>
  <c r="T8" i="16"/>
  <c r="Y7" i="16"/>
  <c r="X7" i="16"/>
  <c r="W7" i="16"/>
  <c r="V7" i="16"/>
  <c r="U7" i="16"/>
  <c r="T7" i="16"/>
  <c r="Y6" i="16"/>
  <c r="X6" i="16"/>
  <c r="W6" i="16"/>
  <c r="V6" i="16"/>
  <c r="U6" i="16"/>
  <c r="T6" i="16"/>
  <c r="Y5" i="16"/>
  <c r="X5" i="16"/>
  <c r="W5" i="16"/>
  <c r="V5" i="16"/>
  <c r="U5" i="16"/>
  <c r="T5" i="16"/>
  <c r="Y4" i="16"/>
  <c r="X4" i="16"/>
  <c r="W4" i="16"/>
  <c r="V4" i="16"/>
  <c r="U4" i="16"/>
  <c r="T4" i="16"/>
  <c r="Y3" i="16"/>
  <c r="X3" i="16"/>
  <c r="W3" i="16"/>
  <c r="V3" i="16"/>
  <c r="U3" i="16"/>
  <c r="T3" i="16"/>
  <c r="Y2" i="16"/>
  <c r="X2" i="16"/>
  <c r="W2" i="16"/>
  <c r="V2" i="16"/>
  <c r="U2" i="16"/>
  <c r="T2" i="16"/>
  <c r="Y31" i="15"/>
  <c r="X31" i="15"/>
  <c r="W31" i="15"/>
  <c r="V31" i="15"/>
  <c r="U31" i="15"/>
  <c r="T31" i="15"/>
  <c r="Y30" i="15"/>
  <c r="X30" i="15"/>
  <c r="W30" i="15"/>
  <c r="V30" i="15"/>
  <c r="U30" i="15"/>
  <c r="T30" i="15"/>
  <c r="Y29" i="15"/>
  <c r="X29" i="15"/>
  <c r="W29" i="15"/>
  <c r="V29" i="15"/>
  <c r="U29" i="15"/>
  <c r="T29" i="15"/>
  <c r="Y28" i="15"/>
  <c r="X28" i="15"/>
  <c r="W28" i="15"/>
  <c r="V28" i="15"/>
  <c r="U28" i="15"/>
  <c r="T28" i="15"/>
  <c r="X27" i="15"/>
  <c r="W27" i="15"/>
  <c r="V27" i="15"/>
  <c r="U27" i="15"/>
  <c r="T27" i="15"/>
  <c r="X26" i="15"/>
  <c r="V26" i="15"/>
  <c r="X25" i="15"/>
  <c r="W25" i="15"/>
  <c r="V25" i="15"/>
  <c r="W24" i="15"/>
  <c r="V24" i="15"/>
  <c r="Y23" i="15"/>
  <c r="X23" i="15"/>
  <c r="W23" i="15"/>
  <c r="V23" i="15"/>
  <c r="U23" i="15"/>
  <c r="T23" i="15"/>
  <c r="Y22" i="15"/>
  <c r="X22" i="15"/>
  <c r="W22" i="15"/>
  <c r="V22" i="15"/>
  <c r="U22" i="15"/>
  <c r="T22" i="15"/>
  <c r="Y21" i="15"/>
  <c r="X21" i="15"/>
  <c r="W21" i="15"/>
  <c r="V21" i="15"/>
  <c r="U21" i="15"/>
  <c r="T21" i="15"/>
  <c r="Y20" i="15"/>
  <c r="X20" i="15"/>
  <c r="W20" i="15"/>
  <c r="V20" i="15"/>
  <c r="U20" i="15"/>
  <c r="T20" i="15"/>
  <c r="Y19" i="15"/>
  <c r="X19" i="15"/>
  <c r="W19" i="15"/>
  <c r="V19" i="15"/>
  <c r="U19" i="15"/>
  <c r="T19" i="15"/>
  <c r="Y18" i="15"/>
  <c r="X18" i="15"/>
  <c r="W18" i="15"/>
  <c r="V18" i="15"/>
  <c r="U18" i="15"/>
  <c r="T18" i="15"/>
  <c r="Y17" i="15"/>
  <c r="X17" i="15"/>
  <c r="W17" i="15"/>
  <c r="V17" i="15"/>
  <c r="U17" i="15"/>
  <c r="T17" i="15"/>
  <c r="Y16" i="15"/>
  <c r="X16" i="15"/>
  <c r="W16" i="15"/>
  <c r="V16" i="15"/>
  <c r="U16" i="15"/>
  <c r="T16" i="15"/>
  <c r="Y15" i="15"/>
  <c r="X15" i="15"/>
  <c r="W15" i="15"/>
  <c r="V15" i="15"/>
  <c r="U15" i="15"/>
  <c r="T15" i="15"/>
  <c r="Y14" i="15"/>
  <c r="X14" i="15"/>
  <c r="W14" i="15"/>
  <c r="V14" i="15"/>
  <c r="U14" i="15"/>
  <c r="T14" i="15"/>
  <c r="Y13" i="15"/>
  <c r="X13" i="15"/>
  <c r="W13" i="15"/>
  <c r="V13" i="15"/>
  <c r="U13" i="15"/>
  <c r="T13" i="15"/>
  <c r="Y12" i="15"/>
  <c r="X12" i="15"/>
  <c r="W12" i="15"/>
  <c r="V12" i="15"/>
  <c r="U12" i="15"/>
  <c r="T12" i="15"/>
  <c r="Y11" i="15"/>
  <c r="X11" i="15"/>
  <c r="W11" i="15"/>
  <c r="V11" i="15"/>
  <c r="U11" i="15"/>
  <c r="T11" i="15"/>
  <c r="Y10" i="15"/>
  <c r="X10" i="15"/>
  <c r="W10" i="15"/>
  <c r="V10" i="15"/>
  <c r="U10" i="15"/>
  <c r="T10" i="15"/>
  <c r="Y9" i="15"/>
  <c r="X9" i="15"/>
  <c r="W9" i="15"/>
  <c r="V9" i="15"/>
  <c r="U9" i="15"/>
  <c r="T9" i="15"/>
  <c r="Y8" i="15"/>
  <c r="X8" i="15"/>
  <c r="W8" i="15"/>
  <c r="V8" i="15"/>
  <c r="U8" i="15"/>
  <c r="T8" i="15"/>
  <c r="Y7" i="15"/>
  <c r="X7" i="15"/>
  <c r="W7" i="15"/>
  <c r="V7" i="15"/>
  <c r="U7" i="15"/>
  <c r="T7" i="15"/>
  <c r="Y6" i="15"/>
  <c r="X6" i="15"/>
  <c r="W6" i="15"/>
  <c r="V6" i="15"/>
  <c r="U6" i="15"/>
  <c r="T6" i="15"/>
  <c r="Y5" i="15"/>
  <c r="X5" i="15"/>
  <c r="W5" i="15"/>
  <c r="V5" i="15"/>
  <c r="U5" i="15"/>
  <c r="T5" i="15"/>
  <c r="Y4" i="15"/>
  <c r="X4" i="15"/>
  <c r="W4" i="15"/>
  <c r="V4" i="15"/>
  <c r="U4" i="15"/>
  <c r="T4" i="15"/>
  <c r="Y3" i="15"/>
  <c r="X3" i="15"/>
  <c r="W3" i="15"/>
  <c r="V3" i="15"/>
  <c r="U3" i="15"/>
  <c r="T3" i="15"/>
  <c r="Y2" i="15"/>
  <c r="X2" i="15"/>
  <c r="W2" i="15"/>
  <c r="V2" i="15"/>
  <c r="U2" i="15"/>
  <c r="T2" i="15"/>
  <c r="Y31" i="14"/>
  <c r="X31" i="14"/>
  <c r="W31" i="14"/>
  <c r="V31" i="14"/>
  <c r="U31" i="14"/>
  <c r="T31" i="14"/>
  <c r="Y30" i="14"/>
  <c r="X30" i="14"/>
  <c r="W30" i="14"/>
  <c r="V30" i="14"/>
  <c r="U30" i="14"/>
  <c r="T30" i="14"/>
  <c r="Y29" i="14"/>
  <c r="X29" i="14"/>
  <c r="W29" i="14"/>
  <c r="V29" i="14"/>
  <c r="U29" i="14"/>
  <c r="T29" i="14"/>
  <c r="X28" i="14"/>
  <c r="W28" i="14"/>
  <c r="V28" i="14"/>
  <c r="Y25" i="14"/>
  <c r="X25" i="14"/>
  <c r="W25" i="14"/>
  <c r="V25" i="14"/>
  <c r="X24" i="14"/>
  <c r="W24" i="14"/>
  <c r="V24" i="14"/>
  <c r="Y23" i="14"/>
  <c r="X23" i="14"/>
  <c r="W23" i="14"/>
  <c r="V23" i="14"/>
  <c r="U23" i="14"/>
  <c r="T23" i="14"/>
  <c r="Y22" i="14"/>
  <c r="X22" i="14"/>
  <c r="W22" i="14"/>
  <c r="V22" i="14"/>
  <c r="U22" i="14"/>
  <c r="T22" i="14"/>
  <c r="Y21" i="14"/>
  <c r="X21" i="14"/>
  <c r="W21" i="14"/>
  <c r="V21" i="14"/>
  <c r="U21" i="14"/>
  <c r="T21" i="14"/>
  <c r="Y20" i="14"/>
  <c r="X20" i="14"/>
  <c r="W20" i="14"/>
  <c r="V20" i="14"/>
  <c r="U20" i="14"/>
  <c r="T20" i="14"/>
  <c r="Y19" i="14"/>
  <c r="X19" i="14"/>
  <c r="W19" i="14"/>
  <c r="V19" i="14"/>
  <c r="U19" i="14"/>
  <c r="T19" i="14"/>
  <c r="Y18" i="14"/>
  <c r="X18" i="14"/>
  <c r="W18" i="14"/>
  <c r="V18" i="14"/>
  <c r="U18" i="14"/>
  <c r="T18" i="14"/>
  <c r="Y17" i="14"/>
  <c r="X17" i="14"/>
  <c r="W17" i="14"/>
  <c r="V17" i="14"/>
  <c r="U17" i="14"/>
  <c r="T17" i="14"/>
  <c r="Y16" i="14"/>
  <c r="X16" i="14"/>
  <c r="W16" i="14"/>
  <c r="V16" i="14"/>
  <c r="U16" i="14"/>
  <c r="T16" i="14"/>
  <c r="Y15" i="14"/>
  <c r="X15" i="14"/>
  <c r="W15" i="14"/>
  <c r="V15" i="14"/>
  <c r="U15" i="14"/>
  <c r="T15" i="14"/>
  <c r="Y14" i="14"/>
  <c r="X14" i="14"/>
  <c r="W14" i="14"/>
  <c r="V14" i="14"/>
  <c r="U14" i="14"/>
  <c r="T14" i="14"/>
  <c r="Y13" i="14"/>
  <c r="X13" i="14"/>
  <c r="W13" i="14"/>
  <c r="V13" i="14"/>
  <c r="U13" i="14"/>
  <c r="T13" i="14"/>
  <c r="Y12" i="14"/>
  <c r="X12" i="14"/>
  <c r="W12" i="14"/>
  <c r="V12" i="14"/>
  <c r="U12" i="14"/>
  <c r="T12" i="14"/>
  <c r="Y11" i="14"/>
  <c r="X11" i="14"/>
  <c r="W11" i="14"/>
  <c r="V11" i="14"/>
  <c r="U11" i="14"/>
  <c r="T11" i="14"/>
  <c r="Y10" i="14"/>
  <c r="X10" i="14"/>
  <c r="W10" i="14"/>
  <c r="V10" i="14"/>
  <c r="U10" i="14"/>
  <c r="T10" i="14"/>
  <c r="Y9" i="14"/>
  <c r="X9" i="14"/>
  <c r="W9" i="14"/>
  <c r="V9" i="14"/>
  <c r="U9" i="14"/>
  <c r="T9" i="14"/>
  <c r="Y8" i="14"/>
  <c r="X8" i="14"/>
  <c r="W8" i="14"/>
  <c r="V8" i="14"/>
  <c r="U8" i="14"/>
  <c r="T8" i="14"/>
  <c r="Y7" i="14"/>
  <c r="X7" i="14"/>
  <c r="W7" i="14"/>
  <c r="V7" i="14"/>
  <c r="U7" i="14"/>
  <c r="T7" i="14"/>
  <c r="Y6" i="14"/>
  <c r="X6" i="14"/>
  <c r="W6" i="14"/>
  <c r="V6" i="14"/>
  <c r="U6" i="14"/>
  <c r="T6" i="14"/>
  <c r="Y5" i="14"/>
  <c r="X5" i="14"/>
  <c r="W5" i="14"/>
  <c r="V5" i="14"/>
  <c r="U5" i="14"/>
  <c r="T5" i="14"/>
  <c r="Y4" i="14"/>
  <c r="X4" i="14"/>
  <c r="W4" i="14"/>
  <c r="V4" i="14"/>
  <c r="U4" i="14"/>
  <c r="T4" i="14"/>
  <c r="Y3" i="14"/>
  <c r="X3" i="14"/>
  <c r="W3" i="14"/>
  <c r="V3" i="14"/>
  <c r="U3" i="14"/>
  <c r="T3" i="14"/>
  <c r="Y2" i="14"/>
  <c r="X2" i="14"/>
  <c r="W2" i="14"/>
  <c r="V2" i="14"/>
  <c r="U2" i="14"/>
  <c r="T2" i="14"/>
  <c r="Y31" i="13"/>
  <c r="X31" i="13"/>
  <c r="W31" i="13"/>
  <c r="V31" i="13"/>
  <c r="U31" i="13"/>
  <c r="T31" i="13"/>
  <c r="Y30" i="13"/>
  <c r="X30" i="13"/>
  <c r="W30" i="13"/>
  <c r="V30" i="13"/>
  <c r="U30" i="13"/>
  <c r="T30" i="13"/>
  <c r="Y29" i="13"/>
  <c r="X29" i="13"/>
  <c r="W29" i="13"/>
  <c r="V29" i="13"/>
  <c r="U29" i="13"/>
  <c r="T29" i="13"/>
  <c r="W25" i="13"/>
  <c r="V25" i="13"/>
  <c r="Y23" i="13"/>
  <c r="X23" i="13"/>
  <c r="W23" i="13"/>
  <c r="V23" i="13"/>
  <c r="U23" i="13"/>
  <c r="T23" i="13"/>
  <c r="Y22" i="13"/>
  <c r="X22" i="13"/>
  <c r="W22" i="13"/>
  <c r="V22" i="13"/>
  <c r="U22" i="13"/>
  <c r="T22" i="13"/>
  <c r="Y21" i="13"/>
  <c r="X21" i="13"/>
  <c r="W21" i="13"/>
  <c r="V21" i="13"/>
  <c r="U21" i="13"/>
  <c r="T21" i="13"/>
  <c r="Y20" i="13"/>
  <c r="X20" i="13"/>
  <c r="W20" i="13"/>
  <c r="V20" i="13"/>
  <c r="U20" i="13"/>
  <c r="T20" i="13"/>
  <c r="Y19" i="13"/>
  <c r="X19" i="13"/>
  <c r="W19" i="13"/>
  <c r="V19" i="13"/>
  <c r="U19" i="13"/>
  <c r="T19" i="13"/>
  <c r="Y18" i="13"/>
  <c r="X18" i="13"/>
  <c r="W18" i="13"/>
  <c r="V18" i="13"/>
  <c r="U18" i="13"/>
  <c r="T18" i="13"/>
  <c r="Y17" i="13"/>
  <c r="X17" i="13"/>
  <c r="W17" i="13"/>
  <c r="V17" i="13"/>
  <c r="U17" i="13"/>
  <c r="T17" i="13"/>
  <c r="Y16" i="13"/>
  <c r="X16" i="13"/>
  <c r="W16" i="13"/>
  <c r="V16" i="13"/>
  <c r="U16" i="13"/>
  <c r="T16" i="13"/>
  <c r="Y15" i="13"/>
  <c r="X15" i="13"/>
  <c r="W15" i="13"/>
  <c r="V15" i="13"/>
  <c r="U15" i="13"/>
  <c r="T15" i="13"/>
  <c r="Y14" i="13"/>
  <c r="X14" i="13"/>
  <c r="W14" i="13"/>
  <c r="V14" i="13"/>
  <c r="U14" i="13"/>
  <c r="T14" i="13"/>
  <c r="Y13" i="13"/>
  <c r="X13" i="13"/>
  <c r="W13" i="13"/>
  <c r="V13" i="13"/>
  <c r="U13" i="13"/>
  <c r="T13" i="13"/>
  <c r="Y12" i="13"/>
  <c r="X12" i="13"/>
  <c r="W12" i="13"/>
  <c r="V12" i="13"/>
  <c r="U12" i="13"/>
  <c r="T12" i="13"/>
  <c r="Y11" i="13"/>
  <c r="X11" i="13"/>
  <c r="W11" i="13"/>
  <c r="V11" i="13"/>
  <c r="U11" i="13"/>
  <c r="T11" i="13"/>
  <c r="Y10" i="13"/>
  <c r="X10" i="13"/>
  <c r="W10" i="13"/>
  <c r="V10" i="13"/>
  <c r="U10" i="13"/>
  <c r="T10" i="13"/>
  <c r="Y9" i="13"/>
  <c r="X9" i="13"/>
  <c r="W9" i="13"/>
  <c r="V9" i="13"/>
  <c r="U9" i="13"/>
  <c r="T9" i="13"/>
  <c r="Y8" i="13"/>
  <c r="X8" i="13"/>
  <c r="W8" i="13"/>
  <c r="V8" i="13"/>
  <c r="U8" i="13"/>
  <c r="T8" i="13"/>
  <c r="Y7" i="13"/>
  <c r="X7" i="13"/>
  <c r="W7" i="13"/>
  <c r="V7" i="13"/>
  <c r="U7" i="13"/>
  <c r="T7" i="13"/>
  <c r="Y6" i="13"/>
  <c r="X6" i="13"/>
  <c r="W6" i="13"/>
  <c r="V6" i="13"/>
  <c r="U6" i="13"/>
  <c r="T6" i="13"/>
  <c r="Y5" i="13"/>
  <c r="X5" i="13"/>
  <c r="W5" i="13"/>
  <c r="V5" i="13"/>
  <c r="U5" i="13"/>
  <c r="T5" i="13"/>
  <c r="Y4" i="13"/>
  <c r="X4" i="13"/>
  <c r="W4" i="13"/>
  <c r="V4" i="13"/>
  <c r="U4" i="13"/>
  <c r="T4" i="13"/>
  <c r="Y3" i="13"/>
  <c r="X3" i="13"/>
  <c r="W3" i="13"/>
  <c r="V3" i="13"/>
  <c r="U3" i="13"/>
  <c r="T3" i="13"/>
  <c r="Y2" i="13"/>
  <c r="X2" i="13"/>
  <c r="W2" i="13"/>
  <c r="V2" i="13"/>
  <c r="U2" i="13"/>
  <c r="T2" i="13"/>
  <c r="W5" i="12" l="1"/>
  <c r="V5" i="12"/>
  <c r="Y31" i="12"/>
  <c r="X31" i="12"/>
  <c r="W31" i="12"/>
  <c r="V31" i="12"/>
  <c r="U31" i="12"/>
  <c r="T31" i="12"/>
  <c r="Y30" i="12"/>
  <c r="X30" i="12"/>
  <c r="W30" i="12"/>
  <c r="V30" i="12"/>
  <c r="U30" i="12"/>
  <c r="T30" i="12"/>
  <c r="Y29" i="12"/>
  <c r="X29" i="12"/>
  <c r="W29" i="12"/>
  <c r="V29" i="12"/>
  <c r="U29" i="12"/>
  <c r="T29" i="12"/>
  <c r="Y28" i="12"/>
  <c r="X28" i="12"/>
  <c r="W28" i="12"/>
  <c r="V28" i="12"/>
  <c r="U28" i="12"/>
  <c r="T28" i="12"/>
  <c r="Y26" i="12"/>
  <c r="X26" i="12"/>
  <c r="V26" i="12"/>
  <c r="V25" i="12"/>
  <c r="V24" i="12"/>
  <c r="Y23" i="12"/>
  <c r="X23" i="12"/>
  <c r="W23" i="12"/>
  <c r="V23" i="12"/>
  <c r="U23" i="12"/>
  <c r="T23" i="12"/>
  <c r="Y22" i="12"/>
  <c r="X22" i="12"/>
  <c r="W22" i="12"/>
  <c r="V22" i="12"/>
  <c r="U22" i="12"/>
  <c r="T22" i="12"/>
  <c r="Y21" i="12"/>
  <c r="X21" i="12"/>
  <c r="W21" i="12"/>
  <c r="V21" i="12"/>
  <c r="U21" i="12"/>
  <c r="T21" i="12"/>
  <c r="Y20" i="12"/>
  <c r="X20" i="12"/>
  <c r="W20" i="12"/>
  <c r="V20" i="12"/>
  <c r="U20" i="12"/>
  <c r="T20" i="12"/>
  <c r="Y19" i="12"/>
  <c r="X19" i="12"/>
  <c r="W19" i="12"/>
  <c r="V19" i="12"/>
  <c r="U19" i="12"/>
  <c r="T19" i="12"/>
  <c r="Y18" i="12"/>
  <c r="X18" i="12"/>
  <c r="W18" i="12"/>
  <c r="V18" i="12"/>
  <c r="U18" i="12"/>
  <c r="T18" i="12"/>
  <c r="Y17" i="12"/>
  <c r="X17" i="12"/>
  <c r="W17" i="12"/>
  <c r="V17" i="12"/>
  <c r="U17" i="12"/>
  <c r="T17" i="12"/>
  <c r="Y16" i="12"/>
  <c r="X16" i="12"/>
  <c r="W16" i="12"/>
  <c r="V16" i="12"/>
  <c r="U16" i="12"/>
  <c r="T16" i="12"/>
  <c r="Y15" i="12"/>
  <c r="X15" i="12"/>
  <c r="W15" i="12"/>
  <c r="V15" i="12"/>
  <c r="U15" i="12"/>
  <c r="T15" i="12"/>
  <c r="Y14" i="12"/>
  <c r="X14" i="12"/>
  <c r="W14" i="12"/>
  <c r="V14" i="12"/>
  <c r="U14" i="12"/>
  <c r="T14" i="12"/>
  <c r="Y13" i="12"/>
  <c r="X13" i="12"/>
  <c r="W13" i="12"/>
  <c r="V13" i="12"/>
  <c r="U13" i="12"/>
  <c r="T13" i="12"/>
  <c r="Y12" i="12"/>
  <c r="X12" i="12"/>
  <c r="W12" i="12"/>
  <c r="V12" i="12"/>
  <c r="U12" i="12"/>
  <c r="T12" i="12"/>
  <c r="Y11" i="12"/>
  <c r="X11" i="12"/>
  <c r="W11" i="12"/>
  <c r="V11" i="12"/>
  <c r="U11" i="12"/>
  <c r="T11" i="12"/>
  <c r="Y10" i="12"/>
  <c r="X10" i="12"/>
  <c r="W10" i="12"/>
  <c r="V10" i="12"/>
  <c r="U10" i="12"/>
  <c r="T10" i="12"/>
  <c r="Y9" i="12"/>
  <c r="X9" i="12"/>
  <c r="W9" i="12"/>
  <c r="V9" i="12"/>
  <c r="U9" i="12"/>
  <c r="T9" i="12"/>
  <c r="Y8" i="12"/>
  <c r="X8" i="12"/>
  <c r="W8" i="12"/>
  <c r="V8" i="12"/>
  <c r="U8" i="12"/>
  <c r="T8" i="12"/>
  <c r="Y7" i="12"/>
  <c r="X7" i="12"/>
  <c r="W7" i="12"/>
  <c r="V7" i="12"/>
  <c r="U7" i="12"/>
  <c r="T7" i="12"/>
  <c r="Y6" i="12"/>
  <c r="X6" i="12"/>
  <c r="W6" i="12"/>
  <c r="V6" i="12"/>
  <c r="U6" i="12"/>
  <c r="T6" i="12"/>
  <c r="Y5" i="12"/>
  <c r="X5" i="12"/>
  <c r="U5" i="12"/>
  <c r="T5" i="12"/>
  <c r="Y4" i="12"/>
  <c r="X4" i="12"/>
  <c r="W4" i="12"/>
  <c r="V4" i="12"/>
  <c r="U4" i="12"/>
  <c r="T4" i="12"/>
  <c r="Y3" i="12"/>
  <c r="X3" i="12"/>
  <c r="W3" i="12"/>
  <c r="V3" i="12"/>
  <c r="U3" i="12"/>
  <c r="T3" i="12"/>
  <c r="Y2" i="12"/>
  <c r="X2" i="12"/>
  <c r="W2" i="12"/>
  <c r="V2" i="12"/>
  <c r="U2" i="12"/>
  <c r="T2" i="12"/>
  <c r="Y31" i="11"/>
  <c r="X31" i="11"/>
  <c r="W31" i="11"/>
  <c r="V31" i="11"/>
  <c r="U31" i="11"/>
  <c r="T31" i="11"/>
  <c r="Y30" i="11"/>
  <c r="X30" i="11"/>
  <c r="W30" i="11"/>
  <c r="V30" i="11"/>
  <c r="U30" i="11"/>
  <c r="T30" i="11"/>
  <c r="Y29" i="11"/>
  <c r="X29" i="11"/>
  <c r="W29" i="11"/>
  <c r="V29" i="11"/>
  <c r="U29" i="11"/>
  <c r="T29" i="11"/>
  <c r="Y28" i="11"/>
  <c r="X28" i="11"/>
  <c r="W28" i="11"/>
  <c r="V28" i="11"/>
  <c r="U28" i="11"/>
  <c r="T28" i="11"/>
  <c r="Y27" i="11"/>
  <c r="X27" i="11"/>
  <c r="W27" i="11"/>
  <c r="V27" i="11"/>
  <c r="T27" i="11"/>
  <c r="Y26" i="11"/>
  <c r="X26" i="11"/>
  <c r="W26" i="11"/>
  <c r="V26" i="11"/>
  <c r="T26" i="11"/>
  <c r="X25" i="11"/>
  <c r="W25" i="11"/>
  <c r="V25" i="11"/>
  <c r="V24" i="11"/>
  <c r="Y23" i="11"/>
  <c r="X23" i="11"/>
  <c r="W23" i="11"/>
  <c r="V23" i="11"/>
  <c r="U23" i="11"/>
  <c r="T23" i="11"/>
  <c r="Y22" i="11"/>
  <c r="X22" i="11"/>
  <c r="W22" i="11"/>
  <c r="V22" i="11"/>
  <c r="U22" i="11"/>
  <c r="T22" i="11"/>
  <c r="Y21" i="11"/>
  <c r="X21" i="11"/>
  <c r="W21" i="11"/>
  <c r="V21" i="11"/>
  <c r="U21" i="11"/>
  <c r="T21" i="11"/>
  <c r="Y20" i="11"/>
  <c r="X20" i="11"/>
  <c r="W20" i="11"/>
  <c r="V20" i="11"/>
  <c r="U20" i="11"/>
  <c r="T20" i="11"/>
  <c r="Y19" i="11"/>
  <c r="X19" i="11"/>
  <c r="W19" i="11"/>
  <c r="V19" i="11"/>
  <c r="U19" i="11"/>
  <c r="T19" i="11"/>
  <c r="Y18" i="11"/>
  <c r="X18" i="11"/>
  <c r="W18" i="11"/>
  <c r="V18" i="11"/>
  <c r="U18" i="11"/>
  <c r="T18" i="11"/>
  <c r="Y17" i="11"/>
  <c r="X17" i="11"/>
  <c r="W17" i="11"/>
  <c r="V17" i="11"/>
  <c r="U17" i="11"/>
  <c r="T17" i="11"/>
  <c r="Y16" i="11"/>
  <c r="X16" i="11"/>
  <c r="W16" i="11"/>
  <c r="V16" i="11"/>
  <c r="U16" i="11"/>
  <c r="T16" i="11"/>
  <c r="Y15" i="11"/>
  <c r="X15" i="11"/>
  <c r="W15" i="11"/>
  <c r="V15" i="11"/>
  <c r="U15" i="11"/>
  <c r="T15" i="11"/>
  <c r="Y14" i="11"/>
  <c r="X14" i="11"/>
  <c r="W14" i="11"/>
  <c r="V14" i="11"/>
  <c r="U14" i="11"/>
  <c r="T14" i="11"/>
  <c r="Y13" i="11"/>
  <c r="X13" i="11"/>
  <c r="W13" i="11"/>
  <c r="V13" i="11"/>
  <c r="U13" i="11"/>
  <c r="T13" i="11"/>
  <c r="Y12" i="11"/>
  <c r="X12" i="11"/>
  <c r="W12" i="11"/>
  <c r="V12" i="11"/>
  <c r="U12" i="11"/>
  <c r="T12" i="11"/>
  <c r="Y11" i="11"/>
  <c r="X11" i="11"/>
  <c r="W11" i="11"/>
  <c r="V11" i="11"/>
  <c r="U11" i="11"/>
  <c r="T11" i="11"/>
  <c r="Y10" i="11"/>
  <c r="X10" i="11"/>
  <c r="W10" i="11"/>
  <c r="V10" i="11"/>
  <c r="U10" i="11"/>
  <c r="T10" i="11"/>
  <c r="Y9" i="11"/>
  <c r="X9" i="11"/>
  <c r="W9" i="11"/>
  <c r="V9" i="11"/>
  <c r="U9" i="11"/>
  <c r="T9" i="11"/>
  <c r="Y8" i="11"/>
  <c r="X8" i="11"/>
  <c r="W8" i="11"/>
  <c r="V8" i="11"/>
  <c r="U8" i="11"/>
  <c r="T8" i="11"/>
  <c r="Y7" i="11"/>
  <c r="X7" i="11"/>
  <c r="W7" i="11"/>
  <c r="V7" i="11"/>
  <c r="U7" i="11"/>
  <c r="T7" i="11"/>
  <c r="Y6" i="11"/>
  <c r="X6" i="11"/>
  <c r="W6" i="11"/>
  <c r="V6" i="11"/>
  <c r="U6" i="11"/>
  <c r="T6" i="11"/>
  <c r="Y5" i="11"/>
  <c r="X5" i="11"/>
  <c r="W5" i="11"/>
  <c r="V5" i="11"/>
  <c r="U5" i="11"/>
  <c r="T5" i="11"/>
  <c r="Y4" i="11"/>
  <c r="X4" i="11"/>
  <c r="W4" i="11"/>
  <c r="V4" i="11"/>
  <c r="U4" i="11"/>
  <c r="T4" i="11"/>
  <c r="Y3" i="11"/>
  <c r="X3" i="11"/>
  <c r="W3" i="11"/>
  <c r="V3" i="11"/>
  <c r="U3" i="11"/>
  <c r="T3" i="11"/>
  <c r="Y2" i="11"/>
  <c r="X2" i="11"/>
  <c r="W2" i="11"/>
  <c r="V2" i="11"/>
  <c r="U2" i="11"/>
  <c r="T2" i="11"/>
  <c r="Y31" i="10"/>
  <c r="X31" i="10"/>
  <c r="W31" i="10"/>
  <c r="V31" i="10"/>
  <c r="U31" i="10"/>
  <c r="T31" i="10"/>
  <c r="Y30" i="10"/>
  <c r="X30" i="10"/>
  <c r="W30" i="10"/>
  <c r="V30" i="10"/>
  <c r="U30" i="10"/>
  <c r="T30" i="10"/>
  <c r="Y29" i="10"/>
  <c r="X29" i="10"/>
  <c r="W29" i="10"/>
  <c r="V29" i="10"/>
  <c r="U29" i="10"/>
  <c r="T29" i="10"/>
  <c r="Y28" i="10"/>
  <c r="X28" i="10"/>
  <c r="W28" i="10"/>
  <c r="V28" i="10"/>
  <c r="U28" i="10"/>
  <c r="T28" i="10"/>
  <c r="X27" i="10"/>
  <c r="W27" i="10"/>
  <c r="V27" i="10"/>
  <c r="U27" i="10"/>
  <c r="T27" i="10"/>
  <c r="V26" i="10"/>
  <c r="U26" i="10"/>
  <c r="T26" i="10"/>
  <c r="X25" i="10"/>
  <c r="W25" i="10"/>
  <c r="V25" i="10"/>
  <c r="U25" i="10"/>
  <c r="T25" i="10"/>
  <c r="W24" i="10"/>
  <c r="V24" i="10"/>
  <c r="Y23" i="10"/>
  <c r="X23" i="10"/>
  <c r="W23" i="10"/>
  <c r="V23" i="10"/>
  <c r="U23" i="10"/>
  <c r="T23" i="10"/>
  <c r="Y22" i="10"/>
  <c r="X22" i="10"/>
  <c r="W22" i="10"/>
  <c r="V22" i="10"/>
  <c r="U22" i="10"/>
  <c r="T22" i="10"/>
  <c r="Y21" i="10"/>
  <c r="X21" i="10"/>
  <c r="W21" i="10"/>
  <c r="V21" i="10"/>
  <c r="U21" i="10"/>
  <c r="T21" i="10"/>
  <c r="Y20" i="10"/>
  <c r="X20" i="10"/>
  <c r="W20" i="10"/>
  <c r="V20" i="10"/>
  <c r="U20" i="10"/>
  <c r="T20" i="10"/>
  <c r="Y19" i="10"/>
  <c r="X19" i="10"/>
  <c r="W19" i="10"/>
  <c r="V19" i="10"/>
  <c r="U19" i="10"/>
  <c r="T19" i="10"/>
  <c r="Y18" i="10"/>
  <c r="X18" i="10"/>
  <c r="W18" i="10"/>
  <c r="V18" i="10"/>
  <c r="U18" i="10"/>
  <c r="T18" i="10"/>
  <c r="Y17" i="10"/>
  <c r="X17" i="10"/>
  <c r="W17" i="10"/>
  <c r="V17" i="10"/>
  <c r="U17" i="10"/>
  <c r="T17" i="10"/>
  <c r="Y16" i="10"/>
  <c r="X16" i="10"/>
  <c r="W16" i="10"/>
  <c r="V16" i="10"/>
  <c r="U16" i="10"/>
  <c r="T16" i="10"/>
  <c r="Y15" i="10"/>
  <c r="X15" i="10"/>
  <c r="W15" i="10"/>
  <c r="V15" i="10"/>
  <c r="U15" i="10"/>
  <c r="T15" i="10"/>
  <c r="Y14" i="10"/>
  <c r="X14" i="10"/>
  <c r="W14" i="10"/>
  <c r="V14" i="10"/>
  <c r="U14" i="10"/>
  <c r="T14" i="10"/>
  <c r="Y13" i="10"/>
  <c r="X13" i="10"/>
  <c r="W13" i="10"/>
  <c r="V13" i="10"/>
  <c r="U13" i="10"/>
  <c r="T13" i="10"/>
  <c r="Y12" i="10"/>
  <c r="X12" i="10"/>
  <c r="W12" i="10"/>
  <c r="V12" i="10"/>
  <c r="U12" i="10"/>
  <c r="T12" i="10"/>
  <c r="Y11" i="10"/>
  <c r="X11" i="10"/>
  <c r="W11" i="10"/>
  <c r="V11" i="10"/>
  <c r="U11" i="10"/>
  <c r="T11" i="10"/>
  <c r="Y10" i="10"/>
  <c r="X10" i="10"/>
  <c r="W10" i="10"/>
  <c r="V10" i="10"/>
  <c r="U10" i="10"/>
  <c r="T10" i="10"/>
  <c r="Y9" i="10"/>
  <c r="X9" i="10"/>
  <c r="W9" i="10"/>
  <c r="V9" i="10"/>
  <c r="U9" i="10"/>
  <c r="T9" i="10"/>
  <c r="Y8" i="10"/>
  <c r="X8" i="10"/>
  <c r="W8" i="10"/>
  <c r="V8" i="10"/>
  <c r="U8" i="10"/>
  <c r="T8" i="10"/>
  <c r="Y7" i="10"/>
  <c r="X7" i="10"/>
  <c r="W7" i="10"/>
  <c r="V7" i="10"/>
  <c r="U7" i="10"/>
  <c r="T7" i="10"/>
  <c r="Y6" i="10"/>
  <c r="X6" i="10"/>
  <c r="W6" i="10"/>
  <c r="V6" i="10"/>
  <c r="U6" i="10"/>
  <c r="T6" i="10"/>
  <c r="Y5" i="10"/>
  <c r="X5" i="10"/>
  <c r="W5" i="10"/>
  <c r="V5" i="10"/>
  <c r="U5" i="10"/>
  <c r="T5" i="10"/>
  <c r="Y4" i="10"/>
  <c r="X4" i="10"/>
  <c r="W4" i="10"/>
  <c r="V4" i="10"/>
  <c r="U4" i="10"/>
  <c r="T4" i="10"/>
  <c r="Y3" i="10"/>
  <c r="X3" i="10"/>
  <c r="W3" i="10"/>
  <c r="V3" i="10"/>
  <c r="U3" i="10"/>
  <c r="T3" i="10"/>
  <c r="Y2" i="10"/>
  <c r="X2" i="10"/>
  <c r="W2" i="10"/>
  <c r="V2" i="10"/>
  <c r="U2" i="10"/>
  <c r="T2" i="10"/>
  <c r="X2" i="9"/>
  <c r="Y31" i="9"/>
  <c r="X31" i="9"/>
  <c r="W31" i="9"/>
  <c r="V31" i="9"/>
  <c r="U31" i="9"/>
  <c r="T31" i="9"/>
  <c r="Y30" i="9"/>
  <c r="X30" i="9"/>
  <c r="W30" i="9"/>
  <c r="V30" i="9"/>
  <c r="U30" i="9"/>
  <c r="T30" i="9"/>
  <c r="Y29" i="9"/>
  <c r="X29" i="9"/>
  <c r="W29" i="9"/>
  <c r="V29" i="9"/>
  <c r="U29" i="9"/>
  <c r="T29" i="9"/>
  <c r="Y28" i="9"/>
  <c r="X28" i="9"/>
  <c r="W28" i="9"/>
  <c r="V28" i="9"/>
  <c r="U28" i="9"/>
  <c r="T28" i="9"/>
  <c r="X27" i="9"/>
  <c r="W27" i="9"/>
  <c r="V27" i="9"/>
  <c r="U27" i="9"/>
  <c r="T27" i="9"/>
  <c r="X26" i="9"/>
  <c r="V26" i="9"/>
  <c r="X25" i="9"/>
  <c r="W25" i="9"/>
  <c r="V25" i="9"/>
  <c r="W24" i="9"/>
  <c r="V24" i="9"/>
  <c r="Y23" i="9"/>
  <c r="X23" i="9"/>
  <c r="W23" i="9"/>
  <c r="V23" i="9"/>
  <c r="U23" i="9"/>
  <c r="T23" i="9"/>
  <c r="Y22" i="9"/>
  <c r="X22" i="9"/>
  <c r="W22" i="9"/>
  <c r="V22" i="9"/>
  <c r="U22" i="9"/>
  <c r="T22" i="9"/>
  <c r="Y21" i="9"/>
  <c r="X21" i="9"/>
  <c r="W21" i="9"/>
  <c r="V21" i="9"/>
  <c r="U21" i="9"/>
  <c r="T21" i="9"/>
  <c r="Y20" i="9"/>
  <c r="X20" i="9"/>
  <c r="W20" i="9"/>
  <c r="V20" i="9"/>
  <c r="U20" i="9"/>
  <c r="T20" i="9"/>
  <c r="Y19" i="9"/>
  <c r="X19" i="9"/>
  <c r="W19" i="9"/>
  <c r="V19" i="9"/>
  <c r="U19" i="9"/>
  <c r="T19" i="9"/>
  <c r="Y18" i="9"/>
  <c r="X18" i="9"/>
  <c r="W18" i="9"/>
  <c r="V18" i="9"/>
  <c r="U18" i="9"/>
  <c r="T18" i="9"/>
  <c r="Y17" i="9"/>
  <c r="X17" i="9"/>
  <c r="W17" i="9"/>
  <c r="V17" i="9"/>
  <c r="U17" i="9"/>
  <c r="T17" i="9"/>
  <c r="Y16" i="9"/>
  <c r="X16" i="9"/>
  <c r="W16" i="9"/>
  <c r="V16" i="9"/>
  <c r="U16" i="9"/>
  <c r="T16" i="9"/>
  <c r="Y15" i="9"/>
  <c r="X15" i="9"/>
  <c r="W15" i="9"/>
  <c r="V15" i="9"/>
  <c r="U15" i="9"/>
  <c r="T15" i="9"/>
  <c r="Y14" i="9"/>
  <c r="X14" i="9"/>
  <c r="W14" i="9"/>
  <c r="V14" i="9"/>
  <c r="U14" i="9"/>
  <c r="T14" i="9"/>
  <c r="Y13" i="9"/>
  <c r="X13" i="9"/>
  <c r="W13" i="9"/>
  <c r="V13" i="9"/>
  <c r="U13" i="9"/>
  <c r="T13" i="9"/>
  <c r="Y12" i="9"/>
  <c r="X12" i="9"/>
  <c r="W12" i="9"/>
  <c r="V12" i="9"/>
  <c r="U12" i="9"/>
  <c r="T12" i="9"/>
  <c r="Y11" i="9"/>
  <c r="X11" i="9"/>
  <c r="W11" i="9"/>
  <c r="V11" i="9"/>
  <c r="U11" i="9"/>
  <c r="T11" i="9"/>
  <c r="Y10" i="9"/>
  <c r="X10" i="9"/>
  <c r="W10" i="9"/>
  <c r="V10" i="9"/>
  <c r="U10" i="9"/>
  <c r="T10" i="9"/>
  <c r="Y9" i="9"/>
  <c r="X9" i="9"/>
  <c r="W9" i="9"/>
  <c r="V9" i="9"/>
  <c r="U9" i="9"/>
  <c r="T9" i="9"/>
  <c r="Y8" i="9"/>
  <c r="X8" i="9"/>
  <c r="W8" i="9"/>
  <c r="V8" i="9"/>
  <c r="U8" i="9"/>
  <c r="T8" i="9"/>
  <c r="Y7" i="9"/>
  <c r="X7" i="9"/>
  <c r="W7" i="9"/>
  <c r="V7" i="9"/>
  <c r="U7" i="9"/>
  <c r="T7" i="9"/>
  <c r="Y6" i="9"/>
  <c r="X6" i="9"/>
  <c r="W6" i="9"/>
  <c r="V6" i="9"/>
  <c r="U6" i="9"/>
  <c r="T6" i="9"/>
  <c r="Y5" i="9"/>
  <c r="X5" i="9"/>
  <c r="W5" i="9"/>
  <c r="V5" i="9"/>
  <c r="U5" i="9"/>
  <c r="T5" i="9"/>
  <c r="Y4" i="9"/>
  <c r="X4" i="9"/>
  <c r="W4" i="9"/>
  <c r="V4" i="9"/>
  <c r="U4" i="9"/>
  <c r="T4" i="9"/>
  <c r="Y3" i="9"/>
  <c r="X3" i="9"/>
  <c r="W3" i="9"/>
  <c r="V3" i="9"/>
  <c r="U3" i="9"/>
  <c r="T3" i="9"/>
  <c r="Y2" i="9"/>
  <c r="W2" i="9"/>
  <c r="V2" i="9"/>
  <c r="U2" i="9"/>
  <c r="T2" i="9"/>
  <c r="Y31" i="8"/>
  <c r="X31" i="8"/>
  <c r="W31" i="8"/>
  <c r="V31" i="8"/>
  <c r="U31" i="8"/>
  <c r="T31" i="8"/>
  <c r="Y30" i="8"/>
  <c r="X30" i="8"/>
  <c r="W30" i="8"/>
  <c r="V30" i="8"/>
  <c r="U30" i="8"/>
  <c r="T30" i="8"/>
  <c r="Y29" i="8"/>
  <c r="X29" i="8"/>
  <c r="W29" i="8"/>
  <c r="V29" i="8"/>
  <c r="U29" i="8"/>
  <c r="T29" i="8"/>
  <c r="X28" i="8"/>
  <c r="W28" i="8"/>
  <c r="V28" i="8"/>
  <c r="Y25" i="8"/>
  <c r="X25" i="8"/>
  <c r="W25" i="8"/>
  <c r="V25" i="8"/>
  <c r="X24" i="8"/>
  <c r="W24" i="8"/>
  <c r="V24" i="8"/>
  <c r="Y23" i="8"/>
  <c r="X23" i="8"/>
  <c r="W23" i="8"/>
  <c r="V23" i="8"/>
  <c r="U23" i="8"/>
  <c r="T23" i="8"/>
  <c r="Y22" i="8"/>
  <c r="X22" i="8"/>
  <c r="W22" i="8"/>
  <c r="V22" i="8"/>
  <c r="U22" i="8"/>
  <c r="T22" i="8"/>
  <c r="Y21" i="8"/>
  <c r="X21" i="8"/>
  <c r="W21" i="8"/>
  <c r="V21" i="8"/>
  <c r="U21" i="8"/>
  <c r="T21" i="8"/>
  <c r="Y20" i="8"/>
  <c r="X20" i="8"/>
  <c r="W20" i="8"/>
  <c r="V20" i="8"/>
  <c r="U20" i="8"/>
  <c r="T20" i="8"/>
  <c r="Y19" i="8"/>
  <c r="X19" i="8"/>
  <c r="W19" i="8"/>
  <c r="V19" i="8"/>
  <c r="U19" i="8"/>
  <c r="T19" i="8"/>
  <c r="Y18" i="8"/>
  <c r="X18" i="8"/>
  <c r="W18" i="8"/>
  <c r="V18" i="8"/>
  <c r="U18" i="8"/>
  <c r="T18" i="8"/>
  <c r="Y17" i="8"/>
  <c r="X17" i="8"/>
  <c r="W17" i="8"/>
  <c r="V17" i="8"/>
  <c r="U17" i="8"/>
  <c r="T17" i="8"/>
  <c r="Y16" i="8"/>
  <c r="X16" i="8"/>
  <c r="W16" i="8"/>
  <c r="V16" i="8"/>
  <c r="U16" i="8"/>
  <c r="T16" i="8"/>
  <c r="Y15" i="8"/>
  <c r="X15" i="8"/>
  <c r="W15" i="8"/>
  <c r="V15" i="8"/>
  <c r="U15" i="8"/>
  <c r="T15" i="8"/>
  <c r="Y14" i="8"/>
  <c r="X14" i="8"/>
  <c r="W14" i="8"/>
  <c r="V14" i="8"/>
  <c r="U14" i="8"/>
  <c r="T14" i="8"/>
  <c r="Y13" i="8"/>
  <c r="X13" i="8"/>
  <c r="W13" i="8"/>
  <c r="V13" i="8"/>
  <c r="U13" i="8"/>
  <c r="T13" i="8"/>
  <c r="Y12" i="8"/>
  <c r="X12" i="8"/>
  <c r="W12" i="8"/>
  <c r="V12" i="8"/>
  <c r="U12" i="8"/>
  <c r="T12" i="8"/>
  <c r="Y11" i="8"/>
  <c r="X11" i="8"/>
  <c r="W11" i="8"/>
  <c r="V11" i="8"/>
  <c r="U11" i="8"/>
  <c r="T11" i="8"/>
  <c r="Y10" i="8"/>
  <c r="X10" i="8"/>
  <c r="W10" i="8"/>
  <c r="V10" i="8"/>
  <c r="U10" i="8"/>
  <c r="T10" i="8"/>
  <c r="Y9" i="8"/>
  <c r="X9" i="8"/>
  <c r="W9" i="8"/>
  <c r="V9" i="8"/>
  <c r="U9" i="8"/>
  <c r="T9" i="8"/>
  <c r="Y8" i="8"/>
  <c r="X8" i="8"/>
  <c r="W8" i="8"/>
  <c r="V8" i="8"/>
  <c r="U8" i="8"/>
  <c r="T8" i="8"/>
  <c r="Y7" i="8"/>
  <c r="X7" i="8"/>
  <c r="W7" i="8"/>
  <c r="V7" i="8"/>
  <c r="U7" i="8"/>
  <c r="T7" i="8"/>
  <c r="Y6" i="8"/>
  <c r="X6" i="8"/>
  <c r="W6" i="8"/>
  <c r="V6" i="8"/>
  <c r="U6" i="8"/>
  <c r="T6" i="8"/>
  <c r="Y5" i="8"/>
  <c r="X5" i="8"/>
  <c r="W5" i="8"/>
  <c r="V5" i="8"/>
  <c r="U5" i="8"/>
  <c r="T5" i="8"/>
  <c r="Y4" i="8"/>
  <c r="X4" i="8"/>
  <c r="W4" i="8"/>
  <c r="V4" i="8"/>
  <c r="U4" i="8"/>
  <c r="T4" i="8"/>
  <c r="Y3" i="8"/>
  <c r="X3" i="8"/>
  <c r="W3" i="8"/>
  <c r="V3" i="8"/>
  <c r="U3" i="8"/>
  <c r="T3" i="8"/>
  <c r="Y2" i="8"/>
  <c r="X2" i="8"/>
  <c r="W2" i="8"/>
  <c r="V2" i="8"/>
  <c r="U2" i="8"/>
  <c r="T2" i="8"/>
  <c r="Y31" i="7"/>
  <c r="X31" i="7"/>
  <c r="W31" i="7"/>
  <c r="V31" i="7"/>
  <c r="U31" i="7"/>
  <c r="T31" i="7"/>
  <c r="Y30" i="7"/>
  <c r="X30" i="7"/>
  <c r="W30" i="7"/>
  <c r="V30" i="7"/>
  <c r="U30" i="7"/>
  <c r="T30" i="7"/>
  <c r="Y29" i="7"/>
  <c r="X29" i="7"/>
  <c r="W29" i="7"/>
  <c r="V29" i="7"/>
  <c r="U29" i="7"/>
  <c r="T29" i="7"/>
  <c r="W25" i="7"/>
  <c r="V25" i="7"/>
  <c r="Y23" i="7"/>
  <c r="X23" i="7"/>
  <c r="W23" i="7"/>
  <c r="V23" i="7"/>
  <c r="U23" i="7"/>
  <c r="T23" i="7"/>
  <c r="Y22" i="7"/>
  <c r="X22" i="7"/>
  <c r="W22" i="7"/>
  <c r="V22" i="7"/>
  <c r="U22" i="7"/>
  <c r="T22" i="7"/>
  <c r="Y21" i="7"/>
  <c r="X21" i="7"/>
  <c r="W21" i="7"/>
  <c r="V21" i="7"/>
  <c r="U21" i="7"/>
  <c r="T21" i="7"/>
  <c r="Y20" i="7"/>
  <c r="X20" i="7"/>
  <c r="W20" i="7"/>
  <c r="V20" i="7"/>
  <c r="U20" i="7"/>
  <c r="T20" i="7"/>
  <c r="Y19" i="7"/>
  <c r="X19" i="7"/>
  <c r="W19" i="7"/>
  <c r="V19" i="7"/>
  <c r="U19" i="7"/>
  <c r="T19" i="7"/>
  <c r="Y18" i="7"/>
  <c r="X18" i="7"/>
  <c r="W18" i="7"/>
  <c r="V18" i="7"/>
  <c r="U18" i="7"/>
  <c r="T18" i="7"/>
  <c r="Y17" i="7"/>
  <c r="X17" i="7"/>
  <c r="W17" i="7"/>
  <c r="V17" i="7"/>
  <c r="U17" i="7"/>
  <c r="T17" i="7"/>
  <c r="Y16" i="7"/>
  <c r="X16" i="7"/>
  <c r="W16" i="7"/>
  <c r="V16" i="7"/>
  <c r="U16" i="7"/>
  <c r="T16" i="7"/>
  <c r="Y15" i="7"/>
  <c r="X15" i="7"/>
  <c r="W15" i="7"/>
  <c r="V15" i="7"/>
  <c r="U15" i="7"/>
  <c r="T15" i="7"/>
  <c r="Y14" i="7"/>
  <c r="X14" i="7"/>
  <c r="W14" i="7"/>
  <c r="V14" i="7"/>
  <c r="U14" i="7"/>
  <c r="T14" i="7"/>
  <c r="Y13" i="7"/>
  <c r="X13" i="7"/>
  <c r="W13" i="7"/>
  <c r="V13" i="7"/>
  <c r="U13" i="7"/>
  <c r="T13" i="7"/>
  <c r="Y12" i="7"/>
  <c r="X12" i="7"/>
  <c r="W12" i="7"/>
  <c r="V12" i="7"/>
  <c r="U12" i="7"/>
  <c r="T12" i="7"/>
  <c r="Y11" i="7"/>
  <c r="X11" i="7"/>
  <c r="W11" i="7"/>
  <c r="V11" i="7"/>
  <c r="U11" i="7"/>
  <c r="T11" i="7"/>
  <c r="Y10" i="7"/>
  <c r="X10" i="7"/>
  <c r="W10" i="7"/>
  <c r="V10" i="7"/>
  <c r="U10" i="7"/>
  <c r="T10" i="7"/>
  <c r="Y9" i="7"/>
  <c r="X9" i="7"/>
  <c r="W9" i="7"/>
  <c r="V9" i="7"/>
  <c r="U9" i="7"/>
  <c r="T9" i="7"/>
  <c r="Y8" i="7"/>
  <c r="X8" i="7"/>
  <c r="W8" i="7"/>
  <c r="V8" i="7"/>
  <c r="U8" i="7"/>
  <c r="T8" i="7"/>
  <c r="Y7" i="7"/>
  <c r="X7" i="7"/>
  <c r="W7" i="7"/>
  <c r="V7" i="7"/>
  <c r="U7" i="7"/>
  <c r="T7" i="7"/>
  <c r="Y6" i="7"/>
  <c r="X6" i="7"/>
  <c r="W6" i="7"/>
  <c r="V6" i="7"/>
  <c r="U6" i="7"/>
  <c r="T6" i="7"/>
  <c r="Y5" i="7"/>
  <c r="X5" i="7"/>
  <c r="W5" i="7"/>
  <c r="V5" i="7"/>
  <c r="U5" i="7"/>
  <c r="T5" i="7"/>
  <c r="Y4" i="7"/>
  <c r="X4" i="7"/>
  <c r="W4" i="7"/>
  <c r="V4" i="7"/>
  <c r="U4" i="7"/>
  <c r="T4" i="7"/>
  <c r="Y3" i="7"/>
  <c r="X3" i="7"/>
  <c r="W3" i="7"/>
  <c r="V3" i="7"/>
  <c r="U3" i="7"/>
  <c r="T3" i="7"/>
  <c r="Y2" i="7"/>
  <c r="X2" i="7"/>
  <c r="W2" i="7"/>
  <c r="V2" i="7"/>
  <c r="U2" i="7"/>
  <c r="T2" i="7"/>
  <c r="AA31" i="6" l="1"/>
  <c r="Z31" i="6"/>
  <c r="Y31" i="6"/>
  <c r="X31" i="6"/>
  <c r="W31" i="6"/>
  <c r="V31" i="6"/>
  <c r="AA30" i="6"/>
  <c r="Z30" i="6"/>
  <c r="Y30" i="6"/>
  <c r="X30" i="6"/>
  <c r="W30" i="6"/>
  <c r="V30" i="6"/>
  <c r="AA29" i="6"/>
  <c r="Z29" i="6"/>
  <c r="Y29" i="6"/>
  <c r="X29" i="6"/>
  <c r="W29" i="6"/>
  <c r="V29" i="6"/>
  <c r="AA28" i="6"/>
  <c r="Z28" i="6"/>
  <c r="Y28" i="6"/>
  <c r="X28" i="6"/>
  <c r="W28" i="6"/>
  <c r="V28" i="6"/>
  <c r="AA26" i="6"/>
  <c r="Z26" i="6"/>
  <c r="X26" i="6"/>
  <c r="X25" i="6"/>
  <c r="X24" i="6"/>
  <c r="AA23" i="6"/>
  <c r="Z23" i="6"/>
  <c r="Y23" i="6"/>
  <c r="X23" i="6"/>
  <c r="W23" i="6"/>
  <c r="V23" i="6"/>
  <c r="AA22" i="6"/>
  <c r="Z22" i="6"/>
  <c r="Y22" i="6"/>
  <c r="X22" i="6"/>
  <c r="W22" i="6"/>
  <c r="V22" i="6"/>
  <c r="AA21" i="6"/>
  <c r="Z21" i="6"/>
  <c r="Y21" i="6"/>
  <c r="X21" i="6"/>
  <c r="W21" i="6"/>
  <c r="V21" i="6"/>
  <c r="AA20" i="6"/>
  <c r="Z20" i="6"/>
  <c r="Y20" i="6"/>
  <c r="X20" i="6"/>
  <c r="W20" i="6"/>
  <c r="V20" i="6"/>
  <c r="AA19" i="6"/>
  <c r="Z19" i="6"/>
  <c r="Y19" i="6"/>
  <c r="X19" i="6"/>
  <c r="W19" i="6"/>
  <c r="V19" i="6"/>
  <c r="AA18" i="6"/>
  <c r="Z18" i="6"/>
  <c r="Y18" i="6"/>
  <c r="X18" i="6"/>
  <c r="W18" i="6"/>
  <c r="V18" i="6"/>
  <c r="AA17" i="6"/>
  <c r="Z17" i="6"/>
  <c r="Y17" i="6"/>
  <c r="X17" i="6"/>
  <c r="W17" i="6"/>
  <c r="V17" i="6"/>
  <c r="AA16" i="6"/>
  <c r="Z16" i="6"/>
  <c r="Y16" i="6"/>
  <c r="X16" i="6"/>
  <c r="W16" i="6"/>
  <c r="V16" i="6"/>
  <c r="AA15" i="6"/>
  <c r="Z15" i="6"/>
  <c r="Y15" i="6"/>
  <c r="X15" i="6"/>
  <c r="W15" i="6"/>
  <c r="V15" i="6"/>
  <c r="AA14" i="6"/>
  <c r="Z14" i="6"/>
  <c r="Y14" i="6"/>
  <c r="X14" i="6"/>
  <c r="W14" i="6"/>
  <c r="V14" i="6"/>
  <c r="AA13" i="6"/>
  <c r="Z13" i="6"/>
  <c r="Y13" i="6"/>
  <c r="X13" i="6"/>
  <c r="W13" i="6"/>
  <c r="V13" i="6"/>
  <c r="AA12" i="6"/>
  <c r="Z12" i="6"/>
  <c r="Y12" i="6"/>
  <c r="X12" i="6"/>
  <c r="W12" i="6"/>
  <c r="V12" i="6"/>
  <c r="AA11" i="6"/>
  <c r="Z11" i="6"/>
  <c r="Y11" i="6"/>
  <c r="X11" i="6"/>
  <c r="W11" i="6"/>
  <c r="V11" i="6"/>
  <c r="AA10" i="6"/>
  <c r="Z10" i="6"/>
  <c r="Y10" i="6"/>
  <c r="X10" i="6"/>
  <c r="W10" i="6"/>
  <c r="V10" i="6"/>
  <c r="AA9" i="6"/>
  <c r="Z9" i="6"/>
  <c r="Y9" i="6"/>
  <c r="X9" i="6"/>
  <c r="W9" i="6"/>
  <c r="V9" i="6"/>
  <c r="AA8" i="6"/>
  <c r="Z8" i="6"/>
  <c r="Y8" i="6"/>
  <c r="X8" i="6"/>
  <c r="W8" i="6"/>
  <c r="V8" i="6"/>
  <c r="AA7" i="6"/>
  <c r="Z7" i="6"/>
  <c r="Y7" i="6"/>
  <c r="X7" i="6"/>
  <c r="W7" i="6"/>
  <c r="V7" i="6"/>
  <c r="AA6" i="6"/>
  <c r="Z6" i="6"/>
  <c r="Y6" i="6"/>
  <c r="X6" i="6"/>
  <c r="W6" i="6"/>
  <c r="V6" i="6"/>
  <c r="AA5" i="6"/>
  <c r="Z5" i="6"/>
  <c r="Y5" i="6"/>
  <c r="X5" i="6"/>
  <c r="W5" i="6"/>
  <c r="V5" i="6"/>
  <c r="AA4" i="6"/>
  <c r="Z4" i="6"/>
  <c r="Y4" i="6"/>
  <c r="X4" i="6"/>
  <c r="W4" i="6"/>
  <c r="V4" i="6"/>
  <c r="AA3" i="6"/>
  <c r="Z3" i="6"/>
  <c r="Y3" i="6"/>
  <c r="X3" i="6"/>
  <c r="W3" i="6"/>
  <c r="V3" i="6"/>
  <c r="AA2" i="6"/>
  <c r="Z2" i="6"/>
  <c r="Y2" i="6"/>
  <c r="X2" i="6"/>
  <c r="W2" i="6"/>
  <c r="V2" i="6"/>
  <c r="AA31" i="5"/>
  <c r="Z31" i="5"/>
  <c r="Y31" i="5"/>
  <c r="X31" i="5"/>
  <c r="W31" i="5"/>
  <c r="V31" i="5"/>
  <c r="AA30" i="5"/>
  <c r="Z30" i="5"/>
  <c r="Y30" i="5"/>
  <c r="X30" i="5"/>
  <c r="W30" i="5"/>
  <c r="V30" i="5"/>
  <c r="AA29" i="5"/>
  <c r="Z29" i="5"/>
  <c r="Y29" i="5"/>
  <c r="X29" i="5"/>
  <c r="W29" i="5"/>
  <c r="V29" i="5"/>
  <c r="AA28" i="5"/>
  <c r="Z28" i="5"/>
  <c r="Y28" i="5"/>
  <c r="X28" i="5"/>
  <c r="W28" i="5"/>
  <c r="V28" i="5"/>
  <c r="AA27" i="5"/>
  <c r="Z27" i="5"/>
  <c r="Y27" i="5"/>
  <c r="X27" i="5"/>
  <c r="V27" i="5"/>
  <c r="AA26" i="5"/>
  <c r="Z26" i="5"/>
  <c r="Y26" i="5"/>
  <c r="X26" i="5"/>
  <c r="V26" i="5"/>
  <c r="Z25" i="5"/>
  <c r="Y25" i="5"/>
  <c r="X25" i="5"/>
  <c r="X24" i="5"/>
  <c r="AA23" i="5"/>
  <c r="Z23" i="5"/>
  <c r="Y23" i="5"/>
  <c r="X23" i="5"/>
  <c r="W23" i="5"/>
  <c r="V23" i="5"/>
  <c r="AA22" i="5"/>
  <c r="Z22" i="5"/>
  <c r="Y22" i="5"/>
  <c r="X22" i="5"/>
  <c r="W22" i="5"/>
  <c r="V22" i="5"/>
  <c r="AA21" i="5"/>
  <c r="Z21" i="5"/>
  <c r="Y21" i="5"/>
  <c r="X21" i="5"/>
  <c r="W21" i="5"/>
  <c r="V21" i="5"/>
  <c r="AA20" i="5"/>
  <c r="Z20" i="5"/>
  <c r="Y20" i="5"/>
  <c r="X20" i="5"/>
  <c r="W20" i="5"/>
  <c r="V20" i="5"/>
  <c r="AA19" i="5"/>
  <c r="Z19" i="5"/>
  <c r="Y19" i="5"/>
  <c r="X19" i="5"/>
  <c r="W19" i="5"/>
  <c r="V19" i="5"/>
  <c r="AA18" i="5"/>
  <c r="Z18" i="5"/>
  <c r="Y18" i="5"/>
  <c r="X18" i="5"/>
  <c r="W18" i="5"/>
  <c r="V18" i="5"/>
  <c r="AA17" i="5"/>
  <c r="Z17" i="5"/>
  <c r="Y17" i="5"/>
  <c r="X17" i="5"/>
  <c r="W17" i="5"/>
  <c r="V17" i="5"/>
  <c r="AA16" i="5"/>
  <c r="Z16" i="5"/>
  <c r="Y16" i="5"/>
  <c r="X16" i="5"/>
  <c r="W16" i="5"/>
  <c r="V16" i="5"/>
  <c r="AA15" i="5"/>
  <c r="Z15" i="5"/>
  <c r="Y15" i="5"/>
  <c r="X15" i="5"/>
  <c r="W15" i="5"/>
  <c r="V15" i="5"/>
  <c r="AA14" i="5"/>
  <c r="Z14" i="5"/>
  <c r="Y14" i="5"/>
  <c r="X14" i="5"/>
  <c r="W14" i="5"/>
  <c r="V14" i="5"/>
  <c r="AA13" i="5"/>
  <c r="Z13" i="5"/>
  <c r="Y13" i="5"/>
  <c r="X13" i="5"/>
  <c r="W13" i="5"/>
  <c r="V13" i="5"/>
  <c r="AA12" i="5"/>
  <c r="Z12" i="5"/>
  <c r="Y12" i="5"/>
  <c r="X12" i="5"/>
  <c r="W12" i="5"/>
  <c r="V12" i="5"/>
  <c r="AA11" i="5"/>
  <c r="Z11" i="5"/>
  <c r="Y11" i="5"/>
  <c r="X11" i="5"/>
  <c r="W11" i="5"/>
  <c r="V11" i="5"/>
  <c r="AA10" i="5"/>
  <c r="Z10" i="5"/>
  <c r="Y10" i="5"/>
  <c r="X10" i="5"/>
  <c r="W10" i="5"/>
  <c r="V10" i="5"/>
  <c r="AA9" i="5"/>
  <c r="Z9" i="5"/>
  <c r="Y9" i="5"/>
  <c r="X9" i="5"/>
  <c r="W9" i="5"/>
  <c r="V9" i="5"/>
  <c r="AA8" i="5"/>
  <c r="Z8" i="5"/>
  <c r="Y8" i="5"/>
  <c r="X8" i="5"/>
  <c r="W8" i="5"/>
  <c r="V8" i="5"/>
  <c r="AA7" i="5"/>
  <c r="Z7" i="5"/>
  <c r="Y7" i="5"/>
  <c r="X7" i="5"/>
  <c r="W7" i="5"/>
  <c r="V7" i="5"/>
  <c r="AA6" i="5"/>
  <c r="Z6" i="5"/>
  <c r="Y6" i="5"/>
  <c r="X6" i="5"/>
  <c r="W6" i="5"/>
  <c r="V6" i="5"/>
  <c r="AA5" i="5"/>
  <c r="Z5" i="5"/>
  <c r="Y5" i="5"/>
  <c r="X5" i="5"/>
  <c r="W5" i="5"/>
  <c r="V5" i="5"/>
  <c r="AA4" i="5"/>
  <c r="Z4" i="5"/>
  <c r="Y4" i="5"/>
  <c r="X4" i="5"/>
  <c r="W4" i="5"/>
  <c r="V4" i="5"/>
  <c r="AA3" i="5"/>
  <c r="Z3" i="5"/>
  <c r="Y3" i="5"/>
  <c r="X3" i="5"/>
  <c r="W3" i="5"/>
  <c r="V3" i="5"/>
  <c r="AA2" i="5"/>
  <c r="Z2" i="5"/>
  <c r="Y2" i="5"/>
  <c r="X2" i="5"/>
  <c r="W2" i="5"/>
  <c r="V2" i="5"/>
  <c r="AA31" i="4"/>
  <c r="Z31" i="4"/>
  <c r="Y31" i="4"/>
  <c r="X31" i="4"/>
  <c r="W31" i="4"/>
  <c r="V31" i="4"/>
  <c r="AA30" i="4"/>
  <c r="Z30" i="4"/>
  <c r="Y30" i="4"/>
  <c r="X30" i="4"/>
  <c r="W30" i="4"/>
  <c r="V30" i="4"/>
  <c r="AA29" i="4"/>
  <c r="Z29" i="4"/>
  <c r="Y29" i="4"/>
  <c r="X29" i="4"/>
  <c r="W29" i="4"/>
  <c r="V29" i="4"/>
  <c r="AA28" i="4"/>
  <c r="Z28" i="4"/>
  <c r="Y28" i="4"/>
  <c r="X28" i="4"/>
  <c r="W28" i="4"/>
  <c r="V28" i="4"/>
  <c r="Z27" i="4"/>
  <c r="Y27" i="4"/>
  <c r="X27" i="4"/>
  <c r="W27" i="4"/>
  <c r="V27" i="4"/>
  <c r="AA26" i="4"/>
  <c r="Z26" i="4"/>
  <c r="X26" i="4"/>
  <c r="W26" i="4"/>
  <c r="V26" i="4"/>
  <c r="AA25" i="4"/>
  <c r="Z25" i="4"/>
  <c r="Y25" i="4"/>
  <c r="X25" i="4"/>
  <c r="W25" i="4"/>
  <c r="V25" i="4"/>
  <c r="Y24" i="4"/>
  <c r="X24" i="4"/>
  <c r="AA23" i="4"/>
  <c r="Z23" i="4"/>
  <c r="Y23" i="4"/>
  <c r="X23" i="4"/>
  <c r="W23" i="4"/>
  <c r="V23" i="4"/>
  <c r="AA22" i="4"/>
  <c r="Z22" i="4"/>
  <c r="Y22" i="4"/>
  <c r="X22" i="4"/>
  <c r="W22" i="4"/>
  <c r="V22" i="4"/>
  <c r="AA21" i="4"/>
  <c r="Z21" i="4"/>
  <c r="Y21" i="4"/>
  <c r="X21" i="4"/>
  <c r="W21" i="4"/>
  <c r="V21" i="4"/>
  <c r="AA20" i="4"/>
  <c r="Z20" i="4"/>
  <c r="Y20" i="4"/>
  <c r="X20" i="4"/>
  <c r="W20" i="4"/>
  <c r="V20" i="4"/>
  <c r="AA19" i="4"/>
  <c r="Z19" i="4"/>
  <c r="Y19" i="4"/>
  <c r="X19" i="4"/>
  <c r="W19" i="4"/>
  <c r="V19" i="4"/>
  <c r="AA18" i="4"/>
  <c r="Z18" i="4"/>
  <c r="Y18" i="4"/>
  <c r="X18" i="4"/>
  <c r="W18" i="4"/>
  <c r="V18" i="4"/>
  <c r="AA17" i="4"/>
  <c r="Z17" i="4"/>
  <c r="Y17" i="4"/>
  <c r="X17" i="4"/>
  <c r="W17" i="4"/>
  <c r="V17" i="4"/>
  <c r="AA16" i="4"/>
  <c r="Z16" i="4"/>
  <c r="Y16" i="4"/>
  <c r="X16" i="4"/>
  <c r="W16" i="4"/>
  <c r="V16" i="4"/>
  <c r="AA15" i="4"/>
  <c r="Z15" i="4"/>
  <c r="Y15" i="4"/>
  <c r="X15" i="4"/>
  <c r="W15" i="4"/>
  <c r="V15" i="4"/>
  <c r="AA14" i="4"/>
  <c r="Z14" i="4"/>
  <c r="Y14" i="4"/>
  <c r="X14" i="4"/>
  <c r="W14" i="4"/>
  <c r="V14" i="4"/>
  <c r="AA13" i="4"/>
  <c r="Z13" i="4"/>
  <c r="Y13" i="4"/>
  <c r="X13" i="4"/>
  <c r="W13" i="4"/>
  <c r="V13" i="4"/>
  <c r="AA12" i="4"/>
  <c r="Z12" i="4"/>
  <c r="Y12" i="4"/>
  <c r="X12" i="4"/>
  <c r="W12" i="4"/>
  <c r="V12" i="4"/>
  <c r="AA11" i="4"/>
  <c r="Z11" i="4"/>
  <c r="Y11" i="4"/>
  <c r="X11" i="4"/>
  <c r="W11" i="4"/>
  <c r="V11" i="4"/>
  <c r="AA10" i="4"/>
  <c r="Z10" i="4"/>
  <c r="Y10" i="4"/>
  <c r="X10" i="4"/>
  <c r="W10" i="4"/>
  <c r="V10" i="4"/>
  <c r="AA9" i="4"/>
  <c r="Z9" i="4"/>
  <c r="Y9" i="4"/>
  <c r="X9" i="4"/>
  <c r="W9" i="4"/>
  <c r="V9" i="4"/>
  <c r="AA8" i="4"/>
  <c r="Z8" i="4"/>
  <c r="Y8" i="4"/>
  <c r="X8" i="4"/>
  <c r="W8" i="4"/>
  <c r="V8" i="4"/>
  <c r="AA7" i="4"/>
  <c r="Z7" i="4"/>
  <c r="Y7" i="4"/>
  <c r="X7" i="4"/>
  <c r="W7" i="4"/>
  <c r="V7" i="4"/>
  <c r="AA6" i="4"/>
  <c r="Z6" i="4"/>
  <c r="Y6" i="4"/>
  <c r="X6" i="4"/>
  <c r="W6" i="4"/>
  <c r="V6" i="4"/>
  <c r="AA5" i="4"/>
  <c r="Z5" i="4"/>
  <c r="Y5" i="4"/>
  <c r="X5" i="4"/>
  <c r="W5" i="4"/>
  <c r="V5" i="4"/>
  <c r="AA4" i="4"/>
  <c r="Z4" i="4"/>
  <c r="Y4" i="4"/>
  <c r="X4" i="4"/>
  <c r="W4" i="4"/>
  <c r="V4" i="4"/>
  <c r="AA3" i="4"/>
  <c r="Z3" i="4"/>
  <c r="Y3" i="4"/>
  <c r="X3" i="4"/>
  <c r="W3" i="4"/>
  <c r="V3" i="4"/>
  <c r="AA2" i="4"/>
  <c r="Z2" i="4"/>
  <c r="Y2" i="4"/>
  <c r="X2" i="4"/>
  <c r="W2" i="4"/>
  <c r="V2" i="4"/>
  <c r="AA31" i="3"/>
  <c r="Z31" i="3"/>
  <c r="Y31" i="3"/>
  <c r="X31" i="3"/>
  <c r="W31" i="3"/>
  <c r="V31" i="3"/>
  <c r="AA30" i="3"/>
  <c r="Z30" i="3"/>
  <c r="Y30" i="3"/>
  <c r="X30" i="3"/>
  <c r="W30" i="3"/>
  <c r="V30" i="3"/>
  <c r="AA29" i="3"/>
  <c r="Z29" i="3"/>
  <c r="Y29" i="3"/>
  <c r="X29" i="3"/>
  <c r="W29" i="3"/>
  <c r="V29" i="3"/>
  <c r="AA28" i="3"/>
  <c r="Z28" i="3"/>
  <c r="Y28" i="3"/>
  <c r="X28" i="3"/>
  <c r="W28" i="3"/>
  <c r="V28" i="3"/>
  <c r="Z27" i="3"/>
  <c r="Y27" i="3"/>
  <c r="X27" i="3"/>
  <c r="W27" i="3"/>
  <c r="V27" i="3"/>
  <c r="Z26" i="3"/>
  <c r="Y26" i="3"/>
  <c r="X26" i="3"/>
  <c r="Z25" i="3"/>
  <c r="Y25" i="3"/>
  <c r="X25" i="3"/>
  <c r="Y24" i="3"/>
  <c r="X24" i="3"/>
  <c r="AA23" i="3"/>
  <c r="Z23" i="3"/>
  <c r="Y23" i="3"/>
  <c r="X23" i="3"/>
  <c r="W23" i="3"/>
  <c r="V23" i="3"/>
  <c r="AA22" i="3"/>
  <c r="Z22" i="3"/>
  <c r="Y22" i="3"/>
  <c r="X22" i="3"/>
  <c r="W22" i="3"/>
  <c r="V22" i="3"/>
  <c r="AA21" i="3"/>
  <c r="Z21" i="3"/>
  <c r="Y21" i="3"/>
  <c r="X21" i="3"/>
  <c r="W21" i="3"/>
  <c r="V21" i="3"/>
  <c r="AA20" i="3"/>
  <c r="Z20" i="3"/>
  <c r="Y20" i="3"/>
  <c r="X20" i="3"/>
  <c r="W20" i="3"/>
  <c r="V20" i="3"/>
  <c r="AA19" i="3"/>
  <c r="Z19" i="3"/>
  <c r="Y19" i="3"/>
  <c r="X19" i="3"/>
  <c r="W19" i="3"/>
  <c r="V19" i="3"/>
  <c r="AA18" i="3"/>
  <c r="Z18" i="3"/>
  <c r="Y18" i="3"/>
  <c r="X18" i="3"/>
  <c r="W18" i="3"/>
  <c r="V18" i="3"/>
  <c r="AA17" i="3"/>
  <c r="Z17" i="3"/>
  <c r="Y17" i="3"/>
  <c r="X17" i="3"/>
  <c r="W17" i="3"/>
  <c r="V17" i="3"/>
  <c r="AA16" i="3"/>
  <c r="Z16" i="3"/>
  <c r="Y16" i="3"/>
  <c r="X16" i="3"/>
  <c r="W16" i="3"/>
  <c r="V16" i="3"/>
  <c r="AA15" i="3"/>
  <c r="Z15" i="3"/>
  <c r="Y15" i="3"/>
  <c r="X15" i="3"/>
  <c r="W15" i="3"/>
  <c r="V15" i="3"/>
  <c r="AA14" i="3"/>
  <c r="Z14" i="3"/>
  <c r="Y14" i="3"/>
  <c r="X14" i="3"/>
  <c r="W14" i="3"/>
  <c r="V14" i="3"/>
  <c r="AA13" i="3"/>
  <c r="Z13" i="3"/>
  <c r="Y13" i="3"/>
  <c r="X13" i="3"/>
  <c r="W13" i="3"/>
  <c r="V13" i="3"/>
  <c r="AA12" i="3"/>
  <c r="Z12" i="3"/>
  <c r="Y12" i="3"/>
  <c r="X12" i="3"/>
  <c r="W12" i="3"/>
  <c r="V12" i="3"/>
  <c r="AA11" i="3"/>
  <c r="Z11" i="3"/>
  <c r="Y11" i="3"/>
  <c r="X11" i="3"/>
  <c r="W11" i="3"/>
  <c r="V11" i="3"/>
  <c r="AA10" i="3"/>
  <c r="Z10" i="3"/>
  <c r="Y10" i="3"/>
  <c r="X10" i="3"/>
  <c r="W10" i="3"/>
  <c r="V10" i="3"/>
  <c r="AA9" i="3"/>
  <c r="Z9" i="3"/>
  <c r="Y9" i="3"/>
  <c r="X9" i="3"/>
  <c r="W9" i="3"/>
  <c r="V9" i="3"/>
  <c r="AA8" i="3"/>
  <c r="Z8" i="3"/>
  <c r="Y8" i="3"/>
  <c r="X8" i="3"/>
  <c r="W8" i="3"/>
  <c r="V8" i="3"/>
  <c r="AA7" i="3"/>
  <c r="Z7" i="3"/>
  <c r="Y7" i="3"/>
  <c r="X7" i="3"/>
  <c r="W7" i="3"/>
  <c r="V7" i="3"/>
  <c r="AA6" i="3"/>
  <c r="Z6" i="3"/>
  <c r="Y6" i="3"/>
  <c r="X6" i="3"/>
  <c r="W6" i="3"/>
  <c r="V6" i="3"/>
  <c r="AA5" i="3"/>
  <c r="Z5" i="3"/>
  <c r="Y5" i="3"/>
  <c r="X5" i="3"/>
  <c r="W5" i="3"/>
  <c r="V5" i="3"/>
  <c r="AA4" i="3"/>
  <c r="Z4" i="3"/>
  <c r="Y4" i="3"/>
  <c r="X4" i="3"/>
  <c r="W4" i="3"/>
  <c r="V4" i="3"/>
  <c r="AA3" i="3"/>
  <c r="Z3" i="3"/>
  <c r="Y3" i="3"/>
  <c r="X3" i="3"/>
  <c r="W3" i="3"/>
  <c r="V3" i="3"/>
  <c r="AA2" i="3"/>
  <c r="Y2" i="3"/>
  <c r="X2" i="3"/>
  <c r="W2" i="3"/>
  <c r="V2" i="3"/>
  <c r="AA31" i="2"/>
  <c r="Z31" i="2"/>
  <c r="Y31" i="2"/>
  <c r="X31" i="2"/>
  <c r="W31" i="2"/>
  <c r="V31" i="2"/>
  <c r="AA30" i="2"/>
  <c r="Z30" i="2"/>
  <c r="Y30" i="2"/>
  <c r="X30" i="2"/>
  <c r="W30" i="2"/>
  <c r="V30" i="2"/>
  <c r="AA29" i="2"/>
  <c r="Z29" i="2"/>
  <c r="Y29" i="2"/>
  <c r="X29" i="2"/>
  <c r="W29" i="2"/>
  <c r="V29" i="2"/>
  <c r="Z28" i="2"/>
  <c r="Y28" i="2"/>
  <c r="X28" i="2"/>
  <c r="AA25" i="2"/>
  <c r="Z25" i="2"/>
  <c r="Y25" i="2"/>
  <c r="X25" i="2"/>
  <c r="Z24" i="2"/>
  <c r="Y24" i="2"/>
  <c r="X24" i="2"/>
  <c r="AA23" i="2"/>
  <c r="Z23" i="2"/>
  <c r="Y23" i="2"/>
  <c r="X23" i="2"/>
  <c r="W23" i="2"/>
  <c r="V23" i="2"/>
  <c r="AA22" i="2"/>
  <c r="Z22" i="2"/>
  <c r="Y22" i="2"/>
  <c r="X22" i="2"/>
  <c r="W22" i="2"/>
  <c r="V22" i="2"/>
  <c r="AA21" i="2"/>
  <c r="Z21" i="2"/>
  <c r="Y21" i="2"/>
  <c r="X21" i="2"/>
  <c r="W21" i="2"/>
  <c r="V21" i="2"/>
  <c r="AA20" i="2"/>
  <c r="Z20" i="2"/>
  <c r="Y20" i="2"/>
  <c r="X20" i="2"/>
  <c r="W20" i="2"/>
  <c r="V20" i="2"/>
  <c r="AA19" i="2"/>
  <c r="Z19" i="2"/>
  <c r="Y19" i="2"/>
  <c r="X19" i="2"/>
  <c r="W19" i="2"/>
  <c r="V19" i="2"/>
  <c r="AA18" i="2"/>
  <c r="Z18" i="2"/>
  <c r="Y18" i="2"/>
  <c r="X18" i="2"/>
  <c r="W18" i="2"/>
  <c r="V18" i="2"/>
  <c r="AA17" i="2"/>
  <c r="Z17" i="2"/>
  <c r="Y17" i="2"/>
  <c r="X17" i="2"/>
  <c r="W17" i="2"/>
  <c r="V17" i="2"/>
  <c r="AA16" i="2"/>
  <c r="Z16" i="2"/>
  <c r="Y16" i="2"/>
  <c r="X16" i="2"/>
  <c r="W16" i="2"/>
  <c r="V16" i="2"/>
  <c r="AA15" i="2"/>
  <c r="Z15" i="2"/>
  <c r="Y15" i="2"/>
  <c r="X15" i="2"/>
  <c r="W15" i="2"/>
  <c r="V15" i="2"/>
  <c r="AA14" i="2"/>
  <c r="Z14" i="2"/>
  <c r="Y14" i="2"/>
  <c r="X14" i="2"/>
  <c r="W14" i="2"/>
  <c r="V14" i="2"/>
  <c r="AA13" i="2"/>
  <c r="Z13" i="2"/>
  <c r="Y13" i="2"/>
  <c r="X13" i="2"/>
  <c r="W13" i="2"/>
  <c r="V13" i="2"/>
  <c r="AA12" i="2"/>
  <c r="Z12" i="2"/>
  <c r="Y12" i="2"/>
  <c r="X12" i="2"/>
  <c r="W12" i="2"/>
  <c r="V12" i="2"/>
  <c r="AA11" i="2"/>
  <c r="Z11" i="2"/>
  <c r="Y11" i="2"/>
  <c r="X11" i="2"/>
  <c r="W11" i="2"/>
  <c r="V11" i="2"/>
  <c r="AA10" i="2"/>
  <c r="Z10" i="2"/>
  <c r="Y10" i="2"/>
  <c r="X10" i="2"/>
  <c r="W10" i="2"/>
  <c r="V10" i="2"/>
  <c r="AA9" i="2"/>
  <c r="Z9" i="2"/>
  <c r="Y9" i="2"/>
  <c r="X9" i="2"/>
  <c r="W9" i="2"/>
  <c r="V9" i="2"/>
  <c r="AA8" i="2"/>
  <c r="Z8" i="2"/>
  <c r="Y8" i="2"/>
  <c r="X8" i="2"/>
  <c r="W8" i="2"/>
  <c r="V8" i="2"/>
  <c r="AA7" i="2"/>
  <c r="Z7" i="2"/>
  <c r="Y7" i="2"/>
  <c r="X7" i="2"/>
  <c r="W7" i="2"/>
  <c r="V7" i="2"/>
  <c r="AA6" i="2"/>
  <c r="Z6" i="2"/>
  <c r="Y6" i="2"/>
  <c r="X6" i="2"/>
  <c r="W6" i="2"/>
  <c r="V6" i="2"/>
  <c r="AA5" i="2"/>
  <c r="Z5" i="2"/>
  <c r="Y5" i="2"/>
  <c r="X5" i="2"/>
  <c r="W5" i="2"/>
  <c r="V5" i="2"/>
  <c r="AA4" i="2"/>
  <c r="Z4" i="2"/>
  <c r="Y4" i="2"/>
  <c r="X4" i="2"/>
  <c r="W4" i="2"/>
  <c r="V4" i="2"/>
  <c r="AA3" i="2"/>
  <c r="Z3" i="2"/>
  <c r="Y3" i="2"/>
  <c r="X3" i="2"/>
  <c r="W3" i="2"/>
  <c r="V3" i="2"/>
  <c r="AA2" i="2"/>
  <c r="Z2" i="2"/>
  <c r="Y2" i="2"/>
  <c r="X2" i="2"/>
  <c r="W2" i="2"/>
  <c r="V2" i="2"/>
  <c r="AA2" i="1"/>
  <c r="Z2" i="1"/>
  <c r="Y2" i="1"/>
  <c r="W2" i="1"/>
  <c r="V2" i="1"/>
  <c r="V3" i="1"/>
  <c r="W3" i="1"/>
  <c r="X3" i="1"/>
  <c r="Y3" i="1"/>
  <c r="Z3" i="1"/>
  <c r="AA3" i="1"/>
  <c r="V4" i="1"/>
  <c r="W4" i="1"/>
  <c r="X4" i="1"/>
  <c r="Y4" i="1"/>
  <c r="Z4" i="1"/>
  <c r="AA4" i="1"/>
  <c r="V5" i="1"/>
  <c r="W5" i="1"/>
  <c r="X5" i="1"/>
  <c r="Y5" i="1"/>
  <c r="Z5" i="1"/>
  <c r="AA5" i="1"/>
  <c r="V6" i="1"/>
  <c r="W6" i="1"/>
  <c r="X6" i="1"/>
  <c r="Y6" i="1"/>
  <c r="Z6" i="1"/>
  <c r="AA6" i="1"/>
  <c r="V7" i="1"/>
  <c r="W7" i="1"/>
  <c r="X7" i="1"/>
  <c r="Y7" i="1"/>
  <c r="Z7" i="1"/>
  <c r="AA7" i="1"/>
  <c r="V8" i="1"/>
  <c r="W8" i="1"/>
  <c r="X8" i="1"/>
  <c r="Y8" i="1"/>
  <c r="Z8" i="1"/>
  <c r="AA8" i="1"/>
  <c r="V9" i="1"/>
  <c r="W9" i="1"/>
  <c r="X9" i="1"/>
  <c r="Y9" i="1"/>
  <c r="Z9" i="1"/>
  <c r="AA9" i="1"/>
  <c r="V10" i="1"/>
  <c r="W10" i="1"/>
  <c r="X10" i="1"/>
  <c r="Y10" i="1"/>
  <c r="Z10" i="1"/>
  <c r="AA10" i="1"/>
  <c r="V11" i="1"/>
  <c r="W11" i="1"/>
  <c r="X11" i="1"/>
  <c r="Y11" i="1"/>
  <c r="Z11" i="1"/>
  <c r="AA11" i="1"/>
  <c r="V12" i="1"/>
  <c r="W12" i="1"/>
  <c r="X12" i="1"/>
  <c r="Y12" i="1"/>
  <c r="Z12" i="1"/>
  <c r="AA12" i="1"/>
  <c r="V13" i="1"/>
  <c r="W13" i="1"/>
  <c r="X13" i="1"/>
  <c r="Y13" i="1"/>
  <c r="Z13" i="1"/>
  <c r="AA13" i="1"/>
  <c r="V14" i="1"/>
  <c r="W14" i="1"/>
  <c r="X14" i="1"/>
  <c r="Y14" i="1"/>
  <c r="Z14" i="1"/>
  <c r="AA14" i="1"/>
  <c r="V15" i="1"/>
  <c r="W15" i="1"/>
  <c r="X15" i="1"/>
  <c r="Y15" i="1"/>
  <c r="Z15" i="1"/>
  <c r="AA15" i="1"/>
  <c r="V16" i="1"/>
  <c r="W16" i="1"/>
  <c r="X16" i="1"/>
  <c r="Y16" i="1"/>
  <c r="Z16" i="1"/>
  <c r="AA16" i="1"/>
  <c r="V17" i="1"/>
  <c r="W17" i="1"/>
  <c r="X17" i="1"/>
  <c r="Y17" i="1"/>
  <c r="Z17" i="1"/>
  <c r="AA17" i="1"/>
  <c r="V18" i="1"/>
  <c r="W18" i="1"/>
  <c r="X18" i="1"/>
  <c r="Y18" i="1"/>
  <c r="Z18" i="1"/>
  <c r="AA18" i="1"/>
  <c r="V19" i="1"/>
  <c r="W19" i="1"/>
  <c r="X19" i="1"/>
  <c r="Y19" i="1"/>
  <c r="Z19" i="1"/>
  <c r="AA19" i="1"/>
  <c r="V20" i="1"/>
  <c r="W20" i="1"/>
  <c r="X20" i="1"/>
  <c r="Y20" i="1"/>
  <c r="Z20" i="1"/>
  <c r="AA20" i="1"/>
  <c r="V21" i="1"/>
  <c r="W21" i="1"/>
  <c r="X21" i="1"/>
  <c r="Y21" i="1"/>
  <c r="Z21" i="1"/>
  <c r="AA21" i="1"/>
  <c r="V22" i="1"/>
  <c r="W22" i="1"/>
  <c r="X22" i="1"/>
  <c r="Y22" i="1"/>
  <c r="Z22" i="1"/>
  <c r="AA22" i="1"/>
  <c r="V23" i="1"/>
  <c r="W23" i="1"/>
  <c r="X23" i="1"/>
  <c r="Y23" i="1"/>
  <c r="Z23" i="1"/>
  <c r="AA23" i="1"/>
  <c r="X25" i="1"/>
  <c r="Y25" i="1"/>
  <c r="V29" i="1"/>
  <c r="W29" i="1"/>
  <c r="X29" i="1"/>
  <c r="Y29" i="1"/>
  <c r="Z29" i="1"/>
  <c r="AA29" i="1"/>
  <c r="V30" i="1"/>
  <c r="W30" i="1"/>
  <c r="X30" i="1"/>
  <c r="Y30" i="1"/>
  <c r="Z30" i="1"/>
  <c r="AA30" i="1"/>
  <c r="V31" i="1"/>
  <c r="W31" i="1"/>
  <c r="X31" i="1"/>
  <c r="Y31" i="1"/>
  <c r="Z31" i="1"/>
  <c r="AA31" i="1"/>
</calcChain>
</file>

<file path=xl/sharedStrings.xml><?xml version="1.0" encoding="utf-8"?>
<sst xmlns="http://schemas.openxmlformats.org/spreadsheetml/2006/main" count="2261" uniqueCount="71">
  <si>
    <t>Year</t>
  </si>
  <si>
    <t>BHR</t>
  </si>
  <si>
    <t>BRR</t>
  </si>
  <si>
    <t>BVR</t>
  </si>
  <si>
    <t>CBR</t>
  </si>
  <si>
    <t>CCK</t>
  </si>
  <si>
    <t>CFK</t>
  </si>
  <si>
    <t>CHL</t>
  </si>
  <si>
    <t>CMR</t>
  </si>
  <si>
    <t>CRR</t>
  </si>
  <si>
    <t>EFR</t>
  </si>
  <si>
    <t>GRR</t>
  </si>
  <si>
    <t>HTR</t>
  </si>
  <si>
    <t>MNR</t>
  </si>
  <si>
    <t>MSR</t>
  </si>
  <si>
    <t>NRR</t>
  </si>
  <si>
    <t>PRR</t>
  </si>
  <si>
    <t>RRR</t>
  </si>
  <si>
    <t>SRR</t>
  </si>
  <si>
    <t>TAR</t>
  </si>
  <si>
    <t>WFR</t>
  </si>
  <si>
    <t>forest</t>
  </si>
  <si>
    <t>forSE</t>
  </si>
  <si>
    <t>agstrat</t>
  </si>
  <si>
    <t>agstratSE</t>
  </si>
  <si>
    <t>agnonstrat</t>
  </si>
  <si>
    <t>agnonstratSE</t>
  </si>
  <si>
    <t>agnonSE</t>
  </si>
  <si>
    <t>Worksheet information:</t>
  </si>
  <si>
    <r>
      <t xml:space="preserve">DO = deep water dissolved oxygen in mg/l (means of all measurements made at 1.5 m intervals from depths </t>
    </r>
    <r>
      <rPr>
        <sz val="11"/>
        <color theme="1"/>
        <rFont val="Calibri"/>
        <family val="2"/>
      </rPr>
      <t>≥</t>
    </r>
    <r>
      <rPr>
        <sz val="11"/>
        <color theme="1"/>
        <rFont val="Calibri"/>
        <family val="2"/>
        <scheme val="minor"/>
      </rPr>
      <t xml:space="preserve"> 6.1 m</t>
    </r>
  </si>
  <si>
    <t>ST = surface water temperatures in Celsius (means of measurements just below the surface and 1.5 m depth)</t>
  </si>
  <si>
    <r>
      <t xml:space="preserve">DT = deep water temperatures in Celsius (means of all measurements made at 1.5 m intervals from depths </t>
    </r>
    <r>
      <rPr>
        <sz val="11"/>
        <color theme="1"/>
        <rFont val="Calibri"/>
        <family val="2"/>
      </rPr>
      <t>≥</t>
    </r>
    <r>
      <rPr>
        <sz val="11"/>
        <color theme="1"/>
        <rFont val="Calibri"/>
        <family val="2"/>
        <scheme val="minor"/>
      </rPr>
      <t xml:space="preserve"> 6.1 m</t>
    </r>
  </si>
  <si>
    <t>Groups of reservoirs are color coded with:</t>
  </si>
  <si>
    <t>Green = reservoirs with forested watersheds that experience seasonal stratification during the summer</t>
  </si>
  <si>
    <t>Orange = reservoirs with agricultural watersheds that experience seasonal stratification during the summer</t>
  </si>
  <si>
    <t>Gray = reservoirs with agricultural watersheds that typically either have weak or no seasonal stratification during the summer</t>
  </si>
  <si>
    <t>White = a reservoir with an urban watershed that has no seasonal stratification (WFR)</t>
  </si>
  <si>
    <t>Notes:</t>
  </si>
  <si>
    <t>(1) Data from HTR and WFR reservoirs were excluded from the above mentioned figure because they were too shallow to report deep water temperature and dissolved oxygen. For consistency in the figure, these were also excluded from the plots of surface water temperatures.</t>
  </si>
  <si>
    <t>(3) Monthly means for each reservoir are based on all available data from multiple sampling dates (typically 3-4 per month) that were "corrected" to mid-month dates using linear regressions to describe relationships between day of month and temperature or DO, and these general relationships were based on all available data for each month from all years (see manuscript for details). These corrections were intended to account for differences sampling day could have. For example, sampling dates in early May having colder temperatures and greater DO concentrations than those from late May.</t>
  </si>
  <si>
    <t>Reservoir Abbreviations:</t>
  </si>
  <si>
    <t>BHR = Buckhorn Lake</t>
  </si>
  <si>
    <t>BRR = Barren River Lake</t>
  </si>
  <si>
    <t>BVR = Brookville Lake</t>
  </si>
  <si>
    <t>CBR= C. J. Brown Lake</t>
  </si>
  <si>
    <t>CCK = Caesar Creek Lake</t>
  </si>
  <si>
    <t>CFK = Carr Creek Lake</t>
  </si>
  <si>
    <t>CHL = C. M. Harden Lake</t>
  </si>
  <si>
    <t>CMR = Cagles Mill Lake</t>
  </si>
  <si>
    <t>CRR = Cave Run Lake</t>
  </si>
  <si>
    <t>EFR = East Fork Lake</t>
  </si>
  <si>
    <t>GRR = Green River Lake</t>
  </si>
  <si>
    <t>MNR = Monroe Lake</t>
  </si>
  <si>
    <t>MSR = Mississinewa Lake</t>
  </si>
  <si>
    <t>NRR = Nolin Lake</t>
  </si>
  <si>
    <t>PRR = Patoka Lake</t>
  </si>
  <si>
    <t>RRR = Rough River Lake</t>
  </si>
  <si>
    <t>SRR = Salamonie Lake</t>
  </si>
  <si>
    <t>TAR = Taylorsville Lake</t>
  </si>
  <si>
    <t>HTR = J. E. Roush Lake (EXCLUDED FROM EXAMINING DEEP WATER TRENDS BECAUSE TOO SHALLOW)</t>
  </si>
  <si>
    <t>This file contains surface water temperature, deep water temperature, and deep water dissolved oxygen data used to create Figure 3 in Smucker et al. (Global Change Biology, "Increasingly severe cyanobacterial blooms and deep water hypoxia coincide with warming water temperatures in reservoirs"). These data also were used for linear regressions, Theil-Sen slopes, and Mann-Kendall results reported in Tables 1, S7, and S8 and Figure S2.</t>
  </si>
  <si>
    <t>Notes: See manuscript Methods and Supplementary Information for additional details: https://doi.org/10.1111/gcb.15618. These data can also be found in the associated standardized surface temperature, deep water temperature, and deep water dissolved oxygen files.</t>
  </si>
  <si>
    <t>na</t>
  </si>
  <si>
    <t>(4) na = data not available (no sampling occurred)</t>
  </si>
  <si>
    <r>
      <t xml:space="preserve">(2) This file shows all data, but monthly means </t>
    </r>
    <r>
      <rPr>
        <sz val="11"/>
        <color theme="1"/>
        <rFont val="Calibri"/>
        <family val="2"/>
      </rPr>
      <t>±</t>
    </r>
    <r>
      <rPr>
        <sz val="8.8000000000000007"/>
        <color theme="1"/>
        <rFont val="Calibri"/>
        <family val="2"/>
      </rPr>
      <t xml:space="preserve"> </t>
    </r>
    <r>
      <rPr>
        <sz val="11"/>
        <color theme="1"/>
        <rFont val="Calibri"/>
        <family val="2"/>
        <scheme val="minor"/>
      </rPr>
      <t>SE of water temperatures and dissolved oxygen were excluded from the above mentioned figure for May–July from 2011-2015 and for August–October from 2011–2014 due to atypically low numbers of reservoirs being sampled (e.g., &lt;1/2 of reservoirs in categories were sampled)</t>
    </r>
  </si>
  <si>
    <t>WFR = West Fork Lake (EXCLUDED FROM EXAMINING DEEP WATER TRENDS BECAUSE TOO SHALLOW, ALSO EXCLUDED FROM FIGURE 3 BECAUSE OF BEING AN URBAN RESERVOIR)</t>
  </si>
  <si>
    <t>SE = standard error</t>
  </si>
  <si>
    <t>For = reservoirs with forested watersheds and seasonal stratification</t>
  </si>
  <si>
    <t>Agstrat = reservoirs with agricultural watersheds and seasonal stratification</t>
  </si>
  <si>
    <t>Ag = reservoirs with agricultural watersheds and weak or no seasonal stratification</t>
  </si>
  <si>
    <t>Abbreviations: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</si>
</sst>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family val="2"/>
      <scheme val="minor"/>
    </font>
    <font>
      <b/>
      <sz val="11"/>
      <color theme="1"/>
      <name val="Calibri"/>
      <family val="2"/>
      <scheme val="minor"/>
    </font>
    <font>
      <sz val="11"/>
      <color theme="1"/>
      <name val="Calibri"/>
      <family val="2"/>
    </font>
    <font>
      <sz val="8.8000000000000007"/>
      <color theme="1"/>
      <name val="Calibri"/>
      <family val="2"/>
    </font>
  </fonts>
  <fills count="6">
    <fill>
      <patternFill patternType="none"/>
    </fill>
    <fill>
      <patternFill patternType="gray125"/>
    </fill>
    <fill>
      <patternFill patternType="solid">
        <fgColor theme="4" tint="0.79998168889431442"/>
        <bgColor theme="4" tint="0.79998168889431442"/>
      </patternFill>
    </fill>
    <fill>
      <patternFill patternType="solid">
        <fgColor rgb="FF92D050"/>
        <bgColor theme="4" tint="0.79998168889431442"/>
      </patternFill>
    </fill>
    <fill>
      <patternFill patternType="solid">
        <fgColor rgb="FFFFC000"/>
        <bgColor theme="4" tint="0.79998168889431442"/>
      </patternFill>
    </fill>
    <fill>
      <patternFill patternType="solid">
        <fgColor theme="0" tint="-0.14999847407452621"/>
        <bgColor theme="4" tint="0.79998168889431442"/>
      </patternFill>
    </fill>
  </fills>
  <borders count="2">
    <border>
      <left/>
      <right/>
      <top/>
      <bottom/>
      <diagonal/>
    </border>
    <border>
      <left/>
      <right/>
      <top/>
      <bottom style="thin">
        <color theme="4" tint="0.39997558519241921"/>
      </bottom>
      <diagonal/>
    </border>
  </borders>
  <cellStyleXfs count="1">
    <xf numFmtId="0" fontId="0" fillId="0" borderId="0"/>
  </cellStyleXfs>
  <cellXfs count="10">
    <xf numFmtId="0" fontId="0" fillId="0" borderId="0" xfId="0"/>
    <xf numFmtId="0" fontId="1" fillId="2" borderId="1" xfId="0" applyFont="1" applyFill="1" applyBorder="1"/>
    <xf numFmtId="0" fontId="1" fillId="3" borderId="1" xfId="0" applyFont="1" applyFill="1" applyBorder="1"/>
    <xf numFmtId="0" fontId="1" fillId="4" borderId="1" xfId="0" applyFont="1" applyFill="1" applyBorder="1"/>
    <xf numFmtId="0" fontId="1" fillId="5" borderId="1" xfId="0" applyFont="1" applyFill="1" applyBorder="1"/>
    <xf numFmtId="0" fontId="0" fillId="0" borderId="0" xfId="0" applyAlignment="1">
      <alignment horizontal="left"/>
    </xf>
    <xf numFmtId="0" fontId="0" fillId="0" borderId="0" xfId="0" applyNumberFormat="1"/>
    <xf numFmtId="0" fontId="0" fillId="0" borderId="0" xfId="0" applyFill="1"/>
    <xf numFmtId="0" fontId="1" fillId="0" borderId="1" xfId="0" applyFont="1" applyFill="1" applyBorder="1"/>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7"/>
  <sheetViews>
    <sheetView tabSelected="1" zoomScale="70" zoomScaleNormal="70" workbookViewId="0"/>
  </sheetViews>
  <sheetFormatPr defaultRowHeight="14.4" x14ac:dyDescent="0.3"/>
  <cols>
    <col min="1" max="1" width="255.6640625" customWidth="1"/>
  </cols>
  <sheetData>
    <row r="1" spans="1:1" ht="30" customHeight="1" x14ac:dyDescent="0.3">
      <c r="A1" s="9" t="s">
        <v>60</v>
      </c>
    </row>
    <row r="2" spans="1:1" x14ac:dyDescent="0.3">
      <c r="A2" t="s">
        <v>61</v>
      </c>
    </row>
    <row r="4" spans="1:1" x14ac:dyDescent="0.3">
      <c r="A4" t="s">
        <v>28</v>
      </c>
    </row>
    <row r="5" spans="1:1" x14ac:dyDescent="0.3">
      <c r="A5" t="s">
        <v>30</v>
      </c>
    </row>
    <row r="6" spans="1:1" x14ac:dyDescent="0.3">
      <c r="A6" t="s">
        <v>31</v>
      </c>
    </row>
    <row r="7" spans="1:1" x14ac:dyDescent="0.3">
      <c r="A7" t="s">
        <v>29</v>
      </c>
    </row>
    <row r="9" spans="1:1" x14ac:dyDescent="0.3">
      <c r="A9" t="s">
        <v>32</v>
      </c>
    </row>
    <row r="10" spans="1:1" x14ac:dyDescent="0.3">
      <c r="A10" t="s">
        <v>33</v>
      </c>
    </row>
    <row r="11" spans="1:1" x14ac:dyDescent="0.3">
      <c r="A11" t="s">
        <v>34</v>
      </c>
    </row>
    <row r="12" spans="1:1" x14ac:dyDescent="0.3">
      <c r="A12" t="s">
        <v>35</v>
      </c>
    </row>
    <row r="13" spans="1:1" x14ac:dyDescent="0.3">
      <c r="A13" t="s">
        <v>36</v>
      </c>
    </row>
    <row r="15" spans="1:1" x14ac:dyDescent="0.3">
      <c r="A15" t="s">
        <v>70</v>
      </c>
    </row>
    <row r="16" spans="1:1" x14ac:dyDescent="0.3">
      <c r="A16" t="s">
        <v>66</v>
      </c>
    </row>
    <row r="17" spans="1:1" x14ac:dyDescent="0.3">
      <c r="A17" t="s">
        <v>67</v>
      </c>
    </row>
    <row r="18" spans="1:1" x14ac:dyDescent="0.3">
      <c r="A18" t="s">
        <v>68</v>
      </c>
    </row>
    <row r="19" spans="1:1" x14ac:dyDescent="0.3">
      <c r="A19" t="s">
        <v>69</v>
      </c>
    </row>
    <row r="21" spans="1:1" x14ac:dyDescent="0.3">
      <c r="A21" t="s">
        <v>37</v>
      </c>
    </row>
    <row r="22" spans="1:1" x14ac:dyDescent="0.3">
      <c r="A22" t="s">
        <v>38</v>
      </c>
    </row>
    <row r="23" spans="1:1" ht="28.8" customHeight="1" x14ac:dyDescent="0.3">
      <c r="A23" s="9" t="s">
        <v>64</v>
      </c>
    </row>
    <row r="24" spans="1:1" s="9" customFormat="1" ht="43.2" customHeight="1" x14ac:dyDescent="0.3">
      <c r="A24" s="9" t="s">
        <v>39</v>
      </c>
    </row>
    <row r="25" spans="1:1" x14ac:dyDescent="0.3">
      <c r="A25" t="s">
        <v>63</v>
      </c>
    </row>
    <row r="27" spans="1:1" x14ac:dyDescent="0.3">
      <c r="A27" t="s">
        <v>40</v>
      </c>
    </row>
    <row r="28" spans="1:1" x14ac:dyDescent="0.3">
      <c r="A28" t="s">
        <v>41</v>
      </c>
    </row>
    <row r="29" spans="1:1" x14ac:dyDescent="0.3">
      <c r="A29" t="s">
        <v>42</v>
      </c>
    </row>
    <row r="30" spans="1:1" x14ac:dyDescent="0.3">
      <c r="A30" t="s">
        <v>43</v>
      </c>
    </row>
    <row r="31" spans="1:1" x14ac:dyDescent="0.3">
      <c r="A31" t="s">
        <v>44</v>
      </c>
    </row>
    <row r="32" spans="1:1" x14ac:dyDescent="0.3">
      <c r="A32" t="s">
        <v>45</v>
      </c>
    </row>
    <row r="33" spans="1:1" x14ac:dyDescent="0.3">
      <c r="A33" t="s">
        <v>46</v>
      </c>
    </row>
    <row r="34" spans="1:1" x14ac:dyDescent="0.3">
      <c r="A34" t="s">
        <v>47</v>
      </c>
    </row>
    <row r="35" spans="1:1" x14ac:dyDescent="0.3">
      <c r="A35" t="s">
        <v>48</v>
      </c>
    </row>
    <row r="36" spans="1:1" x14ac:dyDescent="0.3">
      <c r="A36" t="s">
        <v>49</v>
      </c>
    </row>
    <row r="37" spans="1:1" x14ac:dyDescent="0.3">
      <c r="A37" t="s">
        <v>50</v>
      </c>
    </row>
    <row r="38" spans="1:1" x14ac:dyDescent="0.3">
      <c r="A38" t="s">
        <v>51</v>
      </c>
    </row>
    <row r="39" spans="1:1" x14ac:dyDescent="0.3">
      <c r="A39" t="s">
        <v>59</v>
      </c>
    </row>
    <row r="40" spans="1:1" x14ac:dyDescent="0.3">
      <c r="A40" t="s">
        <v>52</v>
      </c>
    </row>
    <row r="41" spans="1:1" x14ac:dyDescent="0.3">
      <c r="A41" t="s">
        <v>53</v>
      </c>
    </row>
    <row r="42" spans="1:1" x14ac:dyDescent="0.3">
      <c r="A42" t="s">
        <v>54</v>
      </c>
    </row>
    <row r="43" spans="1:1" x14ac:dyDescent="0.3">
      <c r="A43" t="s">
        <v>55</v>
      </c>
    </row>
    <row r="44" spans="1:1" x14ac:dyDescent="0.3">
      <c r="A44" t="s">
        <v>56</v>
      </c>
    </row>
    <row r="45" spans="1:1" x14ac:dyDescent="0.3">
      <c r="A45" t="s">
        <v>57</v>
      </c>
    </row>
    <row r="46" spans="1:1" x14ac:dyDescent="0.3">
      <c r="A46" t="s">
        <v>58</v>
      </c>
    </row>
    <row r="47" spans="1:1" x14ac:dyDescent="0.3">
      <c r="A47" t="s">
        <v>65</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1"/>
  <sheetViews>
    <sheetView zoomScale="80" zoomScaleNormal="80" workbookViewId="0"/>
  </sheetViews>
  <sheetFormatPr defaultRowHeight="14.4" x14ac:dyDescent="0.3"/>
  <sheetData>
    <row r="1" spans="1:25" x14ac:dyDescent="0.3">
      <c r="A1" s="1" t="s">
        <v>0</v>
      </c>
      <c r="B1" s="2" t="s">
        <v>1</v>
      </c>
      <c r="C1" s="3" t="s">
        <v>2</v>
      </c>
      <c r="D1" s="3" t="s">
        <v>3</v>
      </c>
      <c r="E1" s="4" t="s">
        <v>4</v>
      </c>
      <c r="F1" s="3" t="s">
        <v>5</v>
      </c>
      <c r="G1" s="2" t="s">
        <v>6</v>
      </c>
      <c r="H1" s="4" t="s">
        <v>7</v>
      </c>
      <c r="I1" s="4" t="s">
        <v>8</v>
      </c>
      <c r="J1" s="2" t="s">
        <v>9</v>
      </c>
      <c r="K1" s="3" t="s">
        <v>10</v>
      </c>
      <c r="L1" s="3" t="s">
        <v>11</v>
      </c>
      <c r="M1" s="2" t="s">
        <v>13</v>
      </c>
      <c r="N1" s="4" t="s">
        <v>14</v>
      </c>
      <c r="O1" s="4" t="s">
        <v>15</v>
      </c>
      <c r="P1" s="2" t="s">
        <v>16</v>
      </c>
      <c r="Q1" s="3" t="s">
        <v>17</v>
      </c>
      <c r="R1" s="4" t="s">
        <v>18</v>
      </c>
      <c r="S1" s="3" t="s">
        <v>19</v>
      </c>
      <c r="T1" t="s">
        <v>21</v>
      </c>
      <c r="U1" t="s">
        <v>22</v>
      </c>
      <c r="V1" t="s">
        <v>23</v>
      </c>
      <c r="W1" t="s">
        <v>24</v>
      </c>
      <c r="X1" t="s">
        <v>25</v>
      </c>
      <c r="Y1" t="s">
        <v>27</v>
      </c>
    </row>
    <row r="2" spans="1:25" x14ac:dyDescent="0.3">
      <c r="A2" s="5">
        <v>1989</v>
      </c>
      <c r="B2" s="6">
        <v>20.765282142857142</v>
      </c>
      <c r="C2" s="6">
        <v>19.572849999999999</v>
      </c>
      <c r="D2" s="6">
        <v>15.919527777777779</v>
      </c>
      <c r="E2" s="6">
        <v>19.89</v>
      </c>
      <c r="F2" s="6">
        <v>13.348988970588234</v>
      </c>
      <c r="G2" s="6">
        <v>15.063524999999998</v>
      </c>
      <c r="H2" s="6">
        <v>18.829284920634922</v>
      </c>
      <c r="I2" s="6">
        <v>17.742225000000001</v>
      </c>
      <c r="J2" s="6">
        <v>15.639165909090908</v>
      </c>
      <c r="K2" s="6">
        <v>14.214448529411763</v>
      </c>
      <c r="L2" s="6">
        <v>14.359566666666666</v>
      </c>
      <c r="M2" s="6">
        <v>16.674999999999997</v>
      </c>
      <c r="N2" s="6">
        <v>21.011883333333333</v>
      </c>
      <c r="O2" s="6">
        <v>15.115435294117646</v>
      </c>
      <c r="P2" s="6">
        <v>14.720364285714282</v>
      </c>
      <c r="Q2" s="6">
        <v>19.449009999999998</v>
      </c>
      <c r="R2" s="6">
        <v>20.919014444444446</v>
      </c>
      <c r="S2" s="6">
        <v>11.654366666666665</v>
      </c>
      <c r="T2">
        <f>AVERAGE(B2,G2,J2,M2,P2)</f>
        <v>16.572667467532465</v>
      </c>
      <c r="U2">
        <f>(STDEV(B2,G2,J2,M2,P2))/(SQRT(COUNT(B2,G2,J2,M2,P2)))</f>
        <v>1.099282788622779</v>
      </c>
      <c r="V2">
        <f>AVERAGE(C2:D2,F2,K2:L2,Q2,S2)</f>
        <v>15.502679801587302</v>
      </c>
      <c r="W2">
        <f>(STDEV(C2:D2,F2,K2:L2,Q2,S2))/(SQRT(COUNT(C2:D2,F2,K2:L2,Q2,S2)))</f>
        <v>1.1415081434327337</v>
      </c>
      <c r="X2">
        <f>AVERAGE(E2,H2:I2,N2:O2,R2)</f>
        <v>18.917973832088389</v>
      </c>
      <c r="Y2">
        <f>(STDEV(E2,H2:I2,N2:O2,R2))/(SQRT(COUNT(E2,H2:I2,N2:O2,R2)))</f>
        <v>0.91620604987328069</v>
      </c>
    </row>
    <row r="3" spans="1:25" x14ac:dyDescent="0.3">
      <c r="A3" s="5">
        <v>1990</v>
      </c>
      <c r="B3" s="6">
        <v>20.855864285714286</v>
      </c>
      <c r="C3" s="6">
        <v>17.537768181818183</v>
      </c>
      <c r="D3" s="6">
        <v>16.860273856209151</v>
      </c>
      <c r="E3" s="6">
        <v>19.828760000000003</v>
      </c>
      <c r="F3" s="6">
        <v>16.957461042311664</v>
      </c>
      <c r="G3" s="6">
        <v>12.538950000000002</v>
      </c>
      <c r="H3" s="6">
        <v>19.972085714285715</v>
      </c>
      <c r="I3" s="6">
        <v>19.125574999999998</v>
      </c>
      <c r="J3" s="6">
        <v>16.027122727272729</v>
      </c>
      <c r="K3" s="6">
        <v>16.967167647058822</v>
      </c>
      <c r="L3" s="6">
        <v>15.59399696969697</v>
      </c>
      <c r="M3" s="6">
        <v>17.639274999999998</v>
      </c>
      <c r="N3" s="6">
        <v>20.461031818181816</v>
      </c>
      <c r="O3" s="6">
        <v>14.1492</v>
      </c>
      <c r="P3" s="6">
        <v>16.233091666666663</v>
      </c>
      <c r="Q3" s="6">
        <v>15.800338888888891</v>
      </c>
      <c r="R3" s="6">
        <v>20.061803333333334</v>
      </c>
      <c r="S3" s="6">
        <v>13.473322222222219</v>
      </c>
      <c r="T3">
        <f t="shared" ref="T3:T31" si="0">AVERAGE(B3,G3,J3,M3,P3)</f>
        <v>16.658860735930737</v>
      </c>
      <c r="U3">
        <f t="shared" ref="U3:U31" si="1">(STDEV(B3,G3,J3,M3,P3))/(SQRT(COUNT(B3,G3,J3,M3,P3)))</f>
        <v>1.3440626400962228</v>
      </c>
      <c r="V3">
        <f t="shared" ref="V3:V31" si="2">AVERAGE(C3:D3,F3,K3:L3,Q3,S3)</f>
        <v>16.170046972600844</v>
      </c>
      <c r="W3">
        <f t="shared" ref="W3:W31" si="3">(STDEV(C3:D3,F3,K3:L3,Q3,S3))/(SQRT(COUNT(C3:D3,F3,K3:L3,Q3,S3)))</f>
        <v>0.51969173088104303</v>
      </c>
      <c r="X3">
        <f t="shared" ref="X3:X31" si="4">AVERAGE(E3,H3:I3,N3:O3,R3)</f>
        <v>18.933075977633479</v>
      </c>
      <c r="Y3">
        <f t="shared" ref="Y3:Y31" si="5">(STDEV(E3,H3:I3,N3:O3,R3))/(SQRT(COUNT(E3,H3:I3,N3:O3,R3)))</f>
        <v>0.97319047190057362</v>
      </c>
    </row>
    <row r="4" spans="1:25" x14ac:dyDescent="0.3">
      <c r="A4" s="5">
        <v>1991</v>
      </c>
      <c r="B4" s="6">
        <v>23.554756666666666</v>
      </c>
      <c r="C4" s="6">
        <v>18.289361363636363</v>
      </c>
      <c r="D4" s="6">
        <v>13.453543650793652</v>
      </c>
      <c r="E4" s="6">
        <v>19.2226</v>
      </c>
      <c r="F4" s="6">
        <v>14.719849999999999</v>
      </c>
      <c r="G4" s="6">
        <v>10.90765</v>
      </c>
      <c r="H4" s="6">
        <v>14.958276190476191</v>
      </c>
      <c r="I4" s="6">
        <v>17.625499999999995</v>
      </c>
      <c r="J4" s="6">
        <v>15.051897727272728</v>
      </c>
      <c r="K4" s="6">
        <v>14.752475490196078</v>
      </c>
      <c r="L4" s="6">
        <v>13.396853846153846</v>
      </c>
      <c r="M4" s="6">
        <v>17.114866666666668</v>
      </c>
      <c r="N4" s="6">
        <v>18.525695454545456</v>
      </c>
      <c r="O4" s="6">
        <v>12.694070588235295</v>
      </c>
      <c r="P4" s="6">
        <v>15.472116666666665</v>
      </c>
      <c r="Q4" s="6">
        <v>16.365335714285713</v>
      </c>
      <c r="R4" s="6">
        <v>18.887185555555554</v>
      </c>
      <c r="S4" s="6">
        <v>13.165877777777776</v>
      </c>
      <c r="T4">
        <f t="shared" si="0"/>
        <v>16.420257545454547</v>
      </c>
      <c r="U4">
        <f t="shared" si="1"/>
        <v>2.0560129037787327</v>
      </c>
      <c r="V4">
        <f t="shared" si="2"/>
        <v>14.877613977549061</v>
      </c>
      <c r="W4">
        <f t="shared" si="3"/>
        <v>0.70785647230184834</v>
      </c>
      <c r="X4">
        <f t="shared" si="4"/>
        <v>16.985554631468748</v>
      </c>
      <c r="Y4">
        <f t="shared" si="5"/>
        <v>1.0634664883070315</v>
      </c>
    </row>
    <row r="5" spans="1:25" x14ac:dyDescent="0.3">
      <c r="A5" s="5">
        <v>1992</v>
      </c>
      <c r="B5" s="6">
        <v>21.432610714285715</v>
      </c>
      <c r="C5" s="6">
        <v>20.913718181818183</v>
      </c>
      <c r="D5" s="6">
        <v>13.198240740740742</v>
      </c>
      <c r="E5" s="6">
        <v>19.674299999999999</v>
      </c>
      <c r="F5" s="6">
        <v>7.2059597222222216</v>
      </c>
      <c r="G5" s="6">
        <v>11.240599999999999</v>
      </c>
      <c r="H5" s="6">
        <v>14.463585714285715</v>
      </c>
      <c r="I5" s="6">
        <v>19.565800000000003</v>
      </c>
      <c r="J5" s="6">
        <v>13.306568181818182</v>
      </c>
      <c r="K5" s="6">
        <v>9.8716801470588234</v>
      </c>
      <c r="L5" s="6">
        <v>15.272446153846152</v>
      </c>
      <c r="M5" s="6">
        <v>19.211628571428573</v>
      </c>
      <c r="N5" s="6">
        <v>20.833618506493508</v>
      </c>
      <c r="O5" s="6">
        <v>17.4888625</v>
      </c>
      <c r="P5" s="6">
        <v>14.878757142857143</v>
      </c>
      <c r="Q5" s="6">
        <v>14.702275</v>
      </c>
      <c r="R5" s="6">
        <v>19.73555833333333</v>
      </c>
      <c r="S5" s="6">
        <v>14.55488888888889</v>
      </c>
      <c r="T5">
        <f t="shared" si="0"/>
        <v>16.014032922077924</v>
      </c>
      <c r="U5">
        <f t="shared" si="1"/>
        <v>1.8840180665689807</v>
      </c>
      <c r="V5">
        <f t="shared" si="2"/>
        <v>13.674172690653572</v>
      </c>
      <c r="W5">
        <f t="shared" si="3"/>
        <v>1.6425980592032672</v>
      </c>
      <c r="X5">
        <f t="shared" si="4"/>
        <v>18.626954175685423</v>
      </c>
      <c r="Y5">
        <f t="shared" si="5"/>
        <v>0.94349748299256564</v>
      </c>
    </row>
    <row r="6" spans="1:25" x14ac:dyDescent="0.3">
      <c r="A6" s="5">
        <v>1993</v>
      </c>
      <c r="B6" s="6">
        <v>21.603696428571428</v>
      </c>
      <c r="C6" s="6">
        <v>17.513636363636362</v>
      </c>
      <c r="D6" s="6" t="s">
        <v>62</v>
      </c>
      <c r="E6" s="6">
        <v>23.651299999999999</v>
      </c>
      <c r="F6" s="6">
        <v>9.1102739766081875</v>
      </c>
      <c r="G6" s="6">
        <v>10.155083333333334</v>
      </c>
      <c r="H6" s="6">
        <v>21.065861904761906</v>
      </c>
      <c r="I6" s="6">
        <v>20.945549999999997</v>
      </c>
      <c r="J6" s="6">
        <v>13.854420454545457</v>
      </c>
      <c r="K6" s="6">
        <v>11.917132352941175</v>
      </c>
      <c r="L6" s="6">
        <v>11.670833333333333</v>
      </c>
      <c r="M6" s="6">
        <v>18.464672222222223</v>
      </c>
      <c r="N6" s="6">
        <v>22.323313858363861</v>
      </c>
      <c r="O6" s="6">
        <v>12.374582352941175</v>
      </c>
      <c r="P6" s="6">
        <v>14.765221428571428</v>
      </c>
      <c r="Q6" s="6" t="s">
        <v>62</v>
      </c>
      <c r="R6" s="6">
        <v>20.983534615384617</v>
      </c>
      <c r="S6" s="6">
        <v>11.031694444444444</v>
      </c>
      <c r="T6">
        <f t="shared" si="0"/>
        <v>15.768618773448773</v>
      </c>
      <c r="U6">
        <f t="shared" si="1"/>
        <v>1.9684965965577148</v>
      </c>
      <c r="V6">
        <f t="shared" si="2"/>
        <v>12.248714094192701</v>
      </c>
      <c r="W6">
        <f t="shared" si="3"/>
        <v>1.4052445041295087</v>
      </c>
      <c r="X6">
        <f t="shared" si="4"/>
        <v>20.224023788575259</v>
      </c>
      <c r="Y6">
        <f t="shared" si="5"/>
        <v>1.6286305091665079</v>
      </c>
    </row>
    <row r="7" spans="1:25" x14ac:dyDescent="0.3">
      <c r="A7" s="5">
        <v>1994</v>
      </c>
      <c r="B7" s="6">
        <v>21.076899999999998</v>
      </c>
      <c r="C7" s="6">
        <v>19.984194444444444</v>
      </c>
      <c r="D7" s="6">
        <v>12.663055555555554</v>
      </c>
      <c r="E7" s="6">
        <v>21.408199999999997</v>
      </c>
      <c r="F7" s="6">
        <v>11.59563418803419</v>
      </c>
      <c r="G7" s="6">
        <v>10.861174999999999</v>
      </c>
      <c r="H7" s="6">
        <v>18.937704761904765</v>
      </c>
      <c r="I7" s="6">
        <v>20.328149999999997</v>
      </c>
      <c r="J7" s="6">
        <v>13.158531818181819</v>
      </c>
      <c r="K7" s="6">
        <v>13.840348039215685</v>
      </c>
      <c r="L7" s="6">
        <v>13.440523931623929</v>
      </c>
      <c r="M7" s="6">
        <v>17.650445238095237</v>
      </c>
      <c r="N7" s="6">
        <v>18.461795454545452</v>
      </c>
      <c r="O7" s="6">
        <v>13.251215686274508</v>
      </c>
      <c r="P7" s="6">
        <v>16.695426190476191</v>
      </c>
      <c r="Q7" s="6">
        <v>16.252568518518515</v>
      </c>
      <c r="R7" s="6" t="s">
        <v>62</v>
      </c>
      <c r="S7" s="6">
        <v>12.087330808080807</v>
      </c>
      <c r="T7">
        <f t="shared" si="0"/>
        <v>15.888495649350649</v>
      </c>
      <c r="U7">
        <f t="shared" si="1"/>
        <v>1.7804746331834229</v>
      </c>
      <c r="V7">
        <f t="shared" si="2"/>
        <v>14.266236497924732</v>
      </c>
      <c r="W7">
        <f t="shared" si="3"/>
        <v>1.1122015493992494</v>
      </c>
      <c r="X7">
        <f t="shared" si="4"/>
        <v>18.477413180544943</v>
      </c>
      <c r="Y7">
        <f t="shared" si="5"/>
        <v>1.4060581541730979</v>
      </c>
    </row>
    <row r="8" spans="1:25" x14ac:dyDescent="0.3">
      <c r="A8" s="5">
        <v>1995</v>
      </c>
      <c r="B8" s="6">
        <v>19.898878571428568</v>
      </c>
      <c r="C8" s="6">
        <v>20.531179725829723</v>
      </c>
      <c r="D8" s="6">
        <v>16.594433006535944</v>
      </c>
      <c r="E8" s="6">
        <v>20.511133333333333</v>
      </c>
      <c r="F8" s="6">
        <v>15.264721345029242</v>
      </c>
      <c r="G8" s="6">
        <v>11.274999999999999</v>
      </c>
      <c r="H8" s="6">
        <v>17.594782142857145</v>
      </c>
      <c r="I8" s="6">
        <v>17.805</v>
      </c>
      <c r="J8" s="6">
        <v>16.342372727272725</v>
      </c>
      <c r="K8" s="6">
        <v>18.617875000000002</v>
      </c>
      <c r="L8" s="6">
        <v>17.082771794871796</v>
      </c>
      <c r="M8" s="6">
        <v>17.802207142857142</v>
      </c>
      <c r="N8" s="6">
        <v>20.936648181818178</v>
      </c>
      <c r="O8" s="6">
        <v>15.16661666666667</v>
      </c>
      <c r="P8" s="6">
        <v>17.164883333333332</v>
      </c>
      <c r="Q8" s="6">
        <v>17.954350000000002</v>
      </c>
      <c r="R8" s="6">
        <v>20.683705555555555</v>
      </c>
      <c r="S8" s="6">
        <v>17.429749999999999</v>
      </c>
      <c r="T8">
        <f t="shared" si="0"/>
        <v>16.496668354978354</v>
      </c>
      <c r="U8">
        <f t="shared" si="1"/>
        <v>1.4320545501304021</v>
      </c>
      <c r="V8">
        <f t="shared" si="2"/>
        <v>17.63929726746667</v>
      </c>
      <c r="W8">
        <f t="shared" si="3"/>
        <v>0.62685609250818186</v>
      </c>
      <c r="X8">
        <f t="shared" si="4"/>
        <v>18.782980980038477</v>
      </c>
      <c r="Y8">
        <f t="shared" si="5"/>
        <v>0.94311365531450098</v>
      </c>
    </row>
    <row r="9" spans="1:25" x14ac:dyDescent="0.3">
      <c r="A9" s="5">
        <v>1996</v>
      </c>
      <c r="B9" s="6">
        <v>19.583380952380949</v>
      </c>
      <c r="C9" s="6">
        <v>20.500039898989897</v>
      </c>
      <c r="D9" s="6">
        <v>16.892694444444441</v>
      </c>
      <c r="E9" s="6">
        <v>22.462733333333329</v>
      </c>
      <c r="F9" s="6">
        <v>16.278532352941177</v>
      </c>
      <c r="G9" s="6">
        <v>16.820710000000002</v>
      </c>
      <c r="H9" s="6">
        <v>19.367278968253967</v>
      </c>
      <c r="I9" s="6">
        <v>17.231636363636362</v>
      </c>
      <c r="J9" s="6">
        <v>17.114819090909094</v>
      </c>
      <c r="K9" s="6">
        <v>18.817666666666664</v>
      </c>
      <c r="L9" s="6">
        <v>16.355040659340659</v>
      </c>
      <c r="M9" s="6">
        <v>16.335794444444442</v>
      </c>
      <c r="N9" s="6">
        <v>19.696077878787879</v>
      </c>
      <c r="O9" s="6">
        <v>15.180721764705883</v>
      </c>
      <c r="P9" s="6">
        <v>15.138712962962963</v>
      </c>
      <c r="Q9" s="6">
        <v>18.020987777777776</v>
      </c>
      <c r="R9" s="6">
        <v>18.726011363636363</v>
      </c>
      <c r="S9" s="6">
        <v>18.317255555555555</v>
      </c>
      <c r="T9">
        <f t="shared" si="0"/>
        <v>16.998683490139491</v>
      </c>
      <c r="U9">
        <f t="shared" si="1"/>
        <v>0.72885990633124442</v>
      </c>
      <c r="V9">
        <f t="shared" si="2"/>
        <v>17.883173907959453</v>
      </c>
      <c r="W9">
        <f t="shared" si="3"/>
        <v>0.57362255683574581</v>
      </c>
      <c r="X9">
        <f t="shared" si="4"/>
        <v>18.777409945392296</v>
      </c>
      <c r="Y9">
        <f t="shared" si="5"/>
        <v>1.0016940377686399</v>
      </c>
    </row>
    <row r="10" spans="1:25" x14ac:dyDescent="0.3">
      <c r="A10" s="5">
        <v>1997</v>
      </c>
      <c r="B10" s="6">
        <v>19.743283333333334</v>
      </c>
      <c r="C10" s="6">
        <v>18.652436363636362</v>
      </c>
      <c r="D10" s="6">
        <v>16.241647368421049</v>
      </c>
      <c r="E10" s="6">
        <v>23.617699999999999</v>
      </c>
      <c r="F10" s="6">
        <v>16.577565546218491</v>
      </c>
      <c r="G10" s="6">
        <v>17.450401111111113</v>
      </c>
      <c r="H10" s="6">
        <v>17.55068</v>
      </c>
      <c r="I10" s="6">
        <v>18.124216666666666</v>
      </c>
      <c r="J10" s="6">
        <v>16.519251212121212</v>
      </c>
      <c r="K10" s="6">
        <v>19.947088235294117</v>
      </c>
      <c r="L10" s="6">
        <v>16.166009523809524</v>
      </c>
      <c r="M10" s="6">
        <v>17.717058571428574</v>
      </c>
      <c r="N10" s="6">
        <v>20.182290000000002</v>
      </c>
      <c r="O10" s="6">
        <v>13.5246</v>
      </c>
      <c r="P10" s="6">
        <v>15.982483333333334</v>
      </c>
      <c r="Q10" s="6">
        <v>16.764272222222225</v>
      </c>
      <c r="R10" s="6">
        <v>20.186570000000003</v>
      </c>
      <c r="S10" s="6">
        <v>17.278566666666666</v>
      </c>
      <c r="T10">
        <f t="shared" si="0"/>
        <v>17.482495512265512</v>
      </c>
      <c r="U10">
        <f t="shared" si="1"/>
        <v>0.64595230357601974</v>
      </c>
      <c r="V10">
        <f t="shared" si="2"/>
        <v>17.375369418038346</v>
      </c>
      <c r="W10">
        <f t="shared" si="3"/>
        <v>0.53478558835299028</v>
      </c>
      <c r="X10">
        <f t="shared" si="4"/>
        <v>18.864342777777775</v>
      </c>
      <c r="Y10">
        <f t="shared" si="5"/>
        <v>1.376783983016205</v>
      </c>
    </row>
    <row r="11" spans="1:25" x14ac:dyDescent="0.3">
      <c r="A11" s="5">
        <v>1998</v>
      </c>
      <c r="B11" s="6">
        <v>21.77655</v>
      </c>
      <c r="C11" s="6">
        <v>21.275094444444441</v>
      </c>
      <c r="D11" s="6">
        <v>19.410653508771933</v>
      </c>
      <c r="E11" s="6">
        <v>24.02225</v>
      </c>
      <c r="F11" s="6">
        <v>16.890594444444446</v>
      </c>
      <c r="G11" s="6">
        <v>16.103349999999999</v>
      </c>
      <c r="H11" s="6">
        <v>20.945377777777779</v>
      </c>
      <c r="I11" s="6">
        <v>20.661487037037038</v>
      </c>
      <c r="J11" s="6">
        <v>18.333031818181819</v>
      </c>
      <c r="K11" s="6">
        <v>20.616448529411763</v>
      </c>
      <c r="L11" s="6">
        <v>18.115069230769233</v>
      </c>
      <c r="M11" s="6">
        <v>18.025563333333331</v>
      </c>
      <c r="N11" s="6">
        <v>22.724853729603733</v>
      </c>
      <c r="O11" s="6">
        <v>13.790241176470589</v>
      </c>
      <c r="P11" s="6">
        <v>17.397548412698413</v>
      </c>
      <c r="Q11" s="6">
        <v>18.749299999999998</v>
      </c>
      <c r="R11" s="6">
        <v>22.644628787878791</v>
      </c>
      <c r="S11" s="6">
        <v>17.78843181818182</v>
      </c>
      <c r="T11">
        <f t="shared" si="0"/>
        <v>18.327208712842712</v>
      </c>
      <c r="U11">
        <f t="shared" si="1"/>
        <v>0.94336618041919484</v>
      </c>
      <c r="V11">
        <f t="shared" si="2"/>
        <v>18.977941710860517</v>
      </c>
      <c r="W11">
        <f t="shared" si="3"/>
        <v>0.5919626983128724</v>
      </c>
      <c r="X11">
        <f t="shared" si="4"/>
        <v>20.798139751461321</v>
      </c>
      <c r="Y11">
        <f t="shared" si="5"/>
        <v>1.490722764836153</v>
      </c>
    </row>
    <row r="12" spans="1:25" x14ac:dyDescent="0.3">
      <c r="A12" s="5">
        <v>1999</v>
      </c>
      <c r="B12" s="6">
        <v>20.55106111111111</v>
      </c>
      <c r="C12" s="6">
        <v>19.05768636363636</v>
      </c>
      <c r="D12" s="6">
        <v>11.764365359477123</v>
      </c>
      <c r="E12" s="6">
        <v>23.708120000000001</v>
      </c>
      <c r="F12" s="6">
        <v>9.9101710457516354</v>
      </c>
      <c r="G12" s="6">
        <v>11.793950000000001</v>
      </c>
      <c r="H12" s="6">
        <v>18.470028571428571</v>
      </c>
      <c r="I12" s="6">
        <v>19.471049999999998</v>
      </c>
      <c r="J12" s="6">
        <v>14.300899090909093</v>
      </c>
      <c r="K12" s="6">
        <v>9.6279901960784322</v>
      </c>
      <c r="L12" s="6">
        <v>13.363268205128202</v>
      </c>
      <c r="M12" s="6">
        <v>18.120092857142861</v>
      </c>
      <c r="N12" s="6">
        <v>20.028059090909089</v>
      </c>
      <c r="O12" s="6">
        <v>11.473797058823529</v>
      </c>
      <c r="P12" s="6">
        <v>17.056451190476189</v>
      </c>
      <c r="Q12" s="6">
        <v>14.943899999999999</v>
      </c>
      <c r="R12" s="6">
        <v>23.25087222222222</v>
      </c>
      <c r="S12" s="6">
        <v>14.125411111111111</v>
      </c>
      <c r="T12">
        <f t="shared" si="0"/>
        <v>16.364490849927854</v>
      </c>
      <c r="U12">
        <f t="shared" si="1"/>
        <v>1.5204698727893624</v>
      </c>
      <c r="V12">
        <f t="shared" si="2"/>
        <v>13.25611318302612</v>
      </c>
      <c r="W12">
        <f t="shared" si="3"/>
        <v>1.2330561486417186</v>
      </c>
      <c r="X12">
        <f t="shared" si="4"/>
        <v>19.400321157230568</v>
      </c>
      <c r="Y12">
        <f t="shared" si="5"/>
        <v>1.8025737195676443</v>
      </c>
    </row>
    <row r="13" spans="1:25" x14ac:dyDescent="0.3">
      <c r="A13" s="5">
        <v>2000</v>
      </c>
      <c r="B13" s="6">
        <v>21.520157407407407</v>
      </c>
      <c r="C13" s="6">
        <v>19.567516666666666</v>
      </c>
      <c r="D13" s="6">
        <v>14.460785714285715</v>
      </c>
      <c r="E13" s="6">
        <v>23.508100000000002</v>
      </c>
      <c r="F13" s="6">
        <v>13.219493102855175</v>
      </c>
      <c r="G13" s="6">
        <v>18.018525000000004</v>
      </c>
      <c r="H13" s="6">
        <v>19.130800000000001</v>
      </c>
      <c r="I13" s="6">
        <v>20.267421428571431</v>
      </c>
      <c r="J13" s="6">
        <v>17.565629545454545</v>
      </c>
      <c r="K13" s="6">
        <v>13.107263616557736</v>
      </c>
      <c r="L13" s="6">
        <v>14.382900000000001</v>
      </c>
      <c r="M13" s="6">
        <v>20.18035714285714</v>
      </c>
      <c r="N13" s="6">
        <v>23.414349999999999</v>
      </c>
      <c r="O13" s="6">
        <v>15.467008333333334</v>
      </c>
      <c r="P13" s="6">
        <v>17.56259285714286</v>
      </c>
      <c r="Q13" s="6">
        <v>15.345599999999999</v>
      </c>
      <c r="R13" s="6">
        <v>25.019749999999998</v>
      </c>
      <c r="S13" s="6">
        <v>13.070713804713805</v>
      </c>
      <c r="T13">
        <f t="shared" si="0"/>
        <v>18.969452390572393</v>
      </c>
      <c r="U13">
        <f t="shared" si="1"/>
        <v>0.80083149386841168</v>
      </c>
      <c r="V13">
        <f t="shared" si="2"/>
        <v>14.736324700725588</v>
      </c>
      <c r="W13">
        <f t="shared" si="3"/>
        <v>0.86796616023804452</v>
      </c>
      <c r="X13">
        <f t="shared" si="4"/>
        <v>21.13457162698413</v>
      </c>
      <c r="Y13">
        <f t="shared" si="5"/>
        <v>1.4469964437296039</v>
      </c>
    </row>
    <row r="14" spans="1:25" x14ac:dyDescent="0.3">
      <c r="A14" s="5">
        <v>2001</v>
      </c>
      <c r="B14" s="6">
        <v>21.335340476190478</v>
      </c>
      <c r="C14" s="6">
        <v>16.674859090909091</v>
      </c>
      <c r="D14" s="6">
        <v>17.068797213622293</v>
      </c>
      <c r="E14" s="6">
        <v>22.927840000000003</v>
      </c>
      <c r="F14" s="6">
        <v>15.315143980048159</v>
      </c>
      <c r="G14" s="6">
        <v>10.304361111111113</v>
      </c>
      <c r="H14" s="6">
        <v>18.428228571428573</v>
      </c>
      <c r="I14" s="6">
        <v>19.3856</v>
      </c>
      <c r="J14" s="6">
        <v>15.151937878787878</v>
      </c>
      <c r="K14" s="6">
        <v>14.970691176470588</v>
      </c>
      <c r="L14" s="6">
        <v>12.40583846153846</v>
      </c>
      <c r="M14" s="6">
        <v>18.084320238095238</v>
      </c>
      <c r="N14" s="6">
        <v>21.227135714285708</v>
      </c>
      <c r="O14" s="6">
        <v>12.365619803921572</v>
      </c>
      <c r="P14" s="6">
        <v>17.198508333333333</v>
      </c>
      <c r="Q14" s="6">
        <v>15.369083333333336</v>
      </c>
      <c r="R14" s="6">
        <v>16.623705555555553</v>
      </c>
      <c r="S14" s="6">
        <v>11.31310606060606</v>
      </c>
      <c r="T14">
        <f t="shared" si="0"/>
        <v>16.414893607503608</v>
      </c>
      <c r="U14">
        <f t="shared" si="1"/>
        <v>1.8240819507796318</v>
      </c>
      <c r="V14">
        <f t="shared" si="2"/>
        <v>14.731074188075427</v>
      </c>
      <c r="W14">
        <f t="shared" si="3"/>
        <v>0.80383138319330905</v>
      </c>
      <c r="X14">
        <f t="shared" si="4"/>
        <v>18.493021607531901</v>
      </c>
      <c r="Y14">
        <f t="shared" si="5"/>
        <v>1.5163913722190938</v>
      </c>
    </row>
    <row r="15" spans="1:25" x14ac:dyDescent="0.3">
      <c r="A15" s="5">
        <v>2002</v>
      </c>
      <c r="B15" s="6">
        <v>19.012819047619047</v>
      </c>
      <c r="C15" s="6">
        <v>17.550760909090908</v>
      </c>
      <c r="D15" s="6">
        <v>16.087000000000003</v>
      </c>
      <c r="E15" s="6">
        <v>22.9253</v>
      </c>
      <c r="F15" s="6">
        <v>15.263626167870658</v>
      </c>
      <c r="G15" s="6">
        <v>14.337849999999998</v>
      </c>
      <c r="H15" s="6">
        <v>21.264638095238094</v>
      </c>
      <c r="I15" s="6">
        <v>19.977383333333336</v>
      </c>
      <c r="J15" s="6">
        <v>14.776726969696972</v>
      </c>
      <c r="K15" s="6">
        <v>16.803444117647057</v>
      </c>
      <c r="L15" s="6">
        <v>14.496218974358973</v>
      </c>
      <c r="M15" s="6">
        <v>16.067595714285709</v>
      </c>
      <c r="N15" s="6">
        <v>22.609511904761906</v>
      </c>
      <c r="O15" s="6">
        <v>15.996335784313725</v>
      </c>
      <c r="P15" s="6">
        <v>16.548950000000001</v>
      </c>
      <c r="Q15" s="6">
        <v>15.585258333333336</v>
      </c>
      <c r="R15" s="6">
        <v>18.067490740740741</v>
      </c>
      <c r="S15" s="6">
        <v>13.934899999999999</v>
      </c>
      <c r="T15">
        <f t="shared" si="0"/>
        <v>16.148788346320348</v>
      </c>
      <c r="U15">
        <f t="shared" si="1"/>
        <v>0.82254007701595888</v>
      </c>
      <c r="V15">
        <f t="shared" si="2"/>
        <v>15.674458357471561</v>
      </c>
      <c r="W15">
        <f t="shared" si="3"/>
        <v>0.47700358823641897</v>
      </c>
      <c r="X15">
        <f t="shared" si="4"/>
        <v>20.140109976397966</v>
      </c>
      <c r="Y15">
        <f t="shared" si="5"/>
        <v>1.1047305531637601</v>
      </c>
    </row>
    <row r="16" spans="1:25" x14ac:dyDescent="0.3">
      <c r="A16" s="5">
        <v>2003</v>
      </c>
      <c r="B16" s="6">
        <v>20.786850000000001</v>
      </c>
      <c r="C16" s="6">
        <v>20.010728181818184</v>
      </c>
      <c r="D16" s="6">
        <v>18.763850877192983</v>
      </c>
      <c r="E16" s="6">
        <v>23.132359999999998</v>
      </c>
      <c r="F16" s="6">
        <v>15.515333224400871</v>
      </c>
      <c r="G16" s="6">
        <v>17.667483333333333</v>
      </c>
      <c r="H16" s="6">
        <v>19.238299999999999</v>
      </c>
      <c r="I16" s="6">
        <v>19.909966666666666</v>
      </c>
      <c r="J16" s="6">
        <v>17.561113636363636</v>
      </c>
      <c r="K16" s="6">
        <v>18.831595588235295</v>
      </c>
      <c r="L16" s="6">
        <v>15.046880512820513</v>
      </c>
      <c r="M16" s="6">
        <v>19.593176190476189</v>
      </c>
      <c r="N16" s="6">
        <v>22.270742857142857</v>
      </c>
      <c r="O16" s="6">
        <v>18.171749999999999</v>
      </c>
      <c r="P16" s="6">
        <v>17.026956666666667</v>
      </c>
      <c r="Q16" s="6">
        <v>18.418724074074074</v>
      </c>
      <c r="R16" s="6">
        <v>20.315280952380952</v>
      </c>
      <c r="S16" s="6">
        <v>16.120545454545454</v>
      </c>
      <c r="T16">
        <f t="shared" si="0"/>
        <v>18.527115965367965</v>
      </c>
      <c r="U16">
        <f t="shared" si="1"/>
        <v>0.71293369235899928</v>
      </c>
      <c r="V16">
        <f t="shared" si="2"/>
        <v>17.529665416155339</v>
      </c>
      <c r="W16">
        <f t="shared" si="3"/>
        <v>0.72983539877415515</v>
      </c>
      <c r="X16">
        <f t="shared" si="4"/>
        <v>20.506400079365079</v>
      </c>
      <c r="Y16">
        <f t="shared" si="5"/>
        <v>0.76287830141565183</v>
      </c>
    </row>
    <row r="17" spans="1:25" x14ac:dyDescent="0.3">
      <c r="A17" s="5">
        <v>2004</v>
      </c>
      <c r="B17" s="6">
        <v>22.570349999999998</v>
      </c>
      <c r="C17" s="6">
        <v>20.113867171717168</v>
      </c>
      <c r="D17" s="6">
        <v>18.823123529411767</v>
      </c>
      <c r="E17" s="6">
        <v>23.828600000000002</v>
      </c>
      <c r="F17" s="6">
        <v>16.651045588235291</v>
      </c>
      <c r="G17" s="6">
        <v>17.603850000000001</v>
      </c>
      <c r="H17" s="6">
        <v>21.609257142857142</v>
      </c>
      <c r="I17" s="6">
        <v>21.977700000000002</v>
      </c>
      <c r="J17" s="6">
        <v>18.698442121212121</v>
      </c>
      <c r="K17" s="6">
        <v>15.976242647058825</v>
      </c>
      <c r="L17" s="6">
        <v>14.90353076923077</v>
      </c>
      <c r="M17" s="6">
        <v>19.706178571428573</v>
      </c>
      <c r="N17" s="6">
        <v>23.229935714285716</v>
      </c>
      <c r="O17" s="6">
        <v>19.326916666666666</v>
      </c>
      <c r="P17" s="6">
        <v>15.931833333333334</v>
      </c>
      <c r="Q17" s="6">
        <v>19.465424074074075</v>
      </c>
      <c r="R17" s="6">
        <v>22.082722222222223</v>
      </c>
      <c r="S17" s="6">
        <v>17.129333333333335</v>
      </c>
      <c r="T17">
        <f t="shared" si="0"/>
        <v>18.902130805194808</v>
      </c>
      <c r="U17">
        <f t="shared" si="1"/>
        <v>1.1102255192524852</v>
      </c>
      <c r="V17">
        <f t="shared" si="2"/>
        <v>17.580366730437319</v>
      </c>
      <c r="W17">
        <f t="shared" si="3"/>
        <v>0.72902811829127168</v>
      </c>
      <c r="X17">
        <f t="shared" si="4"/>
        <v>22.009188624338623</v>
      </c>
      <c r="Y17">
        <f t="shared" si="5"/>
        <v>0.63669479815094299</v>
      </c>
    </row>
    <row r="18" spans="1:25" x14ac:dyDescent="0.3">
      <c r="A18" s="5">
        <v>2005</v>
      </c>
      <c r="B18" s="6">
        <v>21.439699999999998</v>
      </c>
      <c r="C18" s="6">
        <v>16.496509090909093</v>
      </c>
      <c r="D18" s="6">
        <v>15.398647058823531</v>
      </c>
      <c r="E18" s="6">
        <v>23.305320000000002</v>
      </c>
      <c r="F18" s="6">
        <v>10.602958333333333</v>
      </c>
      <c r="G18" s="6">
        <v>12.787050000000001</v>
      </c>
      <c r="H18" s="6">
        <v>17.885714285714286</v>
      </c>
      <c r="I18" s="6">
        <v>20.392249999999997</v>
      </c>
      <c r="J18" s="6">
        <v>12.209507575757575</v>
      </c>
      <c r="K18" s="6">
        <v>11.056658088235293</v>
      </c>
      <c r="L18" s="6">
        <v>13.069703846153846</v>
      </c>
      <c r="M18" s="6">
        <v>17.998809523809523</v>
      </c>
      <c r="N18" s="6">
        <v>18.336190909090909</v>
      </c>
      <c r="O18" s="6">
        <v>13.65015</v>
      </c>
      <c r="P18" s="6">
        <v>16.532989285714287</v>
      </c>
      <c r="Q18" s="6">
        <v>14.172149999999998</v>
      </c>
      <c r="R18" s="6">
        <v>20.091477777777776</v>
      </c>
      <c r="S18" s="6">
        <v>11.628659090909091</v>
      </c>
      <c r="T18">
        <f t="shared" si="0"/>
        <v>16.193611277056277</v>
      </c>
      <c r="U18">
        <f t="shared" si="1"/>
        <v>1.7084072563191752</v>
      </c>
      <c r="V18">
        <f t="shared" si="2"/>
        <v>13.2036122154806</v>
      </c>
      <c r="W18">
        <f t="shared" si="3"/>
        <v>0.85175777172205269</v>
      </c>
      <c r="X18">
        <f t="shared" si="4"/>
        <v>18.943517162097162</v>
      </c>
      <c r="Y18">
        <f t="shared" si="5"/>
        <v>1.3159216342314692</v>
      </c>
    </row>
    <row r="19" spans="1:25" x14ac:dyDescent="0.3">
      <c r="A19" s="5">
        <v>2006</v>
      </c>
      <c r="B19" s="6">
        <v>20.947345238095238</v>
      </c>
      <c r="C19" s="6">
        <v>16.453276666666667</v>
      </c>
      <c r="D19" s="6">
        <v>17.126527777777778</v>
      </c>
      <c r="E19" s="6">
        <v>22.36106666666667</v>
      </c>
      <c r="F19" s="6">
        <v>11.681972443977592</v>
      </c>
      <c r="G19" s="6">
        <v>14.1389</v>
      </c>
      <c r="H19" s="6">
        <v>20.52271428571429</v>
      </c>
      <c r="I19" s="6">
        <v>20.991149999999998</v>
      </c>
      <c r="J19" s="6">
        <v>14.481943181818179</v>
      </c>
      <c r="K19" s="6">
        <v>13.972628676470588</v>
      </c>
      <c r="L19" s="6">
        <v>14.356192307692307</v>
      </c>
      <c r="M19" s="6">
        <v>17.981378571428568</v>
      </c>
      <c r="N19" s="6">
        <v>22.750709595959592</v>
      </c>
      <c r="O19" s="6">
        <v>18.994199999999999</v>
      </c>
      <c r="P19" s="6">
        <v>16.344478571428571</v>
      </c>
      <c r="Q19" s="6">
        <v>19.325305555555559</v>
      </c>
      <c r="R19" s="6">
        <v>22.011527777777776</v>
      </c>
      <c r="S19" s="6">
        <v>12.827121212121211</v>
      </c>
      <c r="T19">
        <f t="shared" si="0"/>
        <v>16.778809112554111</v>
      </c>
      <c r="U19">
        <f t="shared" si="1"/>
        <v>1.2501244533772455</v>
      </c>
      <c r="V19">
        <f t="shared" si="2"/>
        <v>15.106146377180243</v>
      </c>
      <c r="W19">
        <f t="shared" si="3"/>
        <v>1.0055112594993802</v>
      </c>
      <c r="X19">
        <f t="shared" si="4"/>
        <v>21.271894721019724</v>
      </c>
      <c r="Y19">
        <f t="shared" si="5"/>
        <v>0.57003591072150994</v>
      </c>
    </row>
    <row r="20" spans="1:25" x14ac:dyDescent="0.3">
      <c r="A20" s="5">
        <v>2007</v>
      </c>
      <c r="B20" s="6">
        <v>20.507192857142858</v>
      </c>
      <c r="C20" s="6">
        <v>17.056615714285719</v>
      </c>
      <c r="D20" s="6">
        <v>12.436916666666669</v>
      </c>
      <c r="E20" s="6">
        <v>22.836942857142851</v>
      </c>
      <c r="F20" s="6">
        <v>9.2296588235294124</v>
      </c>
      <c r="G20" s="6">
        <v>11.660050000000002</v>
      </c>
      <c r="H20" s="6">
        <v>16.648561904761905</v>
      </c>
      <c r="I20" s="6">
        <v>17.866583333333335</v>
      </c>
      <c r="J20" s="6">
        <v>12.916313636363634</v>
      </c>
      <c r="K20" s="6">
        <v>9.835250000000002</v>
      </c>
      <c r="L20" s="6">
        <v>12.758438461538463</v>
      </c>
      <c r="M20" s="6">
        <v>17.208551190476189</v>
      </c>
      <c r="N20" s="6">
        <v>18.45297272727273</v>
      </c>
      <c r="O20" s="6">
        <v>13.535026666666667</v>
      </c>
      <c r="P20" s="6">
        <v>14.68142380952381</v>
      </c>
      <c r="Q20" s="6">
        <v>14.333383333333332</v>
      </c>
      <c r="R20" s="6">
        <v>16.707416666666663</v>
      </c>
      <c r="S20" s="6">
        <v>10.761936363636362</v>
      </c>
      <c r="T20">
        <f t="shared" si="0"/>
        <v>15.394706298701298</v>
      </c>
      <c r="U20">
        <f t="shared" si="1"/>
        <v>1.5815563832691768</v>
      </c>
      <c r="V20">
        <f t="shared" si="2"/>
        <v>12.344599908998566</v>
      </c>
      <c r="W20">
        <f t="shared" si="3"/>
        <v>1.0332871266825658</v>
      </c>
      <c r="X20">
        <f t="shared" si="4"/>
        <v>17.674584025974024</v>
      </c>
      <c r="Y20">
        <f t="shared" si="5"/>
        <v>1.2438752701564655</v>
      </c>
    </row>
    <row r="21" spans="1:25" x14ac:dyDescent="0.3">
      <c r="A21" s="5">
        <v>2008</v>
      </c>
      <c r="B21" s="6">
        <v>20.203157142857144</v>
      </c>
      <c r="C21" s="6">
        <v>18.099916666666665</v>
      </c>
      <c r="D21" s="6">
        <v>20.960073529411758</v>
      </c>
      <c r="E21" s="6">
        <v>23.737533333333332</v>
      </c>
      <c r="F21" s="6">
        <v>17.897126666666665</v>
      </c>
      <c r="G21" s="6">
        <v>10.961149999999998</v>
      </c>
      <c r="H21" s="6">
        <v>22.525630303030301</v>
      </c>
      <c r="I21" s="6" t="s">
        <v>62</v>
      </c>
      <c r="J21" s="6">
        <v>14.250186363636361</v>
      </c>
      <c r="K21" s="6">
        <v>16.730874999999997</v>
      </c>
      <c r="L21" s="6">
        <v>13.664283333333334</v>
      </c>
      <c r="M21" s="6">
        <v>16.726272222222221</v>
      </c>
      <c r="N21" s="6">
        <v>22.904200000000003</v>
      </c>
      <c r="O21" s="6">
        <v>16.52665</v>
      </c>
      <c r="P21" s="6">
        <v>15.24793333333333</v>
      </c>
      <c r="Q21" s="6">
        <v>18.39715</v>
      </c>
      <c r="R21" s="6">
        <v>23.095801851851856</v>
      </c>
      <c r="S21" s="6">
        <v>13.950009090909088</v>
      </c>
      <c r="T21">
        <f t="shared" si="0"/>
        <v>15.477739812409812</v>
      </c>
      <c r="U21">
        <f t="shared" si="1"/>
        <v>1.5140621543752601</v>
      </c>
      <c r="V21">
        <f t="shared" si="2"/>
        <v>17.099919183855359</v>
      </c>
      <c r="W21">
        <f t="shared" si="3"/>
        <v>0.97688590500664207</v>
      </c>
      <c r="X21">
        <f t="shared" si="4"/>
        <v>21.757963097643099</v>
      </c>
      <c r="Y21">
        <f t="shared" si="5"/>
        <v>1.322465870077898</v>
      </c>
    </row>
    <row r="22" spans="1:25" x14ac:dyDescent="0.3">
      <c r="A22" s="5">
        <v>2009</v>
      </c>
      <c r="B22" s="6">
        <v>21.279721428571431</v>
      </c>
      <c r="C22" s="6">
        <v>20.181899999999999</v>
      </c>
      <c r="D22" s="6">
        <v>16.793814705882351</v>
      </c>
      <c r="E22" s="6">
        <v>21.75493333333333</v>
      </c>
      <c r="F22" s="6">
        <v>10.669868235294118</v>
      </c>
      <c r="G22" s="6">
        <v>18.058569444444444</v>
      </c>
      <c r="H22" s="6">
        <v>21.188933333333335</v>
      </c>
      <c r="I22" s="6">
        <v>21.028021428571432</v>
      </c>
      <c r="J22" s="6">
        <v>16.916718181818183</v>
      </c>
      <c r="K22" s="6">
        <v>14.221850490196079</v>
      </c>
      <c r="L22" s="6">
        <v>16.768599999999999</v>
      </c>
      <c r="M22" s="6">
        <v>18.591335714285712</v>
      </c>
      <c r="N22" s="6">
        <v>20.560318181818179</v>
      </c>
      <c r="O22" s="6">
        <v>20.104753333333335</v>
      </c>
      <c r="P22" s="6">
        <v>16.541164285714284</v>
      </c>
      <c r="Q22" s="6">
        <v>21.042661111111112</v>
      </c>
      <c r="R22" s="6">
        <v>20.272105555555555</v>
      </c>
      <c r="S22" s="6">
        <v>15.213500000000002</v>
      </c>
      <c r="T22">
        <f t="shared" si="0"/>
        <v>18.277501810966815</v>
      </c>
      <c r="U22">
        <f t="shared" si="1"/>
        <v>0.83744688844345438</v>
      </c>
      <c r="V22">
        <f t="shared" si="2"/>
        <v>16.413170648926236</v>
      </c>
      <c r="W22">
        <f t="shared" si="3"/>
        <v>1.337493561187804</v>
      </c>
      <c r="X22">
        <f t="shared" si="4"/>
        <v>20.818177527657529</v>
      </c>
      <c r="Y22">
        <f t="shared" si="5"/>
        <v>0.25381528005353038</v>
      </c>
    </row>
    <row r="23" spans="1:25" x14ac:dyDescent="0.3">
      <c r="A23" s="5">
        <v>2010</v>
      </c>
      <c r="B23" s="6">
        <v>21.35887077922078</v>
      </c>
      <c r="C23" s="6">
        <v>19.682616666666661</v>
      </c>
      <c r="D23" s="6">
        <v>22.268779411764704</v>
      </c>
      <c r="E23" s="6">
        <v>24.22308</v>
      </c>
      <c r="F23" s="6">
        <v>13.14045</v>
      </c>
      <c r="G23" s="6">
        <v>13.444316666666666</v>
      </c>
      <c r="H23" s="6">
        <v>24.278600000000001</v>
      </c>
      <c r="I23" s="6">
        <v>23.737191666666668</v>
      </c>
      <c r="J23" s="6">
        <v>16.497197727272727</v>
      </c>
      <c r="K23" s="6">
        <v>20.266525735294117</v>
      </c>
      <c r="L23" s="6">
        <v>16.066348717948717</v>
      </c>
      <c r="M23" s="6">
        <v>19.994587142857146</v>
      </c>
      <c r="N23" s="6">
        <v>23.93315909090909</v>
      </c>
      <c r="O23" s="6">
        <v>18.329387499999999</v>
      </c>
      <c r="P23" s="6">
        <v>18.135720476190475</v>
      </c>
      <c r="Q23" s="6">
        <v>17.718900000000001</v>
      </c>
      <c r="R23" s="6">
        <v>23.827166666666667</v>
      </c>
      <c r="S23" s="6">
        <v>17.780636363636361</v>
      </c>
      <c r="T23">
        <f t="shared" si="0"/>
        <v>17.886138558441559</v>
      </c>
      <c r="U23">
        <f t="shared" si="1"/>
        <v>1.3825095658759143</v>
      </c>
      <c r="V23">
        <f t="shared" si="2"/>
        <v>18.132036699330079</v>
      </c>
      <c r="W23">
        <f t="shared" si="3"/>
        <v>1.1291605677949728</v>
      </c>
      <c r="X23">
        <f t="shared" si="4"/>
        <v>23.054764154040402</v>
      </c>
      <c r="Y23">
        <f t="shared" si="5"/>
        <v>0.94913664686990162</v>
      </c>
    </row>
    <row r="24" spans="1:25" x14ac:dyDescent="0.3">
      <c r="A24" s="5">
        <v>2011</v>
      </c>
      <c r="B24" s="6" t="s">
        <v>62</v>
      </c>
      <c r="C24" s="6" t="s">
        <v>62</v>
      </c>
      <c r="D24" s="6" t="s">
        <v>62</v>
      </c>
      <c r="E24" s="6" t="s">
        <v>62</v>
      </c>
      <c r="F24" s="6" t="s">
        <v>62</v>
      </c>
      <c r="G24" s="6" t="s">
        <v>62</v>
      </c>
      <c r="H24" s="6" t="s">
        <v>62</v>
      </c>
      <c r="I24" s="6" t="s">
        <v>62</v>
      </c>
      <c r="J24" s="6" t="s">
        <v>62</v>
      </c>
      <c r="K24" s="6" t="s">
        <v>62</v>
      </c>
      <c r="L24" s="6">
        <v>15.300233333333333</v>
      </c>
      <c r="M24" s="6" t="s">
        <v>62</v>
      </c>
      <c r="N24" s="6" t="s">
        <v>62</v>
      </c>
      <c r="O24" s="6" t="s">
        <v>62</v>
      </c>
      <c r="P24" s="6" t="s">
        <v>62</v>
      </c>
      <c r="Q24" s="6" t="s">
        <v>62</v>
      </c>
      <c r="R24" s="6" t="s">
        <v>62</v>
      </c>
      <c r="S24" s="6">
        <v>18.74475</v>
      </c>
      <c r="T24" s="6" t="s">
        <v>62</v>
      </c>
      <c r="U24" s="6" t="s">
        <v>62</v>
      </c>
      <c r="V24">
        <f t="shared" si="2"/>
        <v>17.022491666666667</v>
      </c>
      <c r="W24">
        <f t="shared" si="3"/>
        <v>1.722258333333319</v>
      </c>
      <c r="X24" t="s">
        <v>62</v>
      </c>
      <c r="Y24" t="s">
        <v>62</v>
      </c>
    </row>
    <row r="25" spans="1:25" x14ac:dyDescent="0.3">
      <c r="A25" s="5">
        <v>2012</v>
      </c>
      <c r="B25" s="6" t="s">
        <v>62</v>
      </c>
      <c r="C25" s="6" t="s">
        <v>62</v>
      </c>
      <c r="D25" s="6" t="s">
        <v>62</v>
      </c>
      <c r="E25" s="6" t="s">
        <v>62</v>
      </c>
      <c r="F25" s="6" t="s">
        <v>62</v>
      </c>
      <c r="G25" s="6" t="s">
        <v>62</v>
      </c>
      <c r="H25" s="6" t="s">
        <v>62</v>
      </c>
      <c r="I25" s="6" t="s">
        <v>62</v>
      </c>
      <c r="J25" s="6" t="s">
        <v>62</v>
      </c>
      <c r="K25" s="6">
        <v>16.483499999999996</v>
      </c>
      <c r="L25" s="6" t="s">
        <v>62</v>
      </c>
      <c r="M25" s="6" t="s">
        <v>62</v>
      </c>
      <c r="N25" s="6" t="s">
        <v>62</v>
      </c>
      <c r="O25" s="6" t="s">
        <v>62</v>
      </c>
      <c r="P25" s="6" t="s">
        <v>62</v>
      </c>
      <c r="Q25" s="6" t="s">
        <v>62</v>
      </c>
      <c r="R25" s="6">
        <v>19.518749999999997</v>
      </c>
      <c r="S25" s="6">
        <v>14.196009090909092</v>
      </c>
      <c r="T25" s="6" t="s">
        <v>62</v>
      </c>
      <c r="U25" s="6" t="s">
        <v>62</v>
      </c>
      <c r="V25">
        <f t="shared" si="2"/>
        <v>15.339754545454543</v>
      </c>
      <c r="W25">
        <f t="shared" si="3"/>
        <v>1.143745454545452</v>
      </c>
      <c r="X25">
        <f t="shared" si="4"/>
        <v>19.518749999999997</v>
      </c>
      <c r="Y25" t="s">
        <v>62</v>
      </c>
    </row>
    <row r="26" spans="1:25" x14ac:dyDescent="0.3">
      <c r="A26" s="5">
        <v>2013</v>
      </c>
      <c r="B26" s="6" t="s">
        <v>62</v>
      </c>
      <c r="C26" s="6">
        <v>20.154050000000002</v>
      </c>
      <c r="D26" s="6" t="s">
        <v>62</v>
      </c>
      <c r="E26" s="6" t="s">
        <v>62</v>
      </c>
      <c r="F26" s="6" t="s">
        <v>62</v>
      </c>
      <c r="G26" s="6" t="s">
        <v>62</v>
      </c>
      <c r="H26" s="6" t="s">
        <v>62</v>
      </c>
      <c r="I26" s="6" t="s">
        <v>62</v>
      </c>
      <c r="J26" s="6" t="s">
        <v>62</v>
      </c>
      <c r="K26" s="6" t="s">
        <v>62</v>
      </c>
      <c r="L26" s="6" t="s">
        <v>62</v>
      </c>
      <c r="M26" s="6" t="s">
        <v>62</v>
      </c>
      <c r="N26" s="6" t="s">
        <v>62</v>
      </c>
      <c r="O26" s="6" t="s">
        <v>62</v>
      </c>
      <c r="P26" s="6" t="s">
        <v>62</v>
      </c>
      <c r="Q26" s="6" t="s">
        <v>62</v>
      </c>
      <c r="R26" s="6">
        <v>21.31335</v>
      </c>
      <c r="S26" s="6" t="s">
        <v>62</v>
      </c>
      <c r="T26" s="6" t="s">
        <v>62</v>
      </c>
      <c r="U26" s="6" t="s">
        <v>62</v>
      </c>
      <c r="V26">
        <f t="shared" si="2"/>
        <v>20.154050000000002</v>
      </c>
      <c r="W26" t="s">
        <v>62</v>
      </c>
      <c r="X26">
        <f t="shared" si="4"/>
        <v>21.31335</v>
      </c>
      <c r="Y26" t="s">
        <v>62</v>
      </c>
    </row>
    <row r="27" spans="1:25" x14ac:dyDescent="0.3">
      <c r="A27" s="5">
        <v>2014</v>
      </c>
      <c r="B27" s="6">
        <v>24.731978571428574</v>
      </c>
      <c r="C27" s="6" t="s">
        <v>62</v>
      </c>
      <c r="D27" s="6" t="s">
        <v>62</v>
      </c>
      <c r="E27" s="6" t="s">
        <v>62</v>
      </c>
      <c r="F27" s="6" t="s">
        <v>62</v>
      </c>
      <c r="G27" s="6">
        <v>11.49945</v>
      </c>
      <c r="H27" s="6">
        <v>17.319685714285715</v>
      </c>
      <c r="I27" s="6" t="s">
        <v>62</v>
      </c>
      <c r="J27" s="6">
        <v>14.235613636363636</v>
      </c>
      <c r="K27" s="6">
        <v>15.593500000000001</v>
      </c>
      <c r="L27" s="6" t="s">
        <v>62</v>
      </c>
      <c r="M27" s="6" t="s">
        <v>62</v>
      </c>
      <c r="N27" s="6" t="s">
        <v>62</v>
      </c>
      <c r="O27" s="6" t="s">
        <v>62</v>
      </c>
      <c r="P27" s="6" t="s">
        <v>62</v>
      </c>
      <c r="Q27" s="6" t="s">
        <v>62</v>
      </c>
      <c r="R27" s="6" t="s">
        <v>62</v>
      </c>
      <c r="S27" s="6">
        <v>15.887499999999998</v>
      </c>
      <c r="T27">
        <f t="shared" si="0"/>
        <v>16.822347402597405</v>
      </c>
      <c r="U27">
        <f t="shared" si="1"/>
        <v>4.0329206447870485</v>
      </c>
      <c r="V27">
        <f t="shared" si="2"/>
        <v>15.740499999999999</v>
      </c>
      <c r="W27">
        <f t="shared" si="3"/>
        <v>0.14699999999999844</v>
      </c>
      <c r="X27">
        <f t="shared" si="4"/>
        <v>17.319685714285715</v>
      </c>
      <c r="Y27" t="s">
        <v>62</v>
      </c>
    </row>
    <row r="28" spans="1:25" x14ac:dyDescent="0.3">
      <c r="A28" s="5">
        <v>2015</v>
      </c>
      <c r="B28" s="6" t="s">
        <v>62</v>
      </c>
      <c r="C28" s="6" t="s">
        <v>62</v>
      </c>
      <c r="D28" s="6">
        <v>17.987147058823531</v>
      </c>
      <c r="E28" s="6">
        <v>21.227599999999999</v>
      </c>
      <c r="F28" s="6">
        <v>20.823049999999999</v>
      </c>
      <c r="G28" s="6" t="s">
        <v>62</v>
      </c>
      <c r="H28" s="6">
        <v>21.09949090909091</v>
      </c>
      <c r="I28" s="6" t="s">
        <v>62</v>
      </c>
      <c r="J28" s="6" t="s">
        <v>62</v>
      </c>
      <c r="K28" s="6">
        <v>22.310426470588236</v>
      </c>
      <c r="L28" s="6" t="s">
        <v>62</v>
      </c>
      <c r="M28" s="6">
        <v>19.292605555555557</v>
      </c>
      <c r="N28" s="6" t="s">
        <v>62</v>
      </c>
      <c r="O28" s="6" t="s">
        <v>62</v>
      </c>
      <c r="P28" s="6">
        <v>15.947749999999999</v>
      </c>
      <c r="Q28" s="6">
        <v>19.48256111111111</v>
      </c>
      <c r="R28" s="6" t="s">
        <v>62</v>
      </c>
      <c r="S28" s="6" t="s">
        <v>62</v>
      </c>
      <c r="T28">
        <f>AVERAGE(B28,G28,J28,M28,P28)</f>
        <v>17.620177777777776</v>
      </c>
      <c r="U28">
        <f t="shared" si="1"/>
        <v>1.6724277777777787</v>
      </c>
      <c r="V28">
        <f>AVERAGE(C28:D28,F28,K28:L28,Q28,S28)</f>
        <v>20.150796160130721</v>
      </c>
      <c r="W28">
        <f t="shared" si="3"/>
        <v>0.92393379170224565</v>
      </c>
      <c r="X28">
        <f>AVERAGE(E28,H28:I28,N28:O28,R28)</f>
        <v>21.163545454545456</v>
      </c>
      <c r="Y28">
        <f t="shared" si="5"/>
        <v>6.4054545454544254E-2</v>
      </c>
    </row>
    <row r="29" spans="1:25" x14ac:dyDescent="0.3">
      <c r="A29" s="5">
        <v>2016</v>
      </c>
      <c r="B29" s="6">
        <v>22.481728571428569</v>
      </c>
      <c r="C29" s="6">
        <v>21.416650000000001</v>
      </c>
      <c r="D29" s="6">
        <v>13.422411764705885</v>
      </c>
      <c r="E29" s="6">
        <v>21.582000000000001</v>
      </c>
      <c r="F29" s="6">
        <v>11.422450000000001</v>
      </c>
      <c r="G29" s="6">
        <v>13.924049999999998</v>
      </c>
      <c r="H29" s="6">
        <v>18.379857142857144</v>
      </c>
      <c r="I29" s="6">
        <v>23.33325</v>
      </c>
      <c r="J29" s="6">
        <v>16.11145909090909</v>
      </c>
      <c r="K29" s="6">
        <v>13.991000000000005</v>
      </c>
      <c r="L29" s="6">
        <v>16.043750000000003</v>
      </c>
      <c r="M29" s="6">
        <v>17.444135714285718</v>
      </c>
      <c r="N29" s="6">
        <v>20.209055555555551</v>
      </c>
      <c r="O29" s="6">
        <v>19.766433333333332</v>
      </c>
      <c r="P29" s="6">
        <v>15.519016666666667</v>
      </c>
      <c r="Q29" s="6">
        <v>20.249227777777783</v>
      </c>
      <c r="R29" s="6">
        <v>20.59235</v>
      </c>
      <c r="S29" s="6">
        <v>15.419363636363638</v>
      </c>
      <c r="T29">
        <f t="shared" si="0"/>
        <v>17.096078008658012</v>
      </c>
      <c r="U29">
        <f t="shared" si="1"/>
        <v>1.4602180441293808</v>
      </c>
      <c r="V29">
        <f t="shared" si="2"/>
        <v>15.994979025549615</v>
      </c>
      <c r="W29">
        <f t="shared" si="3"/>
        <v>1.3746767258172359</v>
      </c>
      <c r="X29">
        <f t="shared" si="4"/>
        <v>20.643824338624338</v>
      </c>
      <c r="Y29">
        <f t="shared" si="5"/>
        <v>0.68799757513155624</v>
      </c>
    </row>
    <row r="30" spans="1:25" x14ac:dyDescent="0.3">
      <c r="A30" s="5">
        <v>2017</v>
      </c>
      <c r="B30" s="6">
        <v>23.474585714285716</v>
      </c>
      <c r="C30" s="6">
        <v>22.698499999999999</v>
      </c>
      <c r="D30" s="6">
        <v>21.613147058823529</v>
      </c>
      <c r="E30" s="6">
        <v>24.157866666666671</v>
      </c>
      <c r="F30" s="6" t="s">
        <v>62</v>
      </c>
      <c r="G30" s="6">
        <v>16.385000000000002</v>
      </c>
      <c r="H30" s="6">
        <v>22.325552380952377</v>
      </c>
      <c r="I30" s="6">
        <v>22.24962142857143</v>
      </c>
      <c r="J30" s="6">
        <v>19.661518181818181</v>
      </c>
      <c r="K30" s="6">
        <v>21.798708333333337</v>
      </c>
      <c r="L30" s="6">
        <v>16.385083333333334</v>
      </c>
      <c r="M30" s="6">
        <v>20.341549999999998</v>
      </c>
      <c r="N30" s="6">
        <v>22.655450000000002</v>
      </c>
      <c r="O30" s="6">
        <v>21.270116666666667</v>
      </c>
      <c r="P30" s="6">
        <v>17.616111904761901</v>
      </c>
      <c r="Q30" s="6">
        <v>22.21405</v>
      </c>
      <c r="R30" s="6">
        <v>22.134742424242425</v>
      </c>
      <c r="S30" s="6">
        <v>18.122136363636365</v>
      </c>
      <c r="T30">
        <f t="shared" si="0"/>
        <v>19.495753160173159</v>
      </c>
      <c r="U30">
        <f t="shared" si="1"/>
        <v>1.2203236313146464</v>
      </c>
      <c r="V30">
        <f t="shared" si="2"/>
        <v>20.471937514854428</v>
      </c>
      <c r="W30">
        <f t="shared" si="3"/>
        <v>1.0532356335036208</v>
      </c>
      <c r="X30">
        <f t="shared" si="4"/>
        <v>22.465558261183261</v>
      </c>
      <c r="Y30">
        <f t="shared" si="5"/>
        <v>0.38750125581687017</v>
      </c>
    </row>
    <row r="31" spans="1:25" x14ac:dyDescent="0.3">
      <c r="A31" s="5">
        <v>2018</v>
      </c>
      <c r="B31" s="6">
        <v>22.820349999999998</v>
      </c>
      <c r="C31" s="6">
        <v>22.191007142857142</v>
      </c>
      <c r="D31" s="6">
        <v>13.851558823529414</v>
      </c>
      <c r="E31" s="6">
        <v>21.129577777777779</v>
      </c>
      <c r="F31" s="6">
        <v>12.929775892857144</v>
      </c>
      <c r="G31" s="6">
        <v>14.894149999999996</v>
      </c>
      <c r="H31" s="6">
        <v>21.58117142857143</v>
      </c>
      <c r="I31" s="6">
        <v>20.33155</v>
      </c>
      <c r="J31" s="6">
        <v>17.485956818181819</v>
      </c>
      <c r="K31" s="6">
        <v>14.840437499999997</v>
      </c>
      <c r="L31" s="6">
        <v>15.341363589743588</v>
      </c>
      <c r="M31" s="6">
        <v>18.413496428571428</v>
      </c>
      <c r="N31" s="6">
        <v>22.504183333333334</v>
      </c>
      <c r="O31" s="6">
        <v>22.044483333333332</v>
      </c>
      <c r="P31" s="6">
        <v>15.290702380952382</v>
      </c>
      <c r="Q31" s="6">
        <v>21.793135714285711</v>
      </c>
      <c r="R31" s="6">
        <v>22.011099999999999</v>
      </c>
      <c r="S31" s="6">
        <v>15.775560606060603</v>
      </c>
      <c r="T31">
        <f t="shared" si="0"/>
        <v>17.780931125541123</v>
      </c>
      <c r="U31">
        <f t="shared" si="1"/>
        <v>1.4215772185148572</v>
      </c>
      <c r="V31">
        <f t="shared" si="2"/>
        <v>16.674691324190515</v>
      </c>
      <c r="W31">
        <f t="shared" si="3"/>
        <v>1.4190319292121045</v>
      </c>
      <c r="X31">
        <f t="shared" si="4"/>
        <v>21.600344312169312</v>
      </c>
      <c r="Y31">
        <f t="shared" si="5"/>
        <v>0.31700328165210956</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1"/>
  <sheetViews>
    <sheetView zoomScale="80" zoomScaleNormal="80" workbookViewId="0"/>
  </sheetViews>
  <sheetFormatPr defaultRowHeight="14.4" x14ac:dyDescent="0.3"/>
  <sheetData>
    <row r="1" spans="1:25" x14ac:dyDescent="0.3">
      <c r="A1" s="1" t="s">
        <v>0</v>
      </c>
      <c r="B1" s="2" t="s">
        <v>1</v>
      </c>
      <c r="C1" s="3" t="s">
        <v>2</v>
      </c>
      <c r="D1" s="3" t="s">
        <v>3</v>
      </c>
      <c r="E1" s="4" t="s">
        <v>4</v>
      </c>
      <c r="F1" s="3" t="s">
        <v>5</v>
      </c>
      <c r="G1" s="2" t="s">
        <v>6</v>
      </c>
      <c r="H1" s="4" t="s">
        <v>7</v>
      </c>
      <c r="I1" s="4" t="s">
        <v>8</v>
      </c>
      <c r="J1" s="2" t="s">
        <v>9</v>
      </c>
      <c r="K1" s="3" t="s">
        <v>10</v>
      </c>
      <c r="L1" s="3" t="s">
        <v>11</v>
      </c>
      <c r="M1" s="2" t="s">
        <v>13</v>
      </c>
      <c r="N1" s="4" t="s">
        <v>14</v>
      </c>
      <c r="O1" s="4" t="s">
        <v>15</v>
      </c>
      <c r="P1" s="2" t="s">
        <v>16</v>
      </c>
      <c r="Q1" s="3" t="s">
        <v>17</v>
      </c>
      <c r="R1" s="4" t="s">
        <v>18</v>
      </c>
      <c r="S1" s="3" t="s">
        <v>19</v>
      </c>
      <c r="T1" t="s">
        <v>21</v>
      </c>
      <c r="U1" t="s">
        <v>22</v>
      </c>
      <c r="V1" t="s">
        <v>23</v>
      </c>
      <c r="W1" t="s">
        <v>24</v>
      </c>
      <c r="X1" t="s">
        <v>25</v>
      </c>
      <c r="Y1" t="s">
        <v>27</v>
      </c>
    </row>
    <row r="2" spans="1:25" x14ac:dyDescent="0.3">
      <c r="A2" s="5">
        <v>1989</v>
      </c>
      <c r="B2" s="6">
        <v>22.331585714285712</v>
      </c>
      <c r="C2" s="6">
        <v>21.972736363636365</v>
      </c>
      <c r="D2" s="6">
        <v>15.670972222222222</v>
      </c>
      <c r="E2" s="6">
        <v>21.484259999999999</v>
      </c>
      <c r="F2" s="6">
        <v>13.287583771929825</v>
      </c>
      <c r="G2" s="6">
        <v>15.389249999999999</v>
      </c>
      <c r="H2" s="6">
        <v>21.868682698412702</v>
      </c>
      <c r="I2" s="6">
        <v>20.455366666666666</v>
      </c>
      <c r="J2" s="6">
        <v>17.020077272727271</v>
      </c>
      <c r="K2" s="6">
        <v>14.310619411764705</v>
      </c>
      <c r="L2" s="6">
        <v>15.199246153846154</v>
      </c>
      <c r="M2" s="6">
        <v>17.996950000000002</v>
      </c>
      <c r="N2" s="6">
        <v>22.633890909090912</v>
      </c>
      <c r="O2" s="6">
        <v>17.239741911764703</v>
      </c>
      <c r="P2" s="6">
        <v>15.338985714285712</v>
      </c>
      <c r="Q2" s="6">
        <v>19.838950000000001</v>
      </c>
      <c r="R2" s="6">
        <v>22.395966666666666</v>
      </c>
      <c r="S2" s="6">
        <v>11.826755555555556</v>
      </c>
      <c r="T2">
        <f>AVERAGE(B2,G2,J2,M2,P2)</f>
        <v>17.615369740259741</v>
      </c>
      <c r="U2">
        <f>(STDEV(B2,G2,J2,M2,P2))/(SQRT(COUNT(B2,G2,J2,M2,P2)))</f>
        <v>1.2821895932713268</v>
      </c>
      <c r="V2">
        <f>AVERAGE(C2:D2,F2,K2:L2,Q2,S2)</f>
        <v>16.015266211279261</v>
      </c>
      <c r="W2">
        <f>(STDEV(C2:D2,F2,K2:L2,Q2,S2))/(SQRT(COUNT(C2:D2,F2,K2:L2,Q2,S2)))</f>
        <v>1.3696204647336778</v>
      </c>
      <c r="X2">
        <f>AVERAGE(E2,H2:I2,N2:O2,R2)</f>
        <v>21.012984808766941</v>
      </c>
      <c r="Y2">
        <f>(STDEV(E2,H2:I2,N2:O2,R2))/(SQRT(COUNT(E2,H2:I2,N2:O2,R2)))</f>
        <v>0.81736557593568893</v>
      </c>
    </row>
    <row r="3" spans="1:25" x14ac:dyDescent="0.3">
      <c r="A3" s="5">
        <v>1990</v>
      </c>
      <c r="B3" s="6">
        <v>21.938535714285713</v>
      </c>
      <c r="C3" s="6">
        <v>17.722163636363632</v>
      </c>
      <c r="D3" s="6">
        <v>18.183400735294118</v>
      </c>
      <c r="E3" s="6">
        <v>21.191366666666664</v>
      </c>
      <c r="F3" s="6">
        <v>18.366682026143788</v>
      </c>
      <c r="G3" s="6">
        <v>13.204277777777778</v>
      </c>
      <c r="H3" s="6">
        <v>21.917145238095241</v>
      </c>
      <c r="I3" s="6">
        <v>20.925633333333334</v>
      </c>
      <c r="J3" s="6">
        <v>17.175145454545451</v>
      </c>
      <c r="K3" s="6">
        <v>17.178035294117645</v>
      </c>
      <c r="L3" s="6">
        <v>15.724783333333335</v>
      </c>
      <c r="M3" s="6">
        <v>18.782335714285715</v>
      </c>
      <c r="N3" s="6">
        <v>21.232475757575759</v>
      </c>
      <c r="O3" s="6">
        <v>14.954819852941174</v>
      </c>
      <c r="P3" s="6">
        <v>16.884050000000002</v>
      </c>
      <c r="Q3" s="6">
        <v>15.871211111111112</v>
      </c>
      <c r="R3" s="6">
        <v>20.987484848484847</v>
      </c>
      <c r="S3" s="6">
        <v>14.896072222222221</v>
      </c>
      <c r="T3">
        <f t="shared" ref="T3:T31" si="0">AVERAGE(B3,G3,J3,M3,P3)</f>
        <v>17.596868932178932</v>
      </c>
      <c r="U3">
        <f t="shared" ref="U3:U31" si="1">(STDEV(B3,G3,J3,M3,P3))/(SQRT(COUNT(B3,G3,J3,M3,P3)))</f>
        <v>1.4183832435155013</v>
      </c>
      <c r="V3">
        <f t="shared" ref="V3:V31" si="2">AVERAGE(C3:D3,F3,K3:L3,Q3,S3)</f>
        <v>16.848906908369408</v>
      </c>
      <c r="W3">
        <f t="shared" ref="W3:W31" si="3">(STDEV(C3:D3,F3,K3:L3,Q3,S3))/(SQRT(COUNT(C3:D3,F3,K3:L3,Q3,S3)))</f>
        <v>0.5114992921113104</v>
      </c>
      <c r="X3">
        <f t="shared" ref="X3:X31" si="4">AVERAGE(E3,H3:I3,N3:O3,R3)</f>
        <v>20.201487616182835</v>
      </c>
      <c r="Y3">
        <f t="shared" ref="Y3:Y31" si="5">(STDEV(E3,H3:I3,N3:O3,R3))/(SQRT(COUNT(E3,H3:I3,N3:O3,R3)))</f>
        <v>1.0591817509222057</v>
      </c>
    </row>
    <row r="4" spans="1:25" x14ac:dyDescent="0.3">
      <c r="A4" s="5">
        <v>1991</v>
      </c>
      <c r="B4" s="6">
        <v>25.351130952380952</v>
      </c>
      <c r="C4" s="6">
        <v>19.061363636363634</v>
      </c>
      <c r="D4" s="6">
        <v>14.101300125313283</v>
      </c>
      <c r="E4" s="6">
        <v>20.761600000000001</v>
      </c>
      <c r="F4" s="6">
        <v>12.599954901960784</v>
      </c>
      <c r="G4" s="6">
        <v>12.394625000000001</v>
      </c>
      <c r="H4" s="6">
        <v>15.203833333333332</v>
      </c>
      <c r="I4" s="6">
        <v>19.141966666666665</v>
      </c>
      <c r="J4" s="6">
        <v>15.477611363636363</v>
      </c>
      <c r="K4" s="6">
        <v>15.130022058823528</v>
      </c>
      <c r="L4" s="6">
        <v>13.714583333333334</v>
      </c>
      <c r="M4" s="6">
        <v>18.220816666666668</v>
      </c>
      <c r="N4" s="6">
        <v>19.21590909090909</v>
      </c>
      <c r="O4" s="6">
        <v>13.754687500000001</v>
      </c>
      <c r="P4" s="6">
        <v>16.497544444444447</v>
      </c>
      <c r="Q4" s="6">
        <v>17.250000000000004</v>
      </c>
      <c r="R4" s="6">
        <v>19.906222222222222</v>
      </c>
      <c r="S4" s="6">
        <v>13.218933333333332</v>
      </c>
      <c r="T4">
        <f t="shared" si="0"/>
        <v>17.588345685425686</v>
      </c>
      <c r="U4">
        <f t="shared" si="1"/>
        <v>2.1596369593718063</v>
      </c>
      <c r="V4">
        <f t="shared" si="2"/>
        <v>15.010879627018271</v>
      </c>
      <c r="W4">
        <f t="shared" si="3"/>
        <v>0.88594345963321508</v>
      </c>
      <c r="X4">
        <f t="shared" si="4"/>
        <v>17.997369802188555</v>
      </c>
      <c r="Y4">
        <f t="shared" si="5"/>
        <v>1.1530224809664045</v>
      </c>
    </row>
    <row r="5" spans="1:25" x14ac:dyDescent="0.3">
      <c r="A5" s="5">
        <v>1992</v>
      </c>
      <c r="B5" s="6">
        <v>22.660047619047617</v>
      </c>
      <c r="C5" s="6">
        <v>21.156881818181819</v>
      </c>
      <c r="D5" s="6">
        <v>17.680833333333329</v>
      </c>
      <c r="E5" s="6">
        <v>21.586449999999999</v>
      </c>
      <c r="F5" s="6">
        <v>10.520841715399609</v>
      </c>
      <c r="G5" s="6">
        <v>13.2005</v>
      </c>
      <c r="H5" s="6">
        <v>18.036382142857143</v>
      </c>
      <c r="I5" s="6">
        <v>20.557916666666664</v>
      </c>
      <c r="J5" s="6">
        <v>15.449826363636362</v>
      </c>
      <c r="K5" s="6">
        <v>14.476814705882354</v>
      </c>
      <c r="L5" s="6">
        <v>15.646742307692307</v>
      </c>
      <c r="M5" s="6">
        <v>21.660022619047616</v>
      </c>
      <c r="N5" s="6">
        <v>21.132901948051948</v>
      </c>
      <c r="O5" s="6">
        <v>19.864350000000002</v>
      </c>
      <c r="P5" s="6">
        <v>16.546233333333333</v>
      </c>
      <c r="Q5" s="6">
        <v>18.860150000000001</v>
      </c>
      <c r="R5" s="6">
        <v>21.652034343434345</v>
      </c>
      <c r="S5" s="6">
        <v>16.142177777777775</v>
      </c>
      <c r="T5">
        <f t="shared" si="0"/>
        <v>17.903325987012984</v>
      </c>
      <c r="U5">
        <f t="shared" si="1"/>
        <v>1.8264323612785633</v>
      </c>
      <c r="V5">
        <f t="shared" si="2"/>
        <v>16.354920236895314</v>
      </c>
      <c r="W5">
        <f t="shared" si="3"/>
        <v>1.2836293843492594</v>
      </c>
      <c r="X5">
        <f t="shared" si="4"/>
        <v>20.471672516835017</v>
      </c>
      <c r="Y5">
        <f t="shared" si="5"/>
        <v>0.55916977558389536</v>
      </c>
    </row>
    <row r="6" spans="1:25" x14ac:dyDescent="0.3">
      <c r="A6" s="5">
        <v>1993</v>
      </c>
      <c r="B6" s="6">
        <v>22.4392</v>
      </c>
      <c r="C6" s="6">
        <v>18.968900000000001</v>
      </c>
      <c r="D6" s="6">
        <v>14.027361111111111</v>
      </c>
      <c r="E6" s="6">
        <v>22.767099999999999</v>
      </c>
      <c r="F6" s="6">
        <v>9.4807823529411781</v>
      </c>
      <c r="G6" s="6">
        <v>12.607500000000002</v>
      </c>
      <c r="H6" s="6">
        <v>22.745082142857143</v>
      </c>
      <c r="I6" s="6">
        <v>21.658855555555558</v>
      </c>
      <c r="J6" s="6">
        <v>15.388282727272729</v>
      </c>
      <c r="K6" s="6">
        <v>10.618517058823528</v>
      </c>
      <c r="L6" s="6">
        <v>12.793016666666665</v>
      </c>
      <c r="M6" s="6">
        <v>20.170816666666667</v>
      </c>
      <c r="N6" s="6">
        <v>23.631273636363638</v>
      </c>
      <c r="O6" s="6">
        <v>12.747699999999998</v>
      </c>
      <c r="P6" s="6">
        <v>16.319885714285711</v>
      </c>
      <c r="Q6" s="6">
        <v>17.104916666666664</v>
      </c>
      <c r="R6" s="6">
        <v>23.990644444444445</v>
      </c>
      <c r="S6" s="6">
        <v>11.55378</v>
      </c>
      <c r="T6">
        <f t="shared" si="0"/>
        <v>17.385137021645022</v>
      </c>
      <c r="U6">
        <f t="shared" si="1"/>
        <v>1.7500223799317991</v>
      </c>
      <c r="V6">
        <f t="shared" si="2"/>
        <v>13.506753408029878</v>
      </c>
      <c r="W6">
        <f t="shared" si="3"/>
        <v>1.3086410073978303</v>
      </c>
      <c r="X6">
        <f t="shared" si="4"/>
        <v>21.256775963203463</v>
      </c>
      <c r="Y6">
        <f t="shared" si="5"/>
        <v>1.7337286581165714</v>
      </c>
    </row>
    <row r="7" spans="1:25" x14ac:dyDescent="0.3">
      <c r="A7" s="5">
        <v>1994</v>
      </c>
      <c r="B7" s="6">
        <v>23.533799999999999</v>
      </c>
      <c r="C7" s="6">
        <v>22.158700000000003</v>
      </c>
      <c r="D7" s="6" t="s">
        <v>62</v>
      </c>
      <c r="E7" s="6">
        <v>22.402566666666669</v>
      </c>
      <c r="F7" s="6">
        <v>11.558297222222222</v>
      </c>
      <c r="G7" s="6">
        <v>13.110849999999999</v>
      </c>
      <c r="H7" s="6">
        <v>19.398135714285711</v>
      </c>
      <c r="I7" s="6">
        <v>20.956100000000003</v>
      </c>
      <c r="J7" s="6">
        <v>13.507195454545457</v>
      </c>
      <c r="K7" s="6">
        <v>13.905272058823527</v>
      </c>
      <c r="L7" s="6">
        <v>14.38015641025641</v>
      </c>
      <c r="M7" s="6">
        <v>19.060843333333331</v>
      </c>
      <c r="N7" s="6" t="s">
        <v>62</v>
      </c>
      <c r="O7" s="6">
        <v>13.080976470588235</v>
      </c>
      <c r="P7" s="6">
        <v>17.128959047619048</v>
      </c>
      <c r="Q7" s="6">
        <v>16.691824999999998</v>
      </c>
      <c r="R7" s="6" t="s">
        <v>62</v>
      </c>
      <c r="S7" s="6">
        <v>12.396313737373738</v>
      </c>
      <c r="T7">
        <f t="shared" si="0"/>
        <v>17.268329567099567</v>
      </c>
      <c r="U7">
        <f t="shared" si="1"/>
        <v>1.9224907756977123</v>
      </c>
      <c r="V7">
        <f t="shared" si="2"/>
        <v>15.181760738112649</v>
      </c>
      <c r="W7">
        <f t="shared" si="3"/>
        <v>1.5718160540258339</v>
      </c>
      <c r="X7">
        <f t="shared" si="4"/>
        <v>18.959444712885155</v>
      </c>
      <c r="Y7">
        <f t="shared" si="5"/>
        <v>2.0532608170618736</v>
      </c>
    </row>
    <row r="8" spans="1:25" x14ac:dyDescent="0.3">
      <c r="A8" s="5">
        <v>1995</v>
      </c>
      <c r="B8" s="6">
        <v>21.808714285714288</v>
      </c>
      <c r="C8" s="6">
        <v>21.272894191919193</v>
      </c>
      <c r="D8" s="6">
        <v>18.180815058479531</v>
      </c>
      <c r="E8" s="6">
        <v>22.769539999999999</v>
      </c>
      <c r="F8" s="6">
        <v>15.411864981080154</v>
      </c>
      <c r="G8" s="6">
        <v>14.502950000000002</v>
      </c>
      <c r="H8" s="6">
        <v>18.273664285714286</v>
      </c>
      <c r="I8" s="6">
        <v>19.3507</v>
      </c>
      <c r="J8" s="6">
        <v>16.156866363636361</v>
      </c>
      <c r="K8" s="6">
        <v>18.684167647058821</v>
      </c>
      <c r="L8" s="6">
        <v>17.339951282051281</v>
      </c>
      <c r="M8" s="6">
        <v>18.816553571428571</v>
      </c>
      <c r="N8" s="6">
        <v>22.797761363636369</v>
      </c>
      <c r="O8" s="6">
        <v>15.793925000000002</v>
      </c>
      <c r="P8" s="6">
        <v>17.182199999999998</v>
      </c>
      <c r="Q8" s="6">
        <v>19.073325000000001</v>
      </c>
      <c r="R8" s="6">
        <v>22.290600000000001</v>
      </c>
      <c r="S8" s="6">
        <v>18.308135555555559</v>
      </c>
      <c r="T8">
        <f t="shared" si="0"/>
        <v>17.693456844155843</v>
      </c>
      <c r="U8">
        <f t="shared" si="1"/>
        <v>1.2449601973002515</v>
      </c>
      <c r="V8">
        <f t="shared" si="2"/>
        <v>18.32445053087779</v>
      </c>
      <c r="W8">
        <f t="shared" si="3"/>
        <v>0.67005365953731622</v>
      </c>
      <c r="X8">
        <f t="shared" si="4"/>
        <v>20.212698441558441</v>
      </c>
      <c r="Y8">
        <f t="shared" si="5"/>
        <v>1.177088462425419</v>
      </c>
    </row>
    <row r="9" spans="1:25" x14ac:dyDescent="0.3">
      <c r="A9" s="5">
        <v>1996</v>
      </c>
      <c r="B9" s="6">
        <v>22.523971428571429</v>
      </c>
      <c r="C9" s="6">
        <v>22.371641414141415</v>
      </c>
      <c r="D9" s="6">
        <v>17.059250000000002</v>
      </c>
      <c r="E9" s="6">
        <v>23.380000000000003</v>
      </c>
      <c r="F9" s="6">
        <v>16.214212788097697</v>
      </c>
      <c r="G9" s="6">
        <v>17.529375000000002</v>
      </c>
      <c r="H9" s="6">
        <v>20.528649999999999</v>
      </c>
      <c r="I9" s="6">
        <v>19.498100000000001</v>
      </c>
      <c r="J9" s="6">
        <v>17.151740909090908</v>
      </c>
      <c r="K9" s="6">
        <v>18.396026470588236</v>
      </c>
      <c r="L9" s="6">
        <v>18.369230769230771</v>
      </c>
      <c r="M9" s="6">
        <v>17.514254761904763</v>
      </c>
      <c r="N9" s="6">
        <v>21.937879545454546</v>
      </c>
      <c r="O9" s="6">
        <v>16.079136470588235</v>
      </c>
      <c r="P9" s="6">
        <v>15.336066666666667</v>
      </c>
      <c r="Q9" s="6">
        <v>19.253124999999997</v>
      </c>
      <c r="R9" s="6">
        <v>22.156075555555557</v>
      </c>
      <c r="S9" s="6">
        <v>18.399211111111111</v>
      </c>
      <c r="T9">
        <f t="shared" si="0"/>
        <v>18.011081753246753</v>
      </c>
      <c r="U9">
        <f t="shared" si="1"/>
        <v>1.198733166241909</v>
      </c>
      <c r="V9">
        <f t="shared" si="2"/>
        <v>18.580385364738458</v>
      </c>
      <c r="W9">
        <f t="shared" si="3"/>
        <v>0.73759947003978554</v>
      </c>
      <c r="X9">
        <f t="shared" si="4"/>
        <v>20.596640261933057</v>
      </c>
      <c r="Y9">
        <f t="shared" si="5"/>
        <v>1.0582549562017816</v>
      </c>
    </row>
    <row r="10" spans="1:25" x14ac:dyDescent="0.3">
      <c r="A10" s="5">
        <v>1997</v>
      </c>
      <c r="B10" s="6">
        <v>21.853999999999999</v>
      </c>
      <c r="C10" s="6">
        <v>19.196018181818182</v>
      </c>
      <c r="D10" s="6">
        <v>17.299057877536974</v>
      </c>
      <c r="E10" s="6">
        <v>23.920649999999998</v>
      </c>
      <c r="F10" s="6">
        <v>17.083081932773108</v>
      </c>
      <c r="G10" s="6">
        <v>17.658666666666665</v>
      </c>
      <c r="H10" s="6">
        <v>18.527017857142859</v>
      </c>
      <c r="I10" s="6">
        <v>19.485033333333334</v>
      </c>
      <c r="J10" s="6">
        <v>16.714700000000001</v>
      </c>
      <c r="K10" s="6">
        <v>20.180113316993467</v>
      </c>
      <c r="L10" s="6">
        <v>16.132061904761901</v>
      </c>
      <c r="M10" s="6">
        <v>19.076496428571428</v>
      </c>
      <c r="N10" s="6">
        <v>21.525049999999997</v>
      </c>
      <c r="O10" s="6">
        <v>13.335482352941177</v>
      </c>
      <c r="P10" s="6">
        <v>17.08802857142857</v>
      </c>
      <c r="Q10" s="6">
        <v>17.389899999999997</v>
      </c>
      <c r="R10" s="6" t="s">
        <v>62</v>
      </c>
      <c r="S10" s="6">
        <v>17.008588888888887</v>
      </c>
      <c r="T10">
        <f t="shared" si="0"/>
        <v>18.478378333333332</v>
      </c>
      <c r="U10">
        <f t="shared" si="1"/>
        <v>0.93456213899046459</v>
      </c>
      <c r="V10">
        <f t="shared" si="2"/>
        <v>17.755546014681787</v>
      </c>
      <c r="W10">
        <f t="shared" si="3"/>
        <v>0.53321617700276414</v>
      </c>
      <c r="X10">
        <f t="shared" si="4"/>
        <v>19.358646708683473</v>
      </c>
      <c r="Y10">
        <f t="shared" si="5"/>
        <v>1.7676434345266021</v>
      </c>
    </row>
    <row r="11" spans="1:25" x14ac:dyDescent="0.3">
      <c r="A11" s="5">
        <v>1998</v>
      </c>
      <c r="B11" s="6">
        <v>22.749555555555556</v>
      </c>
      <c r="C11" s="6">
        <v>23.183184848484849</v>
      </c>
      <c r="D11" s="6">
        <v>20.193248910675383</v>
      </c>
      <c r="E11" s="6">
        <v>24.9529</v>
      </c>
      <c r="F11" s="6">
        <v>18.133410256410254</v>
      </c>
      <c r="G11" s="6">
        <v>17.226750000000003</v>
      </c>
      <c r="H11" s="6">
        <v>23.355335714285715</v>
      </c>
      <c r="I11" s="6">
        <v>22.588899999999999</v>
      </c>
      <c r="J11" s="6">
        <v>18.500464545454545</v>
      </c>
      <c r="K11" s="6">
        <v>20.931054411764705</v>
      </c>
      <c r="L11" s="6">
        <v>17.916440384615385</v>
      </c>
      <c r="M11" s="6">
        <v>19.295439285714288</v>
      </c>
      <c r="N11" s="6">
        <v>22.725723776223777</v>
      </c>
      <c r="O11" s="6">
        <v>14.436150588235293</v>
      </c>
      <c r="P11" s="6">
        <v>17.579910714285717</v>
      </c>
      <c r="Q11" s="6">
        <v>19.840150000000001</v>
      </c>
      <c r="R11" s="6">
        <v>22.741742857142857</v>
      </c>
      <c r="S11" s="6">
        <v>18.397012323232325</v>
      </c>
      <c r="T11">
        <f t="shared" si="0"/>
        <v>19.070424020202022</v>
      </c>
      <c r="U11">
        <f t="shared" si="1"/>
        <v>0.9882372775523609</v>
      </c>
      <c r="V11">
        <f t="shared" si="2"/>
        <v>19.799214447883276</v>
      </c>
      <c r="W11">
        <f t="shared" si="3"/>
        <v>0.71004977741840081</v>
      </c>
      <c r="X11">
        <f t="shared" si="4"/>
        <v>21.800125489314606</v>
      </c>
      <c r="Y11">
        <f t="shared" si="5"/>
        <v>1.5160511533546686</v>
      </c>
    </row>
    <row r="12" spans="1:25" x14ac:dyDescent="0.3">
      <c r="A12" s="5">
        <v>1999</v>
      </c>
      <c r="B12" s="6">
        <v>22.257740740740743</v>
      </c>
      <c r="C12" s="6">
        <v>19.46399090909091</v>
      </c>
      <c r="D12" s="6">
        <v>12.80548245614035</v>
      </c>
      <c r="E12" s="6">
        <v>24.792380000000001</v>
      </c>
      <c r="F12" s="6">
        <v>10.313035294117647</v>
      </c>
      <c r="G12" s="6">
        <v>12.854749999999997</v>
      </c>
      <c r="H12" s="6">
        <v>19.408450000000002</v>
      </c>
      <c r="I12" s="6">
        <v>20.589533333333328</v>
      </c>
      <c r="J12" s="6">
        <v>14.869116666666665</v>
      </c>
      <c r="K12" s="6">
        <v>9.9715750980392155</v>
      </c>
      <c r="L12" s="6">
        <v>13.869078131868131</v>
      </c>
      <c r="M12" s="6">
        <v>20.029462698412701</v>
      </c>
      <c r="N12" s="6">
        <v>21.020268181818182</v>
      </c>
      <c r="O12" s="6">
        <v>12.488800000000003</v>
      </c>
      <c r="P12" s="6">
        <v>17.272949999999998</v>
      </c>
      <c r="Q12" s="6">
        <v>16.356250000000003</v>
      </c>
      <c r="R12" s="6">
        <v>20.363803174603174</v>
      </c>
      <c r="S12" s="6">
        <v>14.249843771043771</v>
      </c>
      <c r="T12">
        <f t="shared" si="0"/>
        <v>17.456804021164018</v>
      </c>
      <c r="U12">
        <f t="shared" si="1"/>
        <v>1.6967085108297073</v>
      </c>
      <c r="V12">
        <f t="shared" si="2"/>
        <v>13.861322237185719</v>
      </c>
      <c r="W12">
        <f t="shared" si="3"/>
        <v>1.2592594252657507</v>
      </c>
      <c r="X12">
        <f t="shared" si="4"/>
        <v>19.777205781625781</v>
      </c>
      <c r="Y12">
        <f t="shared" si="5"/>
        <v>1.6427414970940839</v>
      </c>
    </row>
    <row r="13" spans="1:25" x14ac:dyDescent="0.3">
      <c r="A13" s="5">
        <v>2000</v>
      </c>
      <c r="B13" s="6">
        <v>22.321555555555555</v>
      </c>
      <c r="C13" s="6">
        <v>20.856367878787879</v>
      </c>
      <c r="D13" s="6">
        <v>15.030950814536343</v>
      </c>
      <c r="E13" s="6">
        <v>23.942466666666668</v>
      </c>
      <c r="F13" s="6">
        <v>13.736435156518748</v>
      </c>
      <c r="G13" s="6">
        <v>20.071249999999999</v>
      </c>
      <c r="H13" s="6">
        <v>19.678329365079364</v>
      </c>
      <c r="I13" s="6">
        <v>21.932700000000004</v>
      </c>
      <c r="J13" s="6">
        <v>20.364259090909091</v>
      </c>
      <c r="K13" s="6">
        <v>13.334373202614382</v>
      </c>
      <c r="L13" s="6">
        <v>15.274190952380952</v>
      </c>
      <c r="M13" s="6">
        <v>21.123819523809523</v>
      </c>
      <c r="N13" s="6">
        <v>23.94969285714286</v>
      </c>
      <c r="O13" s="6">
        <v>16.694342857142857</v>
      </c>
      <c r="P13" s="6">
        <v>17.642759999999999</v>
      </c>
      <c r="Q13" s="6">
        <v>18.528790740740742</v>
      </c>
      <c r="R13" s="6">
        <v>23.344766666666665</v>
      </c>
      <c r="S13" s="6">
        <v>13.681927777777776</v>
      </c>
      <c r="T13">
        <f t="shared" si="0"/>
        <v>20.304728834054831</v>
      </c>
      <c r="U13">
        <f t="shared" si="1"/>
        <v>0.770799386141237</v>
      </c>
      <c r="V13">
        <f t="shared" si="2"/>
        <v>15.777576646193832</v>
      </c>
      <c r="W13">
        <f t="shared" si="3"/>
        <v>1.0768272675608326</v>
      </c>
      <c r="X13">
        <f t="shared" si="4"/>
        <v>21.590383068783069</v>
      </c>
      <c r="Y13">
        <f t="shared" si="5"/>
        <v>1.1821004150613978</v>
      </c>
    </row>
    <row r="14" spans="1:25" x14ac:dyDescent="0.3">
      <c r="A14" s="5">
        <v>2001</v>
      </c>
      <c r="B14" s="6">
        <v>23.077999999999996</v>
      </c>
      <c r="C14" s="6">
        <v>17.356712121212116</v>
      </c>
      <c r="D14" s="6">
        <v>17.66729575163399</v>
      </c>
      <c r="E14" s="6">
        <v>24.657049999999998</v>
      </c>
      <c r="F14" s="6">
        <v>15.389470588235293</v>
      </c>
      <c r="G14" s="6">
        <v>18.044388888888889</v>
      </c>
      <c r="H14" s="6">
        <v>19.161614285714286</v>
      </c>
      <c r="I14" s="6">
        <v>22.009599999999999</v>
      </c>
      <c r="J14" s="6">
        <v>18.889826363636367</v>
      </c>
      <c r="K14" s="6">
        <v>21.685454166666666</v>
      </c>
      <c r="L14" s="6">
        <v>13.283981794871796</v>
      </c>
      <c r="M14" s="6">
        <v>19.641795714285717</v>
      </c>
      <c r="N14" s="6">
        <v>22.400199999999998</v>
      </c>
      <c r="O14" s="6">
        <v>13.607532352941178</v>
      </c>
      <c r="P14" s="6">
        <v>18.076266666666669</v>
      </c>
      <c r="Q14" s="6">
        <v>17.529250000000001</v>
      </c>
      <c r="R14" s="6">
        <v>17.536266666666666</v>
      </c>
      <c r="S14" s="6">
        <v>11.850368181818183</v>
      </c>
      <c r="T14">
        <f t="shared" si="0"/>
        <v>19.546055526695529</v>
      </c>
      <c r="U14">
        <f t="shared" si="1"/>
        <v>0.93085220751313491</v>
      </c>
      <c r="V14">
        <f t="shared" si="2"/>
        <v>16.394647514919722</v>
      </c>
      <c r="W14">
        <f t="shared" si="3"/>
        <v>1.2263210194907852</v>
      </c>
      <c r="X14">
        <f t="shared" si="4"/>
        <v>19.895377217553687</v>
      </c>
      <c r="Y14">
        <f t="shared" si="5"/>
        <v>1.6233546183263987</v>
      </c>
    </row>
    <row r="15" spans="1:25" x14ac:dyDescent="0.3">
      <c r="A15" s="5">
        <v>2002</v>
      </c>
      <c r="B15" s="6">
        <v>21.636500000000005</v>
      </c>
      <c r="C15" s="6">
        <v>18.317286363636363</v>
      </c>
      <c r="D15" s="6">
        <v>16.13010477582846</v>
      </c>
      <c r="E15" s="6">
        <v>25.702500000000004</v>
      </c>
      <c r="F15" s="6">
        <v>15.979178649237474</v>
      </c>
      <c r="G15" s="6">
        <v>15.295749999999998</v>
      </c>
      <c r="H15" s="6">
        <v>21.584407142857142</v>
      </c>
      <c r="I15" s="6">
        <v>21.351799999999997</v>
      </c>
      <c r="J15" s="6">
        <v>15.522954545454546</v>
      </c>
      <c r="K15" s="6">
        <v>17.042913235294115</v>
      </c>
      <c r="L15" s="6">
        <v>14.831316025641025</v>
      </c>
      <c r="M15" s="6">
        <v>17.803185714285714</v>
      </c>
      <c r="N15" s="6">
        <v>23.818407142857144</v>
      </c>
      <c r="O15" s="6">
        <v>16.489883333333331</v>
      </c>
      <c r="P15" s="6">
        <v>17.428791428571429</v>
      </c>
      <c r="Q15" s="6">
        <v>17.035350000000001</v>
      </c>
      <c r="R15" s="6">
        <v>18.885325925925923</v>
      </c>
      <c r="S15" s="6">
        <v>14.26136181818182</v>
      </c>
      <c r="T15">
        <f t="shared" si="0"/>
        <v>17.537436337662339</v>
      </c>
      <c r="U15">
        <f t="shared" si="1"/>
        <v>1.1394745254489624</v>
      </c>
      <c r="V15">
        <f t="shared" si="2"/>
        <v>16.228215838259896</v>
      </c>
      <c r="W15">
        <f t="shared" si="3"/>
        <v>0.52487872042838168</v>
      </c>
      <c r="X15">
        <f t="shared" si="4"/>
        <v>21.305387257495589</v>
      </c>
      <c r="Y15">
        <f t="shared" si="5"/>
        <v>1.3512420279850235</v>
      </c>
    </row>
    <row r="16" spans="1:25" x14ac:dyDescent="0.3">
      <c r="A16" s="5">
        <v>2003</v>
      </c>
      <c r="B16" s="6">
        <v>21.838857142857147</v>
      </c>
      <c r="C16" s="6">
        <v>21.312536363636362</v>
      </c>
      <c r="D16" s="6">
        <v>22.056750000000001</v>
      </c>
      <c r="E16" s="6">
        <v>24.009620000000002</v>
      </c>
      <c r="F16" s="6">
        <v>16.228301470588239</v>
      </c>
      <c r="G16" s="6">
        <v>18.62575</v>
      </c>
      <c r="H16" s="6">
        <v>22.623642857142855</v>
      </c>
      <c r="I16" s="6">
        <v>22.997</v>
      </c>
      <c r="J16" s="6">
        <v>18.189699999999998</v>
      </c>
      <c r="K16" s="6">
        <v>19.639844852941181</v>
      </c>
      <c r="L16" s="6">
        <v>15.444167948717949</v>
      </c>
      <c r="M16" s="6">
        <v>20.856564285714285</v>
      </c>
      <c r="N16" s="6">
        <v>22.971128571428572</v>
      </c>
      <c r="O16" s="6">
        <v>19.112825000000001</v>
      </c>
      <c r="P16" s="6">
        <v>17.885891666666666</v>
      </c>
      <c r="Q16" s="6">
        <v>19.895449999999997</v>
      </c>
      <c r="R16" s="6">
        <v>22.605252525252524</v>
      </c>
      <c r="S16" s="6">
        <v>16.517427272727272</v>
      </c>
      <c r="T16">
        <f t="shared" si="0"/>
        <v>19.479352619047621</v>
      </c>
      <c r="U16">
        <f t="shared" si="1"/>
        <v>0.7872398836601382</v>
      </c>
      <c r="V16">
        <f t="shared" si="2"/>
        <v>18.727782558373001</v>
      </c>
      <c r="W16">
        <f t="shared" si="3"/>
        <v>0.99849270267453416</v>
      </c>
      <c r="X16">
        <f t="shared" si="4"/>
        <v>22.386578158970661</v>
      </c>
      <c r="Y16">
        <f t="shared" si="5"/>
        <v>0.68726648693455394</v>
      </c>
    </row>
    <row r="17" spans="1:25" x14ac:dyDescent="0.3">
      <c r="A17" s="5">
        <v>2004</v>
      </c>
      <c r="B17" s="6">
        <v>22.456399999999995</v>
      </c>
      <c r="C17" s="6">
        <v>22.143227946127947</v>
      </c>
      <c r="D17" s="6">
        <v>19.948206699346411</v>
      </c>
      <c r="E17" s="6">
        <v>22.730060000000002</v>
      </c>
      <c r="F17" s="6">
        <v>16.73416561085973</v>
      </c>
      <c r="G17" s="6">
        <v>17.863527777777779</v>
      </c>
      <c r="H17" s="6">
        <v>21.199992857142856</v>
      </c>
      <c r="I17" s="6">
        <v>22.168633333333332</v>
      </c>
      <c r="J17" s="6">
        <v>19.021391818181819</v>
      </c>
      <c r="K17" s="6">
        <v>20.833094705882353</v>
      </c>
      <c r="L17" s="6">
        <v>15.629505982905982</v>
      </c>
      <c r="M17" s="6">
        <v>20.791988095238096</v>
      </c>
      <c r="N17" s="6">
        <v>23.071628571428569</v>
      </c>
      <c r="O17" s="6">
        <v>21.005168823529413</v>
      </c>
      <c r="P17" s="6">
        <v>16.665307142857142</v>
      </c>
      <c r="Q17" s="6">
        <v>20.029733333333333</v>
      </c>
      <c r="R17" s="6">
        <v>22.198185185185185</v>
      </c>
      <c r="S17" s="6">
        <v>19.224445454545453</v>
      </c>
      <c r="T17">
        <f t="shared" si="0"/>
        <v>19.35972296681097</v>
      </c>
      <c r="U17">
        <f t="shared" si="1"/>
        <v>1.0308670304209939</v>
      </c>
      <c r="V17">
        <f t="shared" si="2"/>
        <v>19.220339961857313</v>
      </c>
      <c r="W17">
        <f t="shared" si="3"/>
        <v>0.86470925575238899</v>
      </c>
      <c r="X17">
        <f t="shared" si="4"/>
        <v>22.06227812843656</v>
      </c>
      <c r="Y17">
        <f t="shared" si="5"/>
        <v>0.33444078070967831</v>
      </c>
    </row>
    <row r="18" spans="1:25" x14ac:dyDescent="0.3">
      <c r="A18" s="5">
        <v>2005</v>
      </c>
      <c r="B18" s="6">
        <v>24.10823214285714</v>
      </c>
      <c r="C18" s="6">
        <v>17.429022222222226</v>
      </c>
      <c r="D18" s="6">
        <v>16.610074561403515</v>
      </c>
      <c r="E18" s="6">
        <v>23.785050000000002</v>
      </c>
      <c r="F18" s="6">
        <v>11.272374124649861</v>
      </c>
      <c r="G18" s="6">
        <v>13.321250000000003</v>
      </c>
      <c r="H18" s="6">
        <v>20.344802380952377</v>
      </c>
      <c r="I18" s="6">
        <v>22.253</v>
      </c>
      <c r="J18" s="6">
        <v>13.650104545454544</v>
      </c>
      <c r="K18" s="6">
        <v>11.387606862745097</v>
      </c>
      <c r="L18" s="6">
        <v>13.022586538461537</v>
      </c>
      <c r="M18" s="6">
        <v>19.633301428571428</v>
      </c>
      <c r="N18" s="6">
        <v>18.936056060606063</v>
      </c>
      <c r="O18" s="6">
        <v>14.1355875</v>
      </c>
      <c r="P18" s="6">
        <v>16.478271428571428</v>
      </c>
      <c r="Q18" s="6">
        <v>15.371783333333335</v>
      </c>
      <c r="R18" s="6">
        <v>20.819966666666673</v>
      </c>
      <c r="S18" s="6">
        <v>11.988332727272727</v>
      </c>
      <c r="T18">
        <f t="shared" si="0"/>
        <v>17.438231909090909</v>
      </c>
      <c r="U18">
        <f t="shared" si="1"/>
        <v>2.0190122139410853</v>
      </c>
      <c r="V18">
        <f t="shared" si="2"/>
        <v>13.868825767155471</v>
      </c>
      <c r="W18">
        <f t="shared" si="3"/>
        <v>0.97099247808705624</v>
      </c>
      <c r="X18">
        <f t="shared" si="4"/>
        <v>20.045743768037521</v>
      </c>
      <c r="Y18">
        <f t="shared" si="5"/>
        <v>1.3626518538166466</v>
      </c>
    </row>
    <row r="19" spans="1:25" x14ac:dyDescent="0.3">
      <c r="A19" s="5">
        <v>2006</v>
      </c>
      <c r="B19" s="6">
        <v>23.03742857142857</v>
      </c>
      <c r="C19" s="6">
        <v>17.754274545454546</v>
      </c>
      <c r="D19" s="6">
        <v>19.007480936819167</v>
      </c>
      <c r="E19" s="6">
        <v>24.481349999999999</v>
      </c>
      <c r="F19" s="6">
        <v>11.838680637254901</v>
      </c>
      <c r="G19" s="6">
        <v>16.077453703703707</v>
      </c>
      <c r="H19" s="6">
        <v>21.870064285714285</v>
      </c>
      <c r="I19" s="6">
        <v>22.002200000000002</v>
      </c>
      <c r="J19" s="6">
        <v>15.325260909090909</v>
      </c>
      <c r="K19" s="6">
        <v>13.987905555555557</v>
      </c>
      <c r="L19" s="6">
        <v>14.972492948717949</v>
      </c>
      <c r="M19" s="6">
        <v>19.319092857142856</v>
      </c>
      <c r="N19" s="6">
        <v>23.727127777777781</v>
      </c>
      <c r="O19" s="6">
        <v>19.723333333333333</v>
      </c>
      <c r="P19" s="6">
        <v>17.041634285714288</v>
      </c>
      <c r="Q19" s="6">
        <v>21.040905555555554</v>
      </c>
      <c r="R19" s="6">
        <v>23.373377777777776</v>
      </c>
      <c r="S19" s="6">
        <v>14.096200000000001</v>
      </c>
      <c r="T19">
        <f t="shared" si="0"/>
        <v>18.160174065416065</v>
      </c>
      <c r="U19">
        <f t="shared" si="1"/>
        <v>1.3920540979072666</v>
      </c>
      <c r="V19">
        <f t="shared" si="2"/>
        <v>16.099705739908238</v>
      </c>
      <c r="W19">
        <f t="shared" si="3"/>
        <v>1.2296814242562082</v>
      </c>
      <c r="X19">
        <f t="shared" si="4"/>
        <v>22.529575529100526</v>
      </c>
      <c r="Y19">
        <f t="shared" si="5"/>
        <v>0.69626701053046347</v>
      </c>
    </row>
    <row r="20" spans="1:25" x14ac:dyDescent="0.3">
      <c r="A20" s="5">
        <v>2007</v>
      </c>
      <c r="B20" s="6">
        <v>23.204285714285717</v>
      </c>
      <c r="C20" s="6">
        <v>18.267942857142856</v>
      </c>
      <c r="D20" s="6">
        <v>13.557916666666666</v>
      </c>
      <c r="E20" s="6">
        <v>24.925000000000001</v>
      </c>
      <c r="F20" s="6">
        <v>10.010229166666667</v>
      </c>
      <c r="G20" s="6">
        <v>12.572749999999999</v>
      </c>
      <c r="H20" s="6">
        <v>16.567411904761908</v>
      </c>
      <c r="I20" s="6">
        <v>19.479999999999997</v>
      </c>
      <c r="J20" s="6">
        <v>13.853308181818182</v>
      </c>
      <c r="K20" s="6">
        <v>10.184749999999999</v>
      </c>
      <c r="L20" s="6">
        <v>13.443533333333335</v>
      </c>
      <c r="M20" s="6">
        <v>19.521949999999997</v>
      </c>
      <c r="N20" s="6">
        <v>20.593128451178451</v>
      </c>
      <c r="O20" s="6">
        <v>14.546637499999999</v>
      </c>
      <c r="P20" s="6">
        <v>16.063800952380952</v>
      </c>
      <c r="Q20" s="6">
        <v>15.546150000000001</v>
      </c>
      <c r="R20" s="6">
        <v>18.021799999999999</v>
      </c>
      <c r="S20" s="6">
        <v>11.225834545454546</v>
      </c>
      <c r="T20">
        <f t="shared" si="0"/>
        <v>17.043218969696966</v>
      </c>
      <c r="U20">
        <f t="shared" si="1"/>
        <v>1.9393650281491253</v>
      </c>
      <c r="V20">
        <f t="shared" si="2"/>
        <v>13.176622367037723</v>
      </c>
      <c r="W20">
        <f t="shared" si="3"/>
        <v>1.1395043996658845</v>
      </c>
      <c r="X20">
        <f t="shared" si="4"/>
        <v>19.022329642656725</v>
      </c>
      <c r="Y20">
        <f t="shared" si="5"/>
        <v>1.4671728962169355</v>
      </c>
    </row>
    <row r="21" spans="1:25" x14ac:dyDescent="0.3">
      <c r="A21" s="5">
        <v>2008</v>
      </c>
      <c r="B21" s="6">
        <v>23.745809523809527</v>
      </c>
      <c r="C21" s="6">
        <v>19.0017</v>
      </c>
      <c r="D21" s="6">
        <v>21.402334967320261</v>
      </c>
      <c r="E21" s="6">
        <v>24.075500000000002</v>
      </c>
      <c r="F21" s="6">
        <v>17.66900882352941</v>
      </c>
      <c r="G21" s="6">
        <v>12.594250000000001</v>
      </c>
      <c r="H21" s="6">
        <v>25.509523809523806</v>
      </c>
      <c r="I21" s="6">
        <v>22.802099999999999</v>
      </c>
      <c r="J21" s="6">
        <v>14.542843181818183</v>
      </c>
      <c r="K21" s="6">
        <v>16.910672222222221</v>
      </c>
      <c r="L21" s="6">
        <v>14.368966666666665</v>
      </c>
      <c r="M21" s="6">
        <v>18.161359523809523</v>
      </c>
      <c r="N21" s="6">
        <v>23.917881818181815</v>
      </c>
      <c r="O21" s="6">
        <v>17.0280375</v>
      </c>
      <c r="P21" s="6">
        <v>15.343689285714285</v>
      </c>
      <c r="Q21" s="6">
        <v>18.854042592592595</v>
      </c>
      <c r="R21" s="6">
        <v>23.167014814814817</v>
      </c>
      <c r="S21" s="6">
        <v>14.294081818181814</v>
      </c>
      <c r="T21">
        <f t="shared" si="0"/>
        <v>16.877590303030306</v>
      </c>
      <c r="U21">
        <f t="shared" si="1"/>
        <v>1.9361224041805323</v>
      </c>
      <c r="V21">
        <f t="shared" si="2"/>
        <v>17.500115298644708</v>
      </c>
      <c r="W21">
        <f t="shared" si="3"/>
        <v>0.973138083870417</v>
      </c>
      <c r="X21">
        <f t="shared" si="4"/>
        <v>22.750009657086736</v>
      </c>
      <c r="Y21">
        <f t="shared" si="5"/>
        <v>1.2062799628498611</v>
      </c>
    </row>
    <row r="22" spans="1:25" x14ac:dyDescent="0.3">
      <c r="A22" s="5">
        <v>2009</v>
      </c>
      <c r="B22" s="6">
        <v>22.186</v>
      </c>
      <c r="C22" s="6">
        <v>21.043859999999999</v>
      </c>
      <c r="D22" s="6">
        <v>18.574779411764705</v>
      </c>
      <c r="E22" s="6">
        <v>23.3977</v>
      </c>
      <c r="F22" s="6">
        <v>11.513400000000003</v>
      </c>
      <c r="G22" s="6">
        <v>19.427499999999998</v>
      </c>
      <c r="H22" s="6">
        <v>22.613850000000003</v>
      </c>
      <c r="I22" s="6">
        <v>23.422033333333331</v>
      </c>
      <c r="J22" s="6">
        <v>19.362088636363637</v>
      </c>
      <c r="K22" s="6">
        <v>22.190483333333333</v>
      </c>
      <c r="L22" s="6">
        <v>17.600847474747471</v>
      </c>
      <c r="M22" s="6">
        <v>20.659143333333333</v>
      </c>
      <c r="N22" s="6">
        <v>22.034274242424242</v>
      </c>
      <c r="O22" s="6">
        <v>21.33343</v>
      </c>
      <c r="P22" s="6">
        <v>18.134911428571428</v>
      </c>
      <c r="Q22" s="6">
        <v>22.877650000000003</v>
      </c>
      <c r="R22" s="6">
        <v>20.226061111111111</v>
      </c>
      <c r="S22" s="6">
        <v>16.708581818181816</v>
      </c>
      <c r="T22">
        <f t="shared" si="0"/>
        <v>19.953928679653679</v>
      </c>
      <c r="U22">
        <f t="shared" si="1"/>
        <v>0.68613758234829936</v>
      </c>
      <c r="V22">
        <f t="shared" si="2"/>
        <v>18.644228862575336</v>
      </c>
      <c r="W22">
        <f t="shared" si="3"/>
        <v>1.4795826518083461</v>
      </c>
      <c r="X22">
        <f t="shared" si="4"/>
        <v>22.171224781144783</v>
      </c>
      <c r="Y22">
        <f t="shared" si="5"/>
        <v>0.50888760480249939</v>
      </c>
    </row>
    <row r="23" spans="1:25" x14ac:dyDescent="0.3">
      <c r="A23" s="5">
        <v>2010</v>
      </c>
      <c r="B23" s="6">
        <v>24.436444444444447</v>
      </c>
      <c r="C23" s="6">
        <v>22.800524646464645</v>
      </c>
      <c r="D23" s="6">
        <v>21.820573529411767</v>
      </c>
      <c r="E23" s="6">
        <v>25.72334</v>
      </c>
      <c r="F23" s="6">
        <v>13.387546666666665</v>
      </c>
      <c r="G23" s="6">
        <v>15.23725</v>
      </c>
      <c r="H23" s="6">
        <v>27.141928571428572</v>
      </c>
      <c r="I23" s="6">
        <v>24.296199999999999</v>
      </c>
      <c r="J23" s="6">
        <v>17.416054545454543</v>
      </c>
      <c r="K23" s="6">
        <v>20.272124999999999</v>
      </c>
      <c r="L23" s="6">
        <v>15.79019615384615</v>
      </c>
      <c r="M23" s="6">
        <v>20.765669047619049</v>
      </c>
      <c r="N23" s="6">
        <v>25.136163636363641</v>
      </c>
      <c r="O23" s="6">
        <v>18.976189999999995</v>
      </c>
      <c r="P23" s="6">
        <v>19.487219047619046</v>
      </c>
      <c r="Q23" s="6">
        <v>18.386300000000002</v>
      </c>
      <c r="R23" s="6">
        <v>25.199266666666666</v>
      </c>
      <c r="S23" s="6">
        <v>18.081972727272728</v>
      </c>
      <c r="T23">
        <f t="shared" si="0"/>
        <v>19.468527417027417</v>
      </c>
      <c r="U23">
        <f t="shared" si="1"/>
        <v>1.5569116681198865</v>
      </c>
      <c r="V23">
        <f t="shared" si="2"/>
        <v>18.648462674808854</v>
      </c>
      <c r="W23">
        <f t="shared" si="3"/>
        <v>1.255224795982868</v>
      </c>
      <c r="X23">
        <f t="shared" si="4"/>
        <v>24.41218147907648</v>
      </c>
      <c r="Y23">
        <f t="shared" si="5"/>
        <v>1.1529348662705647</v>
      </c>
    </row>
    <row r="24" spans="1:25" x14ac:dyDescent="0.3">
      <c r="A24" s="5">
        <v>2011</v>
      </c>
      <c r="B24" s="6" t="s">
        <v>62</v>
      </c>
      <c r="C24" s="6">
        <v>21.292300000000004</v>
      </c>
      <c r="D24" s="6" t="s">
        <v>62</v>
      </c>
      <c r="E24" s="6" t="s">
        <v>62</v>
      </c>
      <c r="F24" s="6" t="s">
        <v>62</v>
      </c>
      <c r="G24" s="6" t="s">
        <v>62</v>
      </c>
      <c r="H24" s="6" t="s">
        <v>62</v>
      </c>
      <c r="I24" s="6" t="s">
        <v>62</v>
      </c>
      <c r="J24" s="6" t="s">
        <v>62</v>
      </c>
      <c r="K24" s="6" t="s">
        <v>62</v>
      </c>
      <c r="L24" s="6" t="s">
        <v>62</v>
      </c>
      <c r="M24" s="6" t="s">
        <v>62</v>
      </c>
      <c r="N24" s="6" t="s">
        <v>62</v>
      </c>
      <c r="O24" s="6" t="s">
        <v>62</v>
      </c>
      <c r="P24" s="6" t="s">
        <v>62</v>
      </c>
      <c r="Q24" s="6" t="s">
        <v>62</v>
      </c>
      <c r="R24" s="6" t="s">
        <v>62</v>
      </c>
      <c r="S24" s="6">
        <v>19.178395454545456</v>
      </c>
      <c r="T24" s="6" t="s">
        <v>62</v>
      </c>
      <c r="U24" s="6" t="s">
        <v>62</v>
      </c>
      <c r="V24">
        <f t="shared" si="2"/>
        <v>20.235347727272732</v>
      </c>
      <c r="W24">
        <f t="shared" si="3"/>
        <v>1.0569522727272744</v>
      </c>
      <c r="X24" t="s">
        <v>62</v>
      </c>
      <c r="Y24" t="s">
        <v>62</v>
      </c>
    </row>
    <row r="25" spans="1:25" x14ac:dyDescent="0.3">
      <c r="A25" s="5">
        <v>2012</v>
      </c>
      <c r="B25" s="6">
        <v>24.669142857142859</v>
      </c>
      <c r="C25" s="6" t="s">
        <v>62</v>
      </c>
      <c r="D25" s="6" t="s">
        <v>62</v>
      </c>
      <c r="E25" s="6" t="s">
        <v>62</v>
      </c>
      <c r="F25" s="6" t="s">
        <v>62</v>
      </c>
      <c r="G25" s="6">
        <v>19.920027777777779</v>
      </c>
      <c r="H25" s="6">
        <v>19.076649999999997</v>
      </c>
      <c r="I25" s="6" t="s">
        <v>62</v>
      </c>
      <c r="J25" s="6">
        <v>16.626849999999997</v>
      </c>
      <c r="K25" s="6">
        <v>16.380000000000003</v>
      </c>
      <c r="L25" s="6" t="s">
        <v>62</v>
      </c>
      <c r="M25" s="6">
        <v>20.995916666666666</v>
      </c>
      <c r="N25" s="6" t="s">
        <v>62</v>
      </c>
      <c r="O25" s="6" t="s">
        <v>62</v>
      </c>
      <c r="P25" s="6" t="s">
        <v>62</v>
      </c>
      <c r="Q25" s="6" t="s">
        <v>62</v>
      </c>
      <c r="R25" s="6" t="s">
        <v>62</v>
      </c>
      <c r="S25" s="6">
        <v>15.352272727272727</v>
      </c>
      <c r="T25">
        <f t="shared" si="0"/>
        <v>20.552984325396825</v>
      </c>
      <c r="U25">
        <f t="shared" si="1"/>
        <v>1.6571590863493275</v>
      </c>
      <c r="V25">
        <f t="shared" si="2"/>
        <v>15.866136363636365</v>
      </c>
      <c r="W25">
        <f t="shared" si="3"/>
        <v>0.51386363636363797</v>
      </c>
      <c r="X25">
        <f t="shared" si="4"/>
        <v>19.076649999999997</v>
      </c>
      <c r="Y25" t="s">
        <v>62</v>
      </c>
    </row>
    <row r="26" spans="1:25" x14ac:dyDescent="0.3">
      <c r="A26" s="5">
        <v>2013</v>
      </c>
      <c r="B26" s="6" t="s">
        <v>62</v>
      </c>
      <c r="C26" s="6" t="s">
        <v>62</v>
      </c>
      <c r="D26" s="6" t="s">
        <v>62</v>
      </c>
      <c r="E26" s="6" t="s">
        <v>62</v>
      </c>
      <c r="F26" s="6" t="s">
        <v>62</v>
      </c>
      <c r="G26" s="6">
        <v>16.425750000000001</v>
      </c>
      <c r="H26" s="6" t="s">
        <v>62</v>
      </c>
      <c r="I26" s="6" t="s">
        <v>62</v>
      </c>
      <c r="J26" s="6" t="s">
        <v>62</v>
      </c>
      <c r="K26" s="6">
        <v>16.495026470588236</v>
      </c>
      <c r="L26" s="6" t="s">
        <v>62</v>
      </c>
      <c r="M26" s="6">
        <v>19.594692857142856</v>
      </c>
      <c r="N26" s="6" t="s">
        <v>62</v>
      </c>
      <c r="O26" s="6" t="s">
        <v>62</v>
      </c>
      <c r="P26" s="6">
        <v>18.297100000000004</v>
      </c>
      <c r="Q26" s="6" t="s">
        <v>62</v>
      </c>
      <c r="R26" s="6" t="s">
        <v>62</v>
      </c>
      <c r="S26" s="6" t="s">
        <v>62</v>
      </c>
      <c r="T26">
        <f t="shared" si="0"/>
        <v>18.105847619047619</v>
      </c>
      <c r="U26">
        <f t="shared" si="1"/>
        <v>0.91977946865433424</v>
      </c>
      <c r="V26">
        <f t="shared" si="2"/>
        <v>16.495026470588236</v>
      </c>
      <c r="W26" t="s">
        <v>62</v>
      </c>
      <c r="X26" t="s">
        <v>62</v>
      </c>
      <c r="Y26" t="s">
        <v>62</v>
      </c>
    </row>
    <row r="27" spans="1:25" x14ac:dyDescent="0.3">
      <c r="A27" s="5">
        <v>2014</v>
      </c>
      <c r="B27" s="6" t="s">
        <v>62</v>
      </c>
      <c r="C27" s="6" t="s">
        <v>62</v>
      </c>
      <c r="D27" s="6">
        <v>18.444191176470589</v>
      </c>
      <c r="E27" s="6" t="s">
        <v>62</v>
      </c>
      <c r="F27" s="6" t="s">
        <v>62</v>
      </c>
      <c r="G27" s="6">
        <v>14.087704545454548</v>
      </c>
      <c r="H27" s="6" t="s">
        <v>62</v>
      </c>
      <c r="I27" s="6" t="s">
        <v>62</v>
      </c>
      <c r="J27" s="6" t="s">
        <v>62</v>
      </c>
      <c r="K27" s="6">
        <v>15.417114705882353</v>
      </c>
      <c r="L27" s="6" t="s">
        <v>62</v>
      </c>
      <c r="M27" s="6">
        <v>18.620950000000004</v>
      </c>
      <c r="N27" s="6" t="s">
        <v>62</v>
      </c>
      <c r="O27" s="6">
        <v>17.718699999999998</v>
      </c>
      <c r="P27" s="6">
        <v>18.231433333333332</v>
      </c>
      <c r="Q27" s="6" t="s">
        <v>62</v>
      </c>
      <c r="R27" s="6" t="s">
        <v>62</v>
      </c>
      <c r="S27" s="6" t="s">
        <v>62</v>
      </c>
      <c r="T27">
        <f t="shared" si="0"/>
        <v>16.980029292929292</v>
      </c>
      <c r="U27">
        <f t="shared" si="1"/>
        <v>1.4505272193291183</v>
      </c>
      <c r="V27">
        <f t="shared" si="2"/>
        <v>16.930652941176472</v>
      </c>
      <c r="W27">
        <f t="shared" si="3"/>
        <v>1.5135382352941178</v>
      </c>
      <c r="X27">
        <f t="shared" si="4"/>
        <v>17.718699999999998</v>
      </c>
      <c r="Y27" t="s">
        <v>62</v>
      </c>
    </row>
    <row r="28" spans="1:25" x14ac:dyDescent="0.3">
      <c r="A28" s="5">
        <v>2015</v>
      </c>
      <c r="B28" s="6">
        <v>23.429714285714287</v>
      </c>
      <c r="C28" s="6">
        <v>23.158698701298704</v>
      </c>
      <c r="D28" s="6">
        <v>21.906397058823526</v>
      </c>
      <c r="E28" s="6" t="s">
        <v>62</v>
      </c>
      <c r="F28" s="6" t="s">
        <v>62</v>
      </c>
      <c r="G28" s="6">
        <v>19.733749999999997</v>
      </c>
      <c r="H28" s="6">
        <v>22.275485858585856</v>
      </c>
      <c r="I28" s="6">
        <v>22.002400000000002</v>
      </c>
      <c r="J28" s="6">
        <v>20.465959090909095</v>
      </c>
      <c r="K28" s="6">
        <v>22.61716666666667</v>
      </c>
      <c r="L28" s="6">
        <v>16.159276923076924</v>
      </c>
      <c r="M28" s="6">
        <v>21.322249999999997</v>
      </c>
      <c r="N28" s="6">
        <v>22.929505555555558</v>
      </c>
      <c r="O28" s="6">
        <v>21.775425000000002</v>
      </c>
      <c r="P28" s="6">
        <v>16.278699999999997</v>
      </c>
      <c r="Q28" s="6" t="s">
        <v>62</v>
      </c>
      <c r="R28" s="6">
        <v>23.236066666666666</v>
      </c>
      <c r="S28" s="6">
        <v>20.653803030303031</v>
      </c>
      <c r="T28">
        <f>AVERAGE(B28,G28,J28,M28,P28)</f>
        <v>20.246074675324675</v>
      </c>
      <c r="U28">
        <f t="shared" si="1"/>
        <v>1.1692861506460328</v>
      </c>
      <c r="V28">
        <f>AVERAGE(C28:D28,F28,K28:L28,Q28,S28)</f>
        <v>20.899068476033772</v>
      </c>
      <c r="W28">
        <f t="shared" si="3"/>
        <v>1.2569463020678877</v>
      </c>
      <c r="X28">
        <f>AVERAGE(E28,H28:I28,N28:O28,R28)</f>
        <v>22.443776616161621</v>
      </c>
      <c r="Y28">
        <f t="shared" si="5"/>
        <v>0.2769011652105855</v>
      </c>
    </row>
    <row r="29" spans="1:25" x14ac:dyDescent="0.3">
      <c r="A29" s="5">
        <v>2016</v>
      </c>
      <c r="B29" s="6">
        <v>24.744857142857143</v>
      </c>
      <c r="C29" s="6">
        <v>24.357099999999999</v>
      </c>
      <c r="D29" s="6">
        <v>14.117058823529412</v>
      </c>
      <c r="E29" s="6">
        <v>22.767099999999999</v>
      </c>
      <c r="F29" s="6">
        <v>11.9978</v>
      </c>
      <c r="G29" s="6">
        <v>15.938250000000002</v>
      </c>
      <c r="H29" s="6">
        <v>21.315649999999998</v>
      </c>
      <c r="I29" s="6">
        <v>23.8035</v>
      </c>
      <c r="J29" s="6">
        <v>17.830174242424246</v>
      </c>
      <c r="K29" s="6">
        <v>15.035450000000001</v>
      </c>
      <c r="L29" s="6">
        <v>17.458364358974357</v>
      </c>
      <c r="M29" s="6">
        <v>20.480484285714283</v>
      </c>
      <c r="N29" s="6">
        <v>21.309735185185186</v>
      </c>
      <c r="O29" s="6">
        <v>22.620933333333333</v>
      </c>
      <c r="P29" s="6">
        <v>17.606535714285716</v>
      </c>
      <c r="Q29" s="6">
        <v>23.328446296296296</v>
      </c>
      <c r="R29" s="6">
        <v>22.985955555555556</v>
      </c>
      <c r="S29" s="6">
        <v>17.991700000000002</v>
      </c>
      <c r="T29">
        <f t="shared" si="0"/>
        <v>19.320060277056278</v>
      </c>
      <c r="U29">
        <f t="shared" si="1"/>
        <v>1.5389537434323046</v>
      </c>
      <c r="V29">
        <f t="shared" si="2"/>
        <v>17.755131354114294</v>
      </c>
      <c r="W29">
        <f t="shared" si="3"/>
        <v>1.7496323936786664</v>
      </c>
      <c r="X29">
        <f t="shared" si="4"/>
        <v>22.467145679012347</v>
      </c>
      <c r="Y29">
        <f t="shared" si="5"/>
        <v>0.40142127275167372</v>
      </c>
    </row>
    <row r="30" spans="1:25" x14ac:dyDescent="0.3">
      <c r="A30" s="5">
        <v>2017</v>
      </c>
      <c r="B30" s="6">
        <v>23.820428571428572</v>
      </c>
      <c r="C30" s="6">
        <v>23.849871428571433</v>
      </c>
      <c r="D30" s="6">
        <v>23.204926470588237</v>
      </c>
      <c r="E30" s="6">
        <v>23.724766666666664</v>
      </c>
      <c r="F30" s="6">
        <v>17.937272727272727</v>
      </c>
      <c r="G30" s="6">
        <v>18.119</v>
      </c>
      <c r="H30" s="6">
        <v>22.969192857142854</v>
      </c>
      <c r="I30" s="6">
        <v>22.9191</v>
      </c>
      <c r="J30" s="6">
        <v>21.891877272727271</v>
      </c>
      <c r="K30" s="6">
        <v>20.917099999999998</v>
      </c>
      <c r="L30" s="6">
        <v>17.086983333333333</v>
      </c>
      <c r="M30" s="6">
        <v>20.576235714285712</v>
      </c>
      <c r="N30" s="6">
        <v>23.574749999999998</v>
      </c>
      <c r="O30" s="6">
        <v>22.070682828282827</v>
      </c>
      <c r="P30" s="6">
        <v>18.458564285714282</v>
      </c>
      <c r="Q30" s="6">
        <v>22.459814285714288</v>
      </c>
      <c r="R30" s="6">
        <v>23.287531216931217</v>
      </c>
      <c r="S30" s="6">
        <v>18.672003030303028</v>
      </c>
      <c r="T30">
        <f t="shared" si="0"/>
        <v>20.573221168831168</v>
      </c>
      <c r="U30">
        <f t="shared" si="1"/>
        <v>1.0671971280452939</v>
      </c>
      <c r="V30">
        <f t="shared" si="2"/>
        <v>20.58971018225472</v>
      </c>
      <c r="W30">
        <f t="shared" si="3"/>
        <v>1.0241675084891304</v>
      </c>
      <c r="X30">
        <f t="shared" si="4"/>
        <v>23.091003928170593</v>
      </c>
      <c r="Y30">
        <f t="shared" si="5"/>
        <v>0.24219362022739901</v>
      </c>
    </row>
    <row r="31" spans="1:25" x14ac:dyDescent="0.3">
      <c r="A31" s="5">
        <v>2018</v>
      </c>
      <c r="B31" s="6">
        <v>25.004285714285714</v>
      </c>
      <c r="C31" s="6">
        <v>22.523183333333332</v>
      </c>
      <c r="D31" s="6">
        <v>13.613455882352937</v>
      </c>
      <c r="E31" s="6">
        <v>22.934633333333331</v>
      </c>
      <c r="F31" s="6">
        <v>13.676266666666669</v>
      </c>
      <c r="G31" s="6">
        <v>16.290750000000003</v>
      </c>
      <c r="H31" s="6">
        <v>21.259378571428574</v>
      </c>
      <c r="I31" s="6">
        <v>21.500799999999998</v>
      </c>
      <c r="J31" s="6">
        <v>18.923404545454549</v>
      </c>
      <c r="K31" s="6">
        <v>17.17475</v>
      </c>
      <c r="L31" s="6">
        <v>15.956545804195803</v>
      </c>
      <c r="M31" s="6">
        <v>18.582914285714285</v>
      </c>
      <c r="N31" s="6">
        <v>24.039684391534394</v>
      </c>
      <c r="O31" s="6">
        <v>22.200133333333337</v>
      </c>
      <c r="P31" s="6">
        <v>15.60067222222222</v>
      </c>
      <c r="Q31" s="6">
        <v>23.058835714285713</v>
      </c>
      <c r="R31" s="6">
        <v>23.382912962962962</v>
      </c>
      <c r="S31" s="6">
        <v>16.79998181818182</v>
      </c>
      <c r="T31">
        <f t="shared" si="0"/>
        <v>18.880405353535352</v>
      </c>
      <c r="U31">
        <f t="shared" si="1"/>
        <v>1.6591447315025107</v>
      </c>
      <c r="V31">
        <f t="shared" si="2"/>
        <v>17.543288459859465</v>
      </c>
      <c r="W31">
        <f t="shared" si="3"/>
        <v>1.4542559357359832</v>
      </c>
      <c r="X31">
        <f t="shared" si="4"/>
        <v>22.552923765432098</v>
      </c>
      <c r="Y31">
        <f t="shared" si="5"/>
        <v>0.44533605652624592</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1"/>
  <sheetViews>
    <sheetView zoomScale="80" zoomScaleNormal="80" workbookViewId="0"/>
  </sheetViews>
  <sheetFormatPr defaultRowHeight="14.4" x14ac:dyDescent="0.3"/>
  <sheetData>
    <row r="1" spans="1:25" x14ac:dyDescent="0.3">
      <c r="A1" s="1" t="s">
        <v>0</v>
      </c>
      <c r="B1" s="2" t="s">
        <v>1</v>
      </c>
      <c r="C1" s="3" t="s">
        <v>2</v>
      </c>
      <c r="D1" s="3" t="s">
        <v>3</v>
      </c>
      <c r="E1" s="4" t="s">
        <v>4</v>
      </c>
      <c r="F1" s="3" t="s">
        <v>5</v>
      </c>
      <c r="G1" s="2" t="s">
        <v>6</v>
      </c>
      <c r="H1" s="4" t="s">
        <v>7</v>
      </c>
      <c r="I1" s="4" t="s">
        <v>8</v>
      </c>
      <c r="J1" s="2" t="s">
        <v>9</v>
      </c>
      <c r="K1" s="3" t="s">
        <v>10</v>
      </c>
      <c r="L1" s="3" t="s">
        <v>11</v>
      </c>
      <c r="M1" s="2" t="s">
        <v>13</v>
      </c>
      <c r="N1" s="4" t="s">
        <v>14</v>
      </c>
      <c r="O1" s="4" t="s">
        <v>15</v>
      </c>
      <c r="P1" s="2" t="s">
        <v>16</v>
      </c>
      <c r="Q1" s="3" t="s">
        <v>17</v>
      </c>
      <c r="R1" s="4" t="s">
        <v>18</v>
      </c>
      <c r="S1" s="3" t="s">
        <v>19</v>
      </c>
      <c r="T1" t="s">
        <v>21</v>
      </c>
      <c r="U1" t="s">
        <v>22</v>
      </c>
      <c r="V1" t="s">
        <v>23</v>
      </c>
      <c r="W1" t="s">
        <v>24</v>
      </c>
      <c r="X1" t="s">
        <v>25</v>
      </c>
      <c r="Y1" t="s">
        <v>27</v>
      </c>
    </row>
    <row r="2" spans="1:25" x14ac:dyDescent="0.3">
      <c r="A2" s="5">
        <v>1989</v>
      </c>
      <c r="B2" s="6">
        <v>22.758928571428573</v>
      </c>
      <c r="C2" s="6">
        <v>22.985472727272729</v>
      </c>
      <c r="D2" s="6">
        <v>17.012026960784318</v>
      </c>
      <c r="E2" s="6">
        <v>20.544999999999998</v>
      </c>
      <c r="F2" s="6">
        <v>13.367492741658069</v>
      </c>
      <c r="G2" s="6">
        <v>15.075000000000001</v>
      </c>
      <c r="H2" s="6">
        <v>20.115497979797979</v>
      </c>
      <c r="I2" s="6">
        <v>19.769813275613274</v>
      </c>
      <c r="J2" s="6">
        <v>18.045454545454547</v>
      </c>
      <c r="K2" s="6">
        <v>13.991870588235294</v>
      </c>
      <c r="L2" s="6">
        <v>14.915956410256412</v>
      </c>
      <c r="M2" s="6">
        <v>18.775199999999998</v>
      </c>
      <c r="N2" s="6">
        <v>19.748224475524477</v>
      </c>
      <c r="O2" s="6">
        <v>17.889165441176473</v>
      </c>
      <c r="P2" s="6">
        <v>15.592014285714287</v>
      </c>
      <c r="Q2" s="6">
        <v>19.543175000000002</v>
      </c>
      <c r="R2" s="6">
        <v>20.569699999999997</v>
      </c>
      <c r="S2" s="6">
        <v>11.532655555555555</v>
      </c>
      <c r="T2">
        <f>AVERAGE(B2,G2,J2,M2,P2)</f>
        <v>18.049319480519479</v>
      </c>
      <c r="U2">
        <f>(STDEV(B2,G2,J2,M2,P2))/(SQRT(COUNT(B2,G2,J2,M2,P2)))</f>
        <v>1.3709897966081377</v>
      </c>
      <c r="V2">
        <f>AVERAGE(C2:D2,F2,K2:L2,Q2,S2)</f>
        <v>16.192664283394627</v>
      </c>
      <c r="W2">
        <f>(STDEV(C2:D2,F2,K2:L2,Q2,S2))/(SQRT(COUNT(C2:D2,F2,K2:L2,Q2,S2)))</f>
        <v>1.49769883233745</v>
      </c>
      <c r="X2">
        <f>AVERAGE(E2,H2:I2,N2:O2,R2)</f>
        <v>19.772900195352033</v>
      </c>
      <c r="Y2">
        <f>(STDEV(E2,H2:I2,N2:O2,R2))/(SQRT(COUNT(E2,H2:I2,N2:O2,R2)))</f>
        <v>0.40404110035337865</v>
      </c>
    </row>
    <row r="3" spans="1:25" x14ac:dyDescent="0.3">
      <c r="A3" s="5">
        <v>1990</v>
      </c>
      <c r="B3" s="6">
        <v>21.604074999999998</v>
      </c>
      <c r="C3" s="6">
        <v>18.213218181818181</v>
      </c>
      <c r="D3" s="6">
        <v>20.165161764705882</v>
      </c>
      <c r="E3" s="6">
        <v>20.946466666666666</v>
      </c>
      <c r="F3" s="6">
        <v>18.1262443438914</v>
      </c>
      <c r="G3" s="6">
        <v>13.605499999999999</v>
      </c>
      <c r="H3" s="6">
        <v>21.731180952380953</v>
      </c>
      <c r="I3" s="6">
        <v>20.589400000000001</v>
      </c>
      <c r="J3" s="6">
        <v>17.068618181818181</v>
      </c>
      <c r="K3" s="6">
        <v>16.887029411764708</v>
      </c>
      <c r="L3" s="6">
        <v>15.6739</v>
      </c>
      <c r="M3" s="6">
        <v>19.053571428571431</v>
      </c>
      <c r="N3" s="6">
        <v>21.009027272727273</v>
      </c>
      <c r="O3" s="6">
        <v>15.165253676470591</v>
      </c>
      <c r="P3" s="6">
        <v>16.25</v>
      </c>
      <c r="Q3" s="6">
        <v>17.514705555555558</v>
      </c>
      <c r="R3" s="6">
        <v>21.682733080808081</v>
      </c>
      <c r="S3" s="6">
        <v>13.88891111111111</v>
      </c>
      <c r="T3">
        <f t="shared" ref="T3:T31" si="0">AVERAGE(B3,G3,J3,M3,P3)</f>
        <v>17.516352922077921</v>
      </c>
      <c r="U3">
        <f t="shared" ref="U3:U31" si="1">(STDEV(B3,G3,J3,M3,P3))/(SQRT(COUNT(B3,G3,J3,M3,P3)))</f>
        <v>1.3448308299197644</v>
      </c>
      <c r="V3">
        <f t="shared" ref="V3:V31" si="2">AVERAGE(C3:D3,F3,K3:L3,Q3,S3)</f>
        <v>17.209881481263839</v>
      </c>
      <c r="W3">
        <f t="shared" ref="W3:W31" si="3">(STDEV(C3:D3,F3,K3:L3,Q3,S3))/(SQRT(COUNT(C3:D3,F3,K3:L3,Q3,S3)))</f>
        <v>0.75852804621608549</v>
      </c>
      <c r="X3">
        <f t="shared" ref="X3:X31" si="4">AVERAGE(E3,H3:I3,N3:O3,R3)</f>
        <v>20.187343608175595</v>
      </c>
      <c r="Y3">
        <f t="shared" ref="Y3:Y31" si="5">(STDEV(E3,H3:I3,N3:O3,R3))/(SQRT(COUNT(E3,H3:I3,N3:O3,R3)))</f>
        <v>1.0206875445353187</v>
      </c>
    </row>
    <row r="4" spans="1:25" x14ac:dyDescent="0.3">
      <c r="A4" s="5">
        <v>1991</v>
      </c>
      <c r="B4" s="6">
        <v>24.800411904761908</v>
      </c>
      <c r="C4" s="6">
        <v>19.976032727272731</v>
      </c>
      <c r="D4" s="6">
        <v>14.090773809523812</v>
      </c>
      <c r="E4" s="6">
        <v>20.817483333333335</v>
      </c>
      <c r="F4" s="6">
        <v>12.516995751633987</v>
      </c>
      <c r="G4" s="6">
        <v>13.318101851851852</v>
      </c>
      <c r="H4" s="6">
        <v>16.901199999999999</v>
      </c>
      <c r="I4" s="6">
        <v>19.707766666666668</v>
      </c>
      <c r="J4" s="6">
        <v>15.168284848484847</v>
      </c>
      <c r="K4" s="6">
        <v>15.582662745098041</v>
      </c>
      <c r="L4" s="6">
        <v>13.557676666666666</v>
      </c>
      <c r="M4" s="6">
        <v>19.515072222222223</v>
      </c>
      <c r="N4" s="6">
        <v>18.973372727272725</v>
      </c>
      <c r="O4" s="6">
        <v>14.993200000000002</v>
      </c>
      <c r="P4" s="6">
        <v>16.715</v>
      </c>
      <c r="Q4" s="6">
        <v>18.503889285714283</v>
      </c>
      <c r="R4" s="6">
        <v>19.881577777777782</v>
      </c>
      <c r="S4" s="6">
        <v>13.473577777777777</v>
      </c>
      <c r="T4">
        <f t="shared" si="0"/>
        <v>17.903374165464164</v>
      </c>
      <c r="U4">
        <f t="shared" si="1"/>
        <v>2.0010543361242314</v>
      </c>
      <c r="V4">
        <f t="shared" si="2"/>
        <v>15.385944109098185</v>
      </c>
      <c r="W4">
        <f t="shared" si="3"/>
        <v>1.0661147918822751</v>
      </c>
      <c r="X4">
        <f t="shared" si="4"/>
        <v>18.54576675084175</v>
      </c>
      <c r="Y4">
        <f t="shared" si="5"/>
        <v>0.89075825982640644</v>
      </c>
    </row>
    <row r="5" spans="1:25" x14ac:dyDescent="0.3">
      <c r="A5" s="5">
        <v>1992</v>
      </c>
      <c r="B5" s="6">
        <v>21.082271428571428</v>
      </c>
      <c r="C5" s="6">
        <v>21.921363636363637</v>
      </c>
      <c r="D5" s="6">
        <v>15.484055555555557</v>
      </c>
      <c r="E5" s="6">
        <v>20.337150000000001</v>
      </c>
      <c r="F5" s="6">
        <v>10.524752992776058</v>
      </c>
      <c r="G5" s="6">
        <v>14.405569444444446</v>
      </c>
      <c r="H5" s="6">
        <v>18.989075</v>
      </c>
      <c r="I5" s="6">
        <v>20.375549999999997</v>
      </c>
      <c r="J5" s="6">
        <v>15.146781818181816</v>
      </c>
      <c r="K5" s="6">
        <v>14.51194705882353</v>
      </c>
      <c r="L5" s="6">
        <v>18.670273076923078</v>
      </c>
      <c r="M5" s="6">
        <v>20.985910714285716</v>
      </c>
      <c r="N5" s="6">
        <v>19.486098989898991</v>
      </c>
      <c r="O5" s="6">
        <v>19.282083333333333</v>
      </c>
      <c r="P5" s="6">
        <v>17.760333333333332</v>
      </c>
      <c r="Q5" s="6">
        <v>19.594749999999998</v>
      </c>
      <c r="R5" s="6">
        <v>20.310624242424243</v>
      </c>
      <c r="S5" s="6">
        <v>16.024366666666669</v>
      </c>
      <c r="T5">
        <f t="shared" si="0"/>
        <v>17.876173347763348</v>
      </c>
      <c r="U5">
        <f t="shared" si="1"/>
        <v>1.4045928213709067</v>
      </c>
      <c r="V5">
        <f t="shared" si="2"/>
        <v>16.675929855301217</v>
      </c>
      <c r="W5">
        <f t="shared" si="3"/>
        <v>1.4173784381144496</v>
      </c>
      <c r="X5">
        <f t="shared" si="4"/>
        <v>19.796763594276094</v>
      </c>
      <c r="Y5">
        <f t="shared" si="5"/>
        <v>0.25198102239373887</v>
      </c>
    </row>
    <row r="6" spans="1:25" x14ac:dyDescent="0.3">
      <c r="A6" s="5">
        <v>1993</v>
      </c>
      <c r="B6" s="6">
        <v>22.867147619047618</v>
      </c>
      <c r="C6" s="6">
        <v>19.699577777777776</v>
      </c>
      <c r="D6" s="6">
        <v>13.88966111111111</v>
      </c>
      <c r="E6" s="6">
        <v>20.52309</v>
      </c>
      <c r="F6" s="6">
        <v>9.578519281045752</v>
      </c>
      <c r="G6" s="6">
        <v>12.215944444444444</v>
      </c>
      <c r="H6" s="6">
        <v>22.184909523809523</v>
      </c>
      <c r="I6" s="6">
        <v>21.499252380952385</v>
      </c>
      <c r="J6" s="6">
        <v>15.680945454545453</v>
      </c>
      <c r="K6" s="6">
        <v>11.335470588235291</v>
      </c>
      <c r="L6" s="6">
        <v>12.744958333333333</v>
      </c>
      <c r="M6" s="6">
        <v>21.192478571428566</v>
      </c>
      <c r="N6" s="6">
        <v>20.309145454545455</v>
      </c>
      <c r="O6" s="6">
        <v>12.798584558823528</v>
      </c>
      <c r="P6" s="6">
        <v>16.770885714285715</v>
      </c>
      <c r="Q6" s="6">
        <v>18.481825000000001</v>
      </c>
      <c r="R6" s="6">
        <v>21.199234920634922</v>
      </c>
      <c r="S6" s="6">
        <v>11.372177777777777</v>
      </c>
      <c r="T6">
        <f t="shared" si="0"/>
        <v>17.745480360750356</v>
      </c>
      <c r="U6">
        <f t="shared" si="1"/>
        <v>1.9222536086935382</v>
      </c>
      <c r="V6">
        <f t="shared" si="2"/>
        <v>13.871741409897291</v>
      </c>
      <c r="W6">
        <f t="shared" si="3"/>
        <v>1.4441899437741847</v>
      </c>
      <c r="X6">
        <f t="shared" si="4"/>
        <v>19.752369473127633</v>
      </c>
      <c r="Y6">
        <f t="shared" si="5"/>
        <v>1.4179962961099035</v>
      </c>
    </row>
    <row r="7" spans="1:25" x14ac:dyDescent="0.3">
      <c r="A7" s="5">
        <v>1994</v>
      </c>
      <c r="B7" s="6">
        <v>23.219139285714284</v>
      </c>
      <c r="C7" s="6" t="s">
        <v>62</v>
      </c>
      <c r="D7" s="6">
        <v>13.079583333333332</v>
      </c>
      <c r="E7" s="6">
        <v>20.549399999999999</v>
      </c>
      <c r="F7" s="6">
        <v>11.535439174406605</v>
      </c>
      <c r="G7" s="6">
        <v>13.746749999999999</v>
      </c>
      <c r="H7" s="6">
        <v>18.460095238095239</v>
      </c>
      <c r="I7" s="6">
        <v>20.669</v>
      </c>
      <c r="J7" s="6">
        <v>13.568772727272728</v>
      </c>
      <c r="K7" s="6">
        <v>13.859439215686274</v>
      </c>
      <c r="L7" s="6">
        <v>14.530626282051283</v>
      </c>
      <c r="M7" s="6">
        <v>19.380424603174603</v>
      </c>
      <c r="N7" s="6">
        <v>19.665630303030301</v>
      </c>
      <c r="O7" s="6">
        <v>12.756500000000001</v>
      </c>
      <c r="P7" s="6">
        <v>17.094180952380952</v>
      </c>
      <c r="Q7" s="6">
        <v>17.753125000000001</v>
      </c>
      <c r="R7" s="6">
        <v>21.048555555555559</v>
      </c>
      <c r="S7" s="6">
        <v>12.794422222222222</v>
      </c>
      <c r="T7">
        <f t="shared" si="0"/>
        <v>17.401853513708513</v>
      </c>
      <c r="U7">
        <f t="shared" si="1"/>
        <v>1.8152480508943329</v>
      </c>
      <c r="V7">
        <f t="shared" si="2"/>
        <v>13.925439204616618</v>
      </c>
      <c r="W7">
        <f t="shared" si="3"/>
        <v>0.87041288400516315</v>
      </c>
      <c r="X7">
        <f t="shared" si="4"/>
        <v>18.858196849446852</v>
      </c>
      <c r="Y7">
        <f t="shared" si="5"/>
        <v>1.2777321775369046</v>
      </c>
    </row>
    <row r="8" spans="1:25" x14ac:dyDescent="0.3">
      <c r="A8" s="5">
        <v>1995</v>
      </c>
      <c r="B8" s="6">
        <v>22.525432142857142</v>
      </c>
      <c r="C8" s="6">
        <v>20.76577575757576</v>
      </c>
      <c r="D8" s="6">
        <v>18.241361111111111</v>
      </c>
      <c r="E8" s="6">
        <v>21.543199999999999</v>
      </c>
      <c r="F8" s="6">
        <v>15.048020588235293</v>
      </c>
      <c r="G8" s="6">
        <v>15.380374999999999</v>
      </c>
      <c r="H8" s="6">
        <v>18.385514285714287</v>
      </c>
      <c r="I8" s="6">
        <v>19.612700000000004</v>
      </c>
      <c r="J8" s="6">
        <v>15.912609090909092</v>
      </c>
      <c r="K8" s="6">
        <v>18.934864705882351</v>
      </c>
      <c r="L8" s="6">
        <v>17.176550641025639</v>
      </c>
      <c r="M8" s="6">
        <v>19.42817619047619</v>
      </c>
      <c r="N8" s="6">
        <v>21.198454545454542</v>
      </c>
      <c r="O8" s="6">
        <v>15.940691176470585</v>
      </c>
      <c r="P8" s="6">
        <v>16.988624999999999</v>
      </c>
      <c r="Q8" s="6">
        <v>19.61065</v>
      </c>
      <c r="R8" s="6">
        <v>22.061822222222222</v>
      </c>
      <c r="S8" s="6">
        <v>18.393066666666662</v>
      </c>
      <c r="T8">
        <f t="shared" si="0"/>
        <v>18.047043484848484</v>
      </c>
      <c r="U8">
        <f t="shared" si="1"/>
        <v>1.3181554005867333</v>
      </c>
      <c r="V8">
        <f t="shared" si="2"/>
        <v>18.310041352928117</v>
      </c>
      <c r="W8">
        <f t="shared" si="3"/>
        <v>0.69092431849004188</v>
      </c>
      <c r="X8">
        <f t="shared" si="4"/>
        <v>19.790397038310271</v>
      </c>
      <c r="Y8">
        <f t="shared" si="5"/>
        <v>0.94938266855699349</v>
      </c>
    </row>
    <row r="9" spans="1:25" x14ac:dyDescent="0.3">
      <c r="A9" s="5">
        <v>1996</v>
      </c>
      <c r="B9" s="6">
        <v>23.107426984126985</v>
      </c>
      <c r="C9" s="6">
        <v>22.488009090909092</v>
      </c>
      <c r="D9" s="6">
        <v>17.055375000000002</v>
      </c>
      <c r="E9" s="6">
        <v>21.47925</v>
      </c>
      <c r="F9" s="6">
        <v>16.131136764705882</v>
      </c>
      <c r="G9" s="6">
        <v>17.845347222222223</v>
      </c>
      <c r="H9" s="6">
        <v>20.420590476190476</v>
      </c>
      <c r="I9" s="6">
        <v>19.946849999999998</v>
      </c>
      <c r="J9" s="6">
        <v>17.348890909090905</v>
      </c>
      <c r="K9" s="6">
        <v>18.277607058823531</v>
      </c>
      <c r="L9" s="6">
        <v>18.213032692307692</v>
      </c>
      <c r="M9" s="6">
        <v>17.658728571428572</v>
      </c>
      <c r="N9" s="6">
        <v>20.477060606060608</v>
      </c>
      <c r="O9" s="6">
        <v>15.989576470588236</v>
      </c>
      <c r="P9" s="6">
        <v>15.436341666666667</v>
      </c>
      <c r="Q9" s="6">
        <v>20.261850000000003</v>
      </c>
      <c r="R9" s="6">
        <v>20.988051851851854</v>
      </c>
      <c r="S9" s="6">
        <v>18.36601111111111</v>
      </c>
      <c r="T9">
        <f t="shared" si="0"/>
        <v>18.279347070707068</v>
      </c>
      <c r="U9">
        <f t="shared" si="1"/>
        <v>1.2812553850929347</v>
      </c>
      <c r="V9">
        <f t="shared" si="2"/>
        <v>18.68471738826533</v>
      </c>
      <c r="W9">
        <f t="shared" si="3"/>
        <v>0.79608722651791164</v>
      </c>
      <c r="X9">
        <f t="shared" si="4"/>
        <v>19.883563234115194</v>
      </c>
      <c r="Y9">
        <f t="shared" si="5"/>
        <v>0.80775175394478216</v>
      </c>
    </row>
    <row r="10" spans="1:25" x14ac:dyDescent="0.3">
      <c r="A10" s="5">
        <v>1997</v>
      </c>
      <c r="B10" s="6">
        <v>22.440138571428569</v>
      </c>
      <c r="C10" s="6">
        <v>19.567327272727276</v>
      </c>
      <c r="D10" s="6">
        <v>18.641440789473688</v>
      </c>
      <c r="E10" s="6">
        <v>21.09703</v>
      </c>
      <c r="F10" s="6">
        <v>16.992426666666667</v>
      </c>
      <c r="G10" s="6">
        <v>17.74165277777778</v>
      </c>
      <c r="H10" s="6">
        <v>19.009177142857141</v>
      </c>
      <c r="I10" s="6">
        <v>19.912649999999999</v>
      </c>
      <c r="J10" s="6">
        <v>16.629865454545453</v>
      </c>
      <c r="K10" s="6">
        <v>19.914175294117648</v>
      </c>
      <c r="L10" s="6">
        <v>16.218633076923076</v>
      </c>
      <c r="M10" s="6">
        <v>20.055157142857141</v>
      </c>
      <c r="N10" s="6">
        <v>22.327163636363636</v>
      </c>
      <c r="O10" s="6">
        <v>13.099841911764704</v>
      </c>
      <c r="P10" s="6">
        <v>17.71635238095238</v>
      </c>
      <c r="Q10" s="6">
        <v>18.143149999999999</v>
      </c>
      <c r="R10" s="6" t="s">
        <v>62</v>
      </c>
      <c r="S10" s="6">
        <v>17.20916888888889</v>
      </c>
      <c r="T10">
        <f t="shared" si="0"/>
        <v>18.916633265512264</v>
      </c>
      <c r="U10">
        <f t="shared" si="1"/>
        <v>1.043117601945623</v>
      </c>
      <c r="V10">
        <f t="shared" si="2"/>
        <v>18.098045998399606</v>
      </c>
      <c r="W10">
        <f t="shared" si="3"/>
        <v>0.51867768925065427</v>
      </c>
      <c r="X10">
        <f t="shared" si="4"/>
        <v>19.089172538197097</v>
      </c>
      <c r="Y10">
        <f t="shared" si="5"/>
        <v>1.5980092879081984</v>
      </c>
    </row>
    <row r="11" spans="1:25" x14ac:dyDescent="0.3">
      <c r="A11" s="5">
        <v>1998</v>
      </c>
      <c r="B11" s="6">
        <v>24.764611904761907</v>
      </c>
      <c r="C11" s="6">
        <v>22.980266666666665</v>
      </c>
      <c r="D11" s="6">
        <v>20.108006965944274</v>
      </c>
      <c r="E11" s="6">
        <v>23.025849999999998</v>
      </c>
      <c r="F11" s="6">
        <v>16.79317117647059</v>
      </c>
      <c r="G11" s="6">
        <v>18.175972222222224</v>
      </c>
      <c r="H11" s="6">
        <v>23.237961904761903</v>
      </c>
      <c r="I11" s="6">
        <v>22.822099999999999</v>
      </c>
      <c r="J11" s="6">
        <v>18.688563636363636</v>
      </c>
      <c r="K11" s="6">
        <v>22.741282352941177</v>
      </c>
      <c r="L11" s="6">
        <v>17.866570604395609</v>
      </c>
      <c r="M11" s="6">
        <v>19.493646428571431</v>
      </c>
      <c r="N11" s="6">
        <v>23.091937373737373</v>
      </c>
      <c r="O11" s="6">
        <v>14.329812499999999</v>
      </c>
      <c r="P11" s="6">
        <v>18.162491428571428</v>
      </c>
      <c r="Q11" s="6">
        <v>20.231949999999998</v>
      </c>
      <c r="R11" s="6">
        <v>23.39308888888889</v>
      </c>
      <c r="S11" s="6">
        <v>18.749255555555557</v>
      </c>
      <c r="T11">
        <f t="shared" si="0"/>
        <v>19.857057124098127</v>
      </c>
      <c r="U11">
        <f t="shared" si="1"/>
        <v>1.2505826168927792</v>
      </c>
      <c r="V11">
        <f t="shared" si="2"/>
        <v>19.924357617424839</v>
      </c>
      <c r="W11">
        <f t="shared" si="3"/>
        <v>0.88400692216974475</v>
      </c>
      <c r="X11">
        <f t="shared" si="4"/>
        <v>21.650125111231361</v>
      </c>
      <c r="Y11">
        <f t="shared" si="5"/>
        <v>1.4661865712232567</v>
      </c>
    </row>
    <row r="12" spans="1:25" x14ac:dyDescent="0.3">
      <c r="A12" s="5">
        <v>1999</v>
      </c>
      <c r="B12" s="6">
        <v>24.322928571428569</v>
      </c>
      <c r="C12" s="6">
        <v>19.324981818181818</v>
      </c>
      <c r="D12" s="6">
        <v>12.529695906432746</v>
      </c>
      <c r="E12" s="6">
        <v>21.110599999999998</v>
      </c>
      <c r="F12" s="6">
        <v>10.880557524719288</v>
      </c>
      <c r="G12" s="6">
        <v>13.375249999999999</v>
      </c>
      <c r="H12" s="6">
        <v>18.719885714285713</v>
      </c>
      <c r="I12" s="6">
        <v>20.689566666666664</v>
      </c>
      <c r="J12" s="6">
        <v>14.665429090909091</v>
      </c>
      <c r="K12" s="6">
        <v>9.5610939215686273</v>
      </c>
      <c r="L12" s="6">
        <v>14.139028846153845</v>
      </c>
      <c r="M12" s="6">
        <v>19.917015714285718</v>
      </c>
      <c r="N12" s="6">
        <v>21.427</v>
      </c>
      <c r="O12" s="6">
        <v>12.626151960784311</v>
      </c>
      <c r="P12" s="6">
        <v>18.88904761904762</v>
      </c>
      <c r="Q12" s="6">
        <v>17.08717857142857</v>
      </c>
      <c r="R12" s="6">
        <v>20.408530158730159</v>
      </c>
      <c r="S12" s="6">
        <v>14.080233939393938</v>
      </c>
      <c r="T12">
        <f t="shared" si="0"/>
        <v>18.2339341991342</v>
      </c>
      <c r="U12">
        <f t="shared" si="1"/>
        <v>1.9580453301669589</v>
      </c>
      <c r="V12">
        <f t="shared" si="2"/>
        <v>13.943252932554119</v>
      </c>
      <c r="W12">
        <f t="shared" si="3"/>
        <v>1.2862452781215867</v>
      </c>
      <c r="X12">
        <f t="shared" si="4"/>
        <v>19.163622416744477</v>
      </c>
      <c r="Y12">
        <f t="shared" si="5"/>
        <v>1.362929726210784</v>
      </c>
    </row>
    <row r="13" spans="1:25" x14ac:dyDescent="0.3">
      <c r="A13" s="5">
        <v>2000</v>
      </c>
      <c r="B13" s="6">
        <v>22.204494444444443</v>
      </c>
      <c r="C13" s="6">
        <v>20.720643232323233</v>
      </c>
      <c r="D13" s="6">
        <v>15.476444444444446</v>
      </c>
      <c r="E13" s="6">
        <v>21.560616666666668</v>
      </c>
      <c r="F13" s="6">
        <v>13.515026470588236</v>
      </c>
      <c r="G13" s="6">
        <v>20.179875000000003</v>
      </c>
      <c r="H13" s="6">
        <v>19.924857142857142</v>
      </c>
      <c r="I13" s="6">
        <v>21.819261904761902</v>
      </c>
      <c r="J13" s="6">
        <v>19.639763636363636</v>
      </c>
      <c r="K13" s="6">
        <v>13.960364705882354</v>
      </c>
      <c r="L13" s="6">
        <v>15.495505238095237</v>
      </c>
      <c r="M13" s="6">
        <v>21.011310714285717</v>
      </c>
      <c r="N13" s="6">
        <v>20.655577777777776</v>
      </c>
      <c r="O13" s="6">
        <v>16.824391176470591</v>
      </c>
      <c r="P13" s="6">
        <v>18.301766666666669</v>
      </c>
      <c r="Q13" s="6">
        <v>21.033350000000002</v>
      </c>
      <c r="R13" s="6">
        <v>21.99368888888889</v>
      </c>
      <c r="S13" s="6">
        <v>14.381955555555557</v>
      </c>
      <c r="T13">
        <f t="shared" si="0"/>
        <v>20.267442092352091</v>
      </c>
      <c r="U13">
        <f t="shared" si="1"/>
        <v>0.65463884930404781</v>
      </c>
      <c r="V13">
        <f t="shared" si="2"/>
        <v>16.369041378127008</v>
      </c>
      <c r="W13">
        <f t="shared" si="3"/>
        <v>1.196698262896488</v>
      </c>
      <c r="X13">
        <f t="shared" si="4"/>
        <v>20.463065592903831</v>
      </c>
      <c r="Y13">
        <f t="shared" si="5"/>
        <v>0.7948453781681889</v>
      </c>
    </row>
    <row r="14" spans="1:25" x14ac:dyDescent="0.3">
      <c r="A14" s="5">
        <v>2001</v>
      </c>
      <c r="B14" s="6">
        <v>22.623100000000001</v>
      </c>
      <c r="C14" s="6">
        <v>18.099969696969698</v>
      </c>
      <c r="D14" s="6">
        <v>18.384210784313726</v>
      </c>
      <c r="E14" s="6">
        <v>21.689150000000001</v>
      </c>
      <c r="F14" s="6">
        <v>15.6431</v>
      </c>
      <c r="G14" s="6">
        <v>17.795249999999999</v>
      </c>
      <c r="H14" s="6">
        <v>19.221314285714286</v>
      </c>
      <c r="I14" s="6">
        <v>22.108899999999998</v>
      </c>
      <c r="J14" s="6">
        <v>18.218515151515152</v>
      </c>
      <c r="K14" s="6">
        <v>22.785487499999995</v>
      </c>
      <c r="L14" s="6">
        <v>13.525372435897438</v>
      </c>
      <c r="M14" s="6">
        <v>20.142218571428572</v>
      </c>
      <c r="N14" s="6">
        <v>21.08942857142857</v>
      </c>
      <c r="O14" s="6">
        <v>14.273848039215688</v>
      </c>
      <c r="P14" s="6">
        <v>18.582044444444445</v>
      </c>
      <c r="Q14" s="6">
        <v>19.230121428571429</v>
      </c>
      <c r="R14" s="6">
        <v>21.38408888888889</v>
      </c>
      <c r="S14" s="6">
        <v>12.451727272727274</v>
      </c>
      <c r="T14">
        <f t="shared" si="0"/>
        <v>19.472225633477635</v>
      </c>
      <c r="U14">
        <f t="shared" si="1"/>
        <v>0.88185485222004389</v>
      </c>
      <c r="V14">
        <f t="shared" si="2"/>
        <v>17.159998445497077</v>
      </c>
      <c r="W14">
        <f t="shared" si="3"/>
        <v>1.3451241988278553</v>
      </c>
      <c r="X14">
        <f t="shared" si="4"/>
        <v>19.961121630874572</v>
      </c>
      <c r="Y14">
        <f t="shared" si="5"/>
        <v>1.2081575801084086</v>
      </c>
    </row>
    <row r="15" spans="1:25" x14ac:dyDescent="0.3">
      <c r="A15" s="5">
        <v>2002</v>
      </c>
      <c r="B15" s="6">
        <v>22.196399999999997</v>
      </c>
      <c r="C15" s="6">
        <v>18.547296969696969</v>
      </c>
      <c r="D15" s="6">
        <v>16.08625</v>
      </c>
      <c r="E15" s="6">
        <v>23.667570000000001</v>
      </c>
      <c r="F15" s="6">
        <v>16.24912091503268</v>
      </c>
      <c r="G15" s="6">
        <v>15.901749999999998</v>
      </c>
      <c r="H15" s="6">
        <v>21.994171428571427</v>
      </c>
      <c r="I15" s="6">
        <v>21.573099999999997</v>
      </c>
      <c r="J15" s="6">
        <v>15.787421818181818</v>
      </c>
      <c r="K15" s="6">
        <v>17.699933333333334</v>
      </c>
      <c r="L15" s="6">
        <v>15.922163846153847</v>
      </c>
      <c r="M15" s="6">
        <v>18.926782936507937</v>
      </c>
      <c r="N15" s="6">
        <v>24.013438095238094</v>
      </c>
      <c r="O15" s="6">
        <v>16.81950294117647</v>
      </c>
      <c r="P15" s="6">
        <v>17.558047619047624</v>
      </c>
      <c r="Q15" s="6">
        <v>17.459280555555555</v>
      </c>
      <c r="R15" s="6">
        <v>19.348799999999997</v>
      </c>
      <c r="S15" s="6">
        <v>14.795101818181816</v>
      </c>
      <c r="T15">
        <f t="shared" si="0"/>
        <v>18.074080474747475</v>
      </c>
      <c r="U15">
        <f t="shared" si="1"/>
        <v>1.1818362231691677</v>
      </c>
      <c r="V15">
        <f t="shared" si="2"/>
        <v>16.679878205422028</v>
      </c>
      <c r="W15">
        <f t="shared" si="3"/>
        <v>0.4830383179657492</v>
      </c>
      <c r="X15">
        <f t="shared" si="4"/>
        <v>21.236097077497664</v>
      </c>
      <c r="Y15">
        <f t="shared" si="5"/>
        <v>1.1162754352000934</v>
      </c>
    </row>
    <row r="16" spans="1:25" x14ac:dyDescent="0.3">
      <c r="A16" s="5">
        <v>2003</v>
      </c>
      <c r="B16" s="6">
        <v>22.409764285714285</v>
      </c>
      <c r="C16" s="6">
        <v>22.678599999999999</v>
      </c>
      <c r="D16" s="6">
        <v>22.980451754385964</v>
      </c>
      <c r="E16" s="6">
        <v>21.967089999999995</v>
      </c>
      <c r="F16" s="6">
        <v>19.368430952380951</v>
      </c>
      <c r="G16" s="6">
        <v>19.444000000000003</v>
      </c>
      <c r="H16" s="6">
        <v>21.231833333333331</v>
      </c>
      <c r="I16" s="6">
        <v>22.560622222222221</v>
      </c>
      <c r="J16" s="6">
        <v>18.176861818181816</v>
      </c>
      <c r="K16" s="6">
        <v>21.076087058823529</v>
      </c>
      <c r="L16" s="6">
        <v>16.072617948717948</v>
      </c>
      <c r="M16" s="6">
        <v>20.784126984126985</v>
      </c>
      <c r="N16" s="6">
        <v>20.489628571428575</v>
      </c>
      <c r="O16" s="6">
        <v>20.841633333333334</v>
      </c>
      <c r="P16" s="6">
        <v>17.806835238095239</v>
      </c>
      <c r="Q16" s="6">
        <v>21.470099999999999</v>
      </c>
      <c r="R16" s="6">
        <v>20.961521212121212</v>
      </c>
      <c r="S16" s="6">
        <v>18.252327272727271</v>
      </c>
      <c r="T16">
        <f t="shared" si="0"/>
        <v>19.724317665223669</v>
      </c>
      <c r="U16">
        <f t="shared" si="1"/>
        <v>0.85102161530320664</v>
      </c>
      <c r="V16">
        <f t="shared" si="2"/>
        <v>20.271230712433667</v>
      </c>
      <c r="W16">
        <f t="shared" si="3"/>
        <v>0.94792699253127266</v>
      </c>
      <c r="X16">
        <f t="shared" si="4"/>
        <v>21.342054778739776</v>
      </c>
      <c r="Y16">
        <f t="shared" si="5"/>
        <v>0.31673239316578256</v>
      </c>
    </row>
    <row r="17" spans="1:25" x14ac:dyDescent="0.3">
      <c r="A17" s="5">
        <v>2004</v>
      </c>
      <c r="B17" s="6">
        <v>21.197199999999999</v>
      </c>
      <c r="C17" s="6">
        <v>22.821307070707071</v>
      </c>
      <c r="D17" s="6">
        <v>19.605747821350761</v>
      </c>
      <c r="E17" s="6">
        <v>21.873175</v>
      </c>
      <c r="F17" s="6">
        <v>17.063034033613445</v>
      </c>
      <c r="G17" s="6">
        <v>19.343749999999996</v>
      </c>
      <c r="H17" s="6">
        <v>21.47445714285714</v>
      </c>
      <c r="I17" s="6">
        <v>22.507899999999999</v>
      </c>
      <c r="J17" s="6">
        <v>19.865363729603729</v>
      </c>
      <c r="K17" s="6">
        <v>20.752666911764702</v>
      </c>
      <c r="L17" s="6">
        <v>16.204110256410257</v>
      </c>
      <c r="M17" s="6">
        <v>21.163173809523808</v>
      </c>
      <c r="N17" s="6">
        <v>22.145399999999999</v>
      </c>
      <c r="O17" s="6">
        <v>20.431041666666669</v>
      </c>
      <c r="P17" s="6">
        <v>17.320619999999998</v>
      </c>
      <c r="Q17" s="6">
        <v>20.29355</v>
      </c>
      <c r="R17" s="6">
        <v>21.994244444444444</v>
      </c>
      <c r="S17" s="6">
        <v>19.368258181818181</v>
      </c>
      <c r="T17">
        <f t="shared" si="0"/>
        <v>19.778021507825507</v>
      </c>
      <c r="U17">
        <f t="shared" si="1"/>
        <v>0.71301322107055098</v>
      </c>
      <c r="V17">
        <f t="shared" si="2"/>
        <v>19.444096325094915</v>
      </c>
      <c r="W17">
        <f t="shared" si="3"/>
        <v>0.84569400829237262</v>
      </c>
      <c r="X17">
        <f t="shared" si="4"/>
        <v>21.73770304232804</v>
      </c>
      <c r="Y17">
        <f t="shared" si="5"/>
        <v>0.29553616019312801</v>
      </c>
    </row>
    <row r="18" spans="1:25" x14ac:dyDescent="0.3">
      <c r="A18" s="5">
        <v>2005</v>
      </c>
      <c r="B18" s="6">
        <v>24.450635714285717</v>
      </c>
      <c r="C18" s="6">
        <v>20.789865858585863</v>
      </c>
      <c r="D18" s="6">
        <v>20.097999999999999</v>
      </c>
      <c r="E18" s="6">
        <v>23.287725000000002</v>
      </c>
      <c r="F18" s="6">
        <v>11.318872352941176</v>
      </c>
      <c r="G18" s="6">
        <v>14.515249999999998</v>
      </c>
      <c r="H18" s="6">
        <v>21.049466666666667</v>
      </c>
      <c r="I18" s="6">
        <v>22.840033333333338</v>
      </c>
      <c r="J18" s="6">
        <v>15.297627272727274</v>
      </c>
      <c r="K18" s="6">
        <v>12.003627205882351</v>
      </c>
      <c r="L18" s="6">
        <v>13.411911025641027</v>
      </c>
      <c r="M18" s="6">
        <v>21.115677380952381</v>
      </c>
      <c r="N18" s="6">
        <v>19.468072727272727</v>
      </c>
      <c r="O18" s="6">
        <v>17.46543137254902</v>
      </c>
      <c r="P18" s="6">
        <v>19.045480000000001</v>
      </c>
      <c r="Q18" s="6">
        <v>19.739800000000002</v>
      </c>
      <c r="R18" s="6">
        <v>22.306511111111114</v>
      </c>
      <c r="S18" s="6">
        <v>12.81378181818182</v>
      </c>
      <c r="T18">
        <f t="shared" si="0"/>
        <v>18.884934073593076</v>
      </c>
      <c r="U18">
        <f t="shared" si="1"/>
        <v>1.8431214615099838</v>
      </c>
      <c r="V18">
        <f t="shared" si="2"/>
        <v>15.739408323033178</v>
      </c>
      <c r="W18">
        <f t="shared" si="3"/>
        <v>1.6034286866073428</v>
      </c>
      <c r="X18">
        <f t="shared" si="4"/>
        <v>21.06954003515548</v>
      </c>
      <c r="Y18">
        <f t="shared" si="5"/>
        <v>0.91541954370879386</v>
      </c>
    </row>
    <row r="19" spans="1:25" x14ac:dyDescent="0.3">
      <c r="A19" s="5">
        <v>2006</v>
      </c>
      <c r="B19" s="6">
        <v>23.711788095238095</v>
      </c>
      <c r="C19" s="6">
        <v>19.003686111111112</v>
      </c>
      <c r="D19" s="6">
        <v>18.76942647058824</v>
      </c>
      <c r="E19" s="6">
        <v>21.139999999999997</v>
      </c>
      <c r="F19" s="6">
        <v>12.317242165481579</v>
      </c>
      <c r="G19" s="6">
        <v>16.511499999999998</v>
      </c>
      <c r="H19" s="6">
        <v>22.359809523809524</v>
      </c>
      <c r="I19" s="6">
        <v>21.200100000000003</v>
      </c>
      <c r="J19" s="6">
        <v>15.315690909090911</v>
      </c>
      <c r="K19" s="6">
        <v>15.586665555555555</v>
      </c>
      <c r="L19" s="6">
        <v>15.812626923076921</v>
      </c>
      <c r="M19" s="6">
        <v>19.997778571428572</v>
      </c>
      <c r="N19" s="6">
        <v>21.916149999999998</v>
      </c>
      <c r="O19" s="6">
        <v>20.346616666666666</v>
      </c>
      <c r="P19" s="6">
        <v>16.9146</v>
      </c>
      <c r="Q19" s="6">
        <v>21.490727777777778</v>
      </c>
      <c r="R19" s="6">
        <v>21.704155555555552</v>
      </c>
      <c r="S19" s="6">
        <v>14.398842424242423</v>
      </c>
      <c r="T19">
        <f t="shared" si="0"/>
        <v>18.490271515151516</v>
      </c>
      <c r="U19">
        <f t="shared" si="1"/>
        <v>1.5167902356300735</v>
      </c>
      <c r="V19">
        <f t="shared" si="2"/>
        <v>16.768459632547657</v>
      </c>
      <c r="W19">
        <f t="shared" si="3"/>
        <v>1.1856141486164877</v>
      </c>
      <c r="X19">
        <f t="shared" si="4"/>
        <v>21.444471957671954</v>
      </c>
      <c r="Y19">
        <f t="shared" si="5"/>
        <v>0.28783477166018695</v>
      </c>
    </row>
    <row r="20" spans="1:25" x14ac:dyDescent="0.3">
      <c r="A20" s="5">
        <v>2007</v>
      </c>
      <c r="B20" s="6">
        <v>23.285942857142857</v>
      </c>
      <c r="C20" s="6">
        <v>18.72867619047619</v>
      </c>
      <c r="D20" s="6">
        <v>14.024683333333334</v>
      </c>
      <c r="E20" s="6">
        <v>23.047450000000005</v>
      </c>
      <c r="F20" s="6">
        <v>10.834835470085471</v>
      </c>
      <c r="G20" s="6">
        <v>12.75775</v>
      </c>
      <c r="H20" s="6">
        <v>17.566000000000003</v>
      </c>
      <c r="I20" s="6">
        <v>19.697400000000002</v>
      </c>
      <c r="J20" s="6">
        <v>14.358718181818183</v>
      </c>
      <c r="K20" s="6">
        <v>10.535127777777777</v>
      </c>
      <c r="L20" s="6">
        <v>14.105808333333332</v>
      </c>
      <c r="M20" s="6">
        <v>20.288691666666665</v>
      </c>
      <c r="N20" s="6">
        <v>23.036181818181817</v>
      </c>
      <c r="O20" s="6">
        <v>14.8760625</v>
      </c>
      <c r="P20" s="6">
        <v>16.804099999999998</v>
      </c>
      <c r="Q20" s="6">
        <v>18.876638888888888</v>
      </c>
      <c r="R20" s="6">
        <v>21.4434</v>
      </c>
      <c r="S20" s="6">
        <v>11.466263636363637</v>
      </c>
      <c r="T20">
        <f t="shared" si="0"/>
        <v>17.499040541125545</v>
      </c>
      <c r="U20">
        <f t="shared" si="1"/>
        <v>1.9247700471587654</v>
      </c>
      <c r="V20">
        <f t="shared" si="2"/>
        <v>14.081719090036946</v>
      </c>
      <c r="W20">
        <f t="shared" si="3"/>
        <v>1.3322954586850777</v>
      </c>
      <c r="X20">
        <f t="shared" si="4"/>
        <v>19.94441571969697</v>
      </c>
      <c r="Y20">
        <f t="shared" si="5"/>
        <v>1.327163336922822</v>
      </c>
    </row>
    <row r="21" spans="1:25" x14ac:dyDescent="0.3">
      <c r="A21" s="5">
        <v>2008</v>
      </c>
      <c r="B21" s="6">
        <v>23.385407142857144</v>
      </c>
      <c r="C21" s="6">
        <v>19.0946</v>
      </c>
      <c r="D21" s="6">
        <v>21.806338235294117</v>
      </c>
      <c r="E21" s="6">
        <v>22.85605</v>
      </c>
      <c r="F21" s="6">
        <v>17.99762777777778</v>
      </c>
      <c r="G21" s="6">
        <v>13.25675</v>
      </c>
      <c r="H21" s="6">
        <v>23.089428571428574</v>
      </c>
      <c r="I21" s="6">
        <v>22.683100000000003</v>
      </c>
      <c r="J21" s="6">
        <v>14.974585454545457</v>
      </c>
      <c r="K21" s="6">
        <v>16.810753333333331</v>
      </c>
      <c r="L21" s="6">
        <v>14.445833333333333</v>
      </c>
      <c r="M21" s="6">
        <v>19.008728571428573</v>
      </c>
      <c r="N21" s="6">
        <v>23.254563636363642</v>
      </c>
      <c r="O21" s="6">
        <v>17.1951</v>
      </c>
      <c r="P21" s="6">
        <v>15.92667142857143</v>
      </c>
      <c r="Q21" s="6">
        <v>18.905577777777776</v>
      </c>
      <c r="R21" s="6">
        <v>22.716666666666669</v>
      </c>
      <c r="S21" s="6">
        <v>14.5909</v>
      </c>
      <c r="T21">
        <f t="shared" si="0"/>
        <v>17.310428519480517</v>
      </c>
      <c r="U21">
        <f t="shared" si="1"/>
        <v>1.7831551305323132</v>
      </c>
      <c r="V21">
        <f t="shared" si="2"/>
        <v>17.664518636788049</v>
      </c>
      <c r="W21">
        <f t="shared" si="3"/>
        <v>0.99267524042104649</v>
      </c>
      <c r="X21">
        <f t="shared" si="4"/>
        <v>21.965818145743146</v>
      </c>
      <c r="Y21">
        <f t="shared" si="5"/>
        <v>0.95836486560146406</v>
      </c>
    </row>
    <row r="22" spans="1:25" x14ac:dyDescent="0.3">
      <c r="A22" s="5">
        <v>2009</v>
      </c>
      <c r="B22" s="6">
        <v>23.214849999999998</v>
      </c>
      <c r="C22" s="6">
        <v>21.063080000000003</v>
      </c>
      <c r="D22" s="6">
        <v>18.570166666666669</v>
      </c>
      <c r="E22" s="6">
        <v>21.641349999999999</v>
      </c>
      <c r="F22" s="6">
        <v>11.122250000000001</v>
      </c>
      <c r="G22" s="6">
        <v>18.501027777777775</v>
      </c>
      <c r="H22" s="6" t="s">
        <v>62</v>
      </c>
      <c r="I22" s="6">
        <v>22.951499999999996</v>
      </c>
      <c r="J22" s="6">
        <v>19.183345454545453</v>
      </c>
      <c r="K22" s="6">
        <v>20.75424264705882</v>
      </c>
      <c r="L22" s="6">
        <v>17.928841666666671</v>
      </c>
      <c r="M22" s="6">
        <v>20.865864285714284</v>
      </c>
      <c r="N22" s="6">
        <v>21.943993939393945</v>
      </c>
      <c r="O22" s="6">
        <v>21.322812499999998</v>
      </c>
      <c r="P22" s="6">
        <v>19.535500000000003</v>
      </c>
      <c r="Q22" s="6">
        <v>22.951599999999999</v>
      </c>
      <c r="R22" s="6">
        <v>19.41171111111111</v>
      </c>
      <c r="S22" s="6">
        <v>17.926918181818181</v>
      </c>
      <c r="T22">
        <f t="shared" si="0"/>
        <v>20.260117503607503</v>
      </c>
      <c r="U22">
        <f t="shared" si="1"/>
        <v>0.83295493650514807</v>
      </c>
      <c r="V22">
        <f t="shared" si="2"/>
        <v>18.616728451744336</v>
      </c>
      <c r="W22">
        <f t="shared" si="3"/>
        <v>1.4347981098545357</v>
      </c>
      <c r="X22">
        <f t="shared" si="4"/>
        <v>21.454273510101011</v>
      </c>
      <c r="Y22">
        <f t="shared" si="5"/>
        <v>0.57904464529685329</v>
      </c>
    </row>
    <row r="23" spans="1:25" x14ac:dyDescent="0.3">
      <c r="A23" s="5">
        <v>2010</v>
      </c>
      <c r="B23" s="6">
        <v>23.721911904761907</v>
      </c>
      <c r="C23" s="6">
        <v>24.112557777777777</v>
      </c>
      <c r="D23" s="6">
        <v>21.852257352941173</v>
      </c>
      <c r="E23" s="6">
        <v>21.273175000000002</v>
      </c>
      <c r="F23" s="6">
        <v>13.263727777777779</v>
      </c>
      <c r="G23" s="6">
        <v>17.319305555555552</v>
      </c>
      <c r="H23" s="6">
        <v>23.195104761904762</v>
      </c>
      <c r="I23" s="6">
        <v>23.3521</v>
      </c>
      <c r="J23" s="6">
        <v>17.181163636363635</v>
      </c>
      <c r="K23" s="6">
        <v>19.48762794117647</v>
      </c>
      <c r="L23" s="6">
        <v>16.533276923076919</v>
      </c>
      <c r="M23" s="6">
        <v>21.101430000000001</v>
      </c>
      <c r="N23" s="6">
        <v>22.559230303030301</v>
      </c>
      <c r="O23" s="6">
        <v>18.773125</v>
      </c>
      <c r="P23" s="6">
        <v>19.414466666666666</v>
      </c>
      <c r="Q23" s="6">
        <v>18.81830714285714</v>
      </c>
      <c r="R23" s="6">
        <v>22.896400000000003</v>
      </c>
      <c r="S23" s="6">
        <v>18.118354545454544</v>
      </c>
      <c r="T23">
        <f t="shared" si="0"/>
        <v>19.747655552669549</v>
      </c>
      <c r="U23">
        <f t="shared" si="1"/>
        <v>1.2292721038300425</v>
      </c>
      <c r="V23">
        <f t="shared" si="2"/>
        <v>18.883729923008833</v>
      </c>
      <c r="W23">
        <f t="shared" si="3"/>
        <v>1.3293090013006477</v>
      </c>
      <c r="X23">
        <f t="shared" si="4"/>
        <v>22.008189177489182</v>
      </c>
      <c r="Y23">
        <f t="shared" si="5"/>
        <v>0.71445353859289107</v>
      </c>
    </row>
    <row r="24" spans="1:25" x14ac:dyDescent="0.3">
      <c r="A24" s="5">
        <v>2011</v>
      </c>
      <c r="B24" s="6" t="s">
        <v>62</v>
      </c>
      <c r="C24" s="6" t="s">
        <v>62</v>
      </c>
      <c r="D24" s="6" t="s">
        <v>62</v>
      </c>
      <c r="E24" s="6" t="s">
        <v>62</v>
      </c>
      <c r="F24" s="6" t="s">
        <v>62</v>
      </c>
      <c r="G24" s="6" t="s">
        <v>62</v>
      </c>
      <c r="H24" s="6" t="s">
        <v>62</v>
      </c>
      <c r="I24" s="6" t="s">
        <v>62</v>
      </c>
      <c r="J24" s="6" t="s">
        <v>62</v>
      </c>
      <c r="K24" s="6" t="s">
        <v>62</v>
      </c>
      <c r="L24" s="6" t="s">
        <v>62</v>
      </c>
      <c r="M24" s="6" t="s">
        <v>62</v>
      </c>
      <c r="N24" s="6" t="s">
        <v>62</v>
      </c>
      <c r="O24" s="6" t="s">
        <v>62</v>
      </c>
      <c r="P24" s="6" t="s">
        <v>62</v>
      </c>
      <c r="Q24" s="6" t="s">
        <v>62</v>
      </c>
      <c r="R24" s="6" t="s">
        <v>62</v>
      </c>
      <c r="S24" s="6">
        <v>18.910663636363633</v>
      </c>
      <c r="T24" s="6" t="s">
        <v>62</v>
      </c>
      <c r="U24" s="6" t="s">
        <v>62</v>
      </c>
      <c r="V24">
        <f t="shared" si="2"/>
        <v>18.910663636363633</v>
      </c>
      <c r="W24" t="s">
        <v>62</v>
      </c>
      <c r="X24" t="s">
        <v>62</v>
      </c>
      <c r="Y24" t="s">
        <v>62</v>
      </c>
    </row>
    <row r="25" spans="1:25" x14ac:dyDescent="0.3">
      <c r="A25" s="5">
        <v>2012</v>
      </c>
      <c r="B25" s="6" t="s">
        <v>62</v>
      </c>
      <c r="C25" s="6" t="s">
        <v>62</v>
      </c>
      <c r="D25" s="6" t="s">
        <v>62</v>
      </c>
      <c r="E25" s="6" t="s">
        <v>62</v>
      </c>
      <c r="F25" s="6" t="s">
        <v>62</v>
      </c>
      <c r="G25" s="6" t="s">
        <v>62</v>
      </c>
      <c r="H25" s="6" t="s">
        <v>62</v>
      </c>
      <c r="I25" s="6" t="s">
        <v>62</v>
      </c>
      <c r="J25" s="6" t="s">
        <v>62</v>
      </c>
      <c r="K25" s="6" t="s">
        <v>62</v>
      </c>
      <c r="L25" s="6">
        <v>14.547222727272725</v>
      </c>
      <c r="M25" s="6" t="s">
        <v>62</v>
      </c>
      <c r="N25" s="6" t="s">
        <v>62</v>
      </c>
      <c r="O25" s="6">
        <v>18.609249999999999</v>
      </c>
      <c r="P25" s="6" t="s">
        <v>62</v>
      </c>
      <c r="Q25" s="6">
        <v>19.929007142857142</v>
      </c>
      <c r="R25" s="6" t="s">
        <v>62</v>
      </c>
      <c r="S25" s="6">
        <v>15.128500000000001</v>
      </c>
      <c r="T25" t="s">
        <v>62</v>
      </c>
      <c r="U25" t="s">
        <v>62</v>
      </c>
      <c r="V25">
        <f t="shared" si="2"/>
        <v>16.534909956709956</v>
      </c>
      <c r="W25">
        <f t="shared" si="3"/>
        <v>1.705324270112716</v>
      </c>
      <c r="X25">
        <f t="shared" si="4"/>
        <v>18.609249999999999</v>
      </c>
      <c r="Y25" t="s">
        <v>62</v>
      </c>
    </row>
    <row r="26" spans="1:25" x14ac:dyDescent="0.3">
      <c r="A26" s="5">
        <v>2013</v>
      </c>
      <c r="B26" s="6" t="s">
        <v>62</v>
      </c>
      <c r="C26" s="6" t="s">
        <v>62</v>
      </c>
      <c r="D26" s="6" t="s">
        <v>62</v>
      </c>
      <c r="E26" s="6" t="s">
        <v>62</v>
      </c>
      <c r="F26" s="6">
        <v>13.848738235294116</v>
      </c>
      <c r="G26" s="6" t="s">
        <v>62</v>
      </c>
      <c r="H26" s="6">
        <v>20.211485714285711</v>
      </c>
      <c r="I26" s="6" t="s">
        <v>62</v>
      </c>
      <c r="J26" s="6">
        <v>20.152309090909093</v>
      </c>
      <c r="K26" s="6">
        <v>16.397023529411761</v>
      </c>
      <c r="L26" s="6" t="s">
        <v>62</v>
      </c>
      <c r="M26" s="6" t="s">
        <v>62</v>
      </c>
      <c r="N26" s="6">
        <v>21.760911111111106</v>
      </c>
      <c r="O26" s="6" t="s">
        <v>62</v>
      </c>
      <c r="P26" s="6" t="s">
        <v>62</v>
      </c>
      <c r="Q26" s="6">
        <v>20.452772222222222</v>
      </c>
      <c r="R26" s="6" t="s">
        <v>62</v>
      </c>
      <c r="S26" s="6">
        <v>19.525872727272727</v>
      </c>
      <c r="T26">
        <f t="shared" si="0"/>
        <v>20.152309090909093</v>
      </c>
      <c r="U26" t="s">
        <v>62</v>
      </c>
      <c r="V26">
        <f t="shared" si="2"/>
        <v>17.556101678550206</v>
      </c>
      <c r="W26">
        <f t="shared" si="3"/>
        <v>1.5099311264415529</v>
      </c>
      <c r="X26">
        <f t="shared" si="4"/>
        <v>20.986198412698407</v>
      </c>
      <c r="Y26">
        <f t="shared" si="5"/>
        <v>0.77471269841269741</v>
      </c>
    </row>
    <row r="27" spans="1:25" x14ac:dyDescent="0.3">
      <c r="A27" s="5">
        <v>2014</v>
      </c>
      <c r="B27" s="6" t="s">
        <v>62</v>
      </c>
      <c r="C27" s="6" t="s">
        <v>62</v>
      </c>
      <c r="D27" s="6" t="s">
        <v>62</v>
      </c>
      <c r="E27" s="6">
        <v>20.928049999999999</v>
      </c>
      <c r="F27" s="6">
        <v>16.673500000000001</v>
      </c>
      <c r="G27" s="6">
        <v>18.41386111111111</v>
      </c>
      <c r="H27" s="6" t="s">
        <v>62</v>
      </c>
      <c r="I27" s="6">
        <v>23.316700000000004</v>
      </c>
      <c r="J27" s="6" t="s">
        <v>62</v>
      </c>
      <c r="K27" s="6">
        <v>15.685988235294118</v>
      </c>
      <c r="L27" s="6" t="s">
        <v>62</v>
      </c>
      <c r="M27" s="6" t="s">
        <v>62</v>
      </c>
      <c r="N27" s="6">
        <v>20.862466666666666</v>
      </c>
      <c r="O27" s="6" t="s">
        <v>62</v>
      </c>
      <c r="P27" s="6" t="s">
        <v>62</v>
      </c>
      <c r="Q27" s="6" t="s">
        <v>62</v>
      </c>
      <c r="R27" s="6">
        <v>20.080022222222226</v>
      </c>
      <c r="S27" s="6" t="s">
        <v>62</v>
      </c>
      <c r="T27">
        <f t="shared" si="0"/>
        <v>18.41386111111111</v>
      </c>
      <c r="U27" t="s">
        <v>62</v>
      </c>
      <c r="V27">
        <f t="shared" si="2"/>
        <v>16.179744117647061</v>
      </c>
      <c r="W27">
        <f t="shared" si="3"/>
        <v>0.49375588235294104</v>
      </c>
      <c r="X27">
        <f t="shared" si="4"/>
        <v>21.296809722222225</v>
      </c>
      <c r="Y27">
        <f t="shared" si="5"/>
        <v>0.70030744302414516</v>
      </c>
    </row>
    <row r="28" spans="1:25" x14ac:dyDescent="0.3">
      <c r="A28" s="5">
        <v>2015</v>
      </c>
      <c r="B28" s="6">
        <v>23.078049999999998</v>
      </c>
      <c r="C28" s="6">
        <v>21.111799999999999</v>
      </c>
      <c r="D28" s="6">
        <v>21.974397058823527</v>
      </c>
      <c r="E28" s="6">
        <v>22.183716666666665</v>
      </c>
      <c r="F28" s="6">
        <v>20.774799999999995</v>
      </c>
      <c r="G28" s="6">
        <v>19.73725</v>
      </c>
      <c r="H28" s="6">
        <v>22.417714285714283</v>
      </c>
      <c r="I28" s="6">
        <v>23.076900000000002</v>
      </c>
      <c r="J28" s="6">
        <v>20.213072727272724</v>
      </c>
      <c r="K28" s="6">
        <v>21.852466666666668</v>
      </c>
      <c r="L28" s="6">
        <v>16.532505652680655</v>
      </c>
      <c r="M28" s="6">
        <v>21.390464285714287</v>
      </c>
      <c r="N28" s="6" t="s">
        <v>62</v>
      </c>
      <c r="O28" s="6">
        <v>22.158416666666664</v>
      </c>
      <c r="P28" s="6">
        <v>16.609985714285713</v>
      </c>
      <c r="Q28" s="6">
        <v>22.285149999999998</v>
      </c>
      <c r="R28" s="6">
        <v>22.045044444444446</v>
      </c>
      <c r="S28" s="6">
        <v>20.487072727272729</v>
      </c>
      <c r="T28">
        <f t="shared" si="0"/>
        <v>20.205764545454546</v>
      </c>
      <c r="U28">
        <f t="shared" si="1"/>
        <v>1.0677715555883314</v>
      </c>
      <c r="V28">
        <f t="shared" si="2"/>
        <v>20.71688458649194</v>
      </c>
      <c r="W28">
        <f t="shared" si="3"/>
        <v>0.74084079674956982</v>
      </c>
      <c r="X28">
        <f t="shared" si="4"/>
        <v>22.376358412698412</v>
      </c>
      <c r="Y28">
        <f t="shared" si="5"/>
        <v>0.18531691993847357</v>
      </c>
    </row>
    <row r="29" spans="1:25" x14ac:dyDescent="0.3">
      <c r="A29" s="5">
        <v>2016</v>
      </c>
      <c r="B29" s="6">
        <v>24.326421428571425</v>
      </c>
      <c r="C29" s="6">
        <v>23.828205194805193</v>
      </c>
      <c r="D29" s="6">
        <v>14.725147058823527</v>
      </c>
      <c r="E29" s="6">
        <v>23.383949999999999</v>
      </c>
      <c r="F29" s="6">
        <v>11.865983333333334</v>
      </c>
      <c r="G29" s="6">
        <v>16.3245</v>
      </c>
      <c r="H29" s="6">
        <v>22.935142857142861</v>
      </c>
      <c r="I29" s="6">
        <v>23.568433333333331</v>
      </c>
      <c r="J29" s="6">
        <v>18.091157575757574</v>
      </c>
      <c r="K29" s="6">
        <v>18.959352941176476</v>
      </c>
      <c r="L29" s="6">
        <v>17.97346666666667</v>
      </c>
      <c r="M29" s="6">
        <v>22.971954761904765</v>
      </c>
      <c r="N29" s="6">
        <v>24.311742857142857</v>
      </c>
      <c r="O29" s="6">
        <v>22.475249999999999</v>
      </c>
      <c r="P29" s="6">
        <v>17.152049999999999</v>
      </c>
      <c r="Q29" s="6">
        <v>24.308350000000001</v>
      </c>
      <c r="R29" s="6">
        <v>23.935133333333329</v>
      </c>
      <c r="S29" s="6">
        <v>18.349424242424238</v>
      </c>
      <c r="T29">
        <f t="shared" si="0"/>
        <v>19.773216753246754</v>
      </c>
      <c r="U29">
        <f t="shared" si="1"/>
        <v>1.6210657471623147</v>
      </c>
      <c r="V29">
        <f t="shared" si="2"/>
        <v>18.572847062461346</v>
      </c>
      <c r="W29">
        <f t="shared" si="3"/>
        <v>1.6963557638322746</v>
      </c>
      <c r="X29">
        <f t="shared" si="4"/>
        <v>23.434942063492063</v>
      </c>
      <c r="Y29">
        <f t="shared" si="5"/>
        <v>0.27142826868450548</v>
      </c>
    </row>
    <row r="30" spans="1:25" x14ac:dyDescent="0.3">
      <c r="A30" s="5">
        <v>2017</v>
      </c>
      <c r="B30" s="6">
        <v>22.743085714285719</v>
      </c>
      <c r="C30" s="6">
        <v>22.435621428571427</v>
      </c>
      <c r="D30" s="6">
        <v>22.410286541889487</v>
      </c>
      <c r="E30" s="6">
        <v>19.78758333333333</v>
      </c>
      <c r="F30" s="6">
        <v>16.974138095238096</v>
      </c>
      <c r="G30" s="6">
        <v>18.316750000000003</v>
      </c>
      <c r="H30" s="6">
        <v>21.923384126984129</v>
      </c>
      <c r="I30" s="6">
        <v>21.967299999999994</v>
      </c>
      <c r="J30" s="6">
        <v>21.464818181818181</v>
      </c>
      <c r="K30" s="6">
        <v>21.356700000000004</v>
      </c>
      <c r="L30" s="6">
        <v>18.512083333333329</v>
      </c>
      <c r="M30" s="6">
        <v>21.463500000000003</v>
      </c>
      <c r="N30" s="6">
        <v>21.170400000000001</v>
      </c>
      <c r="O30" s="6">
        <v>21.623125000000002</v>
      </c>
      <c r="P30" s="6">
        <v>18.151257142857141</v>
      </c>
      <c r="Q30" s="6">
        <v>22.91402857142857</v>
      </c>
      <c r="R30" s="6">
        <v>20.919222222222217</v>
      </c>
      <c r="S30" s="6">
        <v>18.495799999999999</v>
      </c>
      <c r="T30">
        <f t="shared" si="0"/>
        <v>20.427882207792209</v>
      </c>
      <c r="U30">
        <f t="shared" si="1"/>
        <v>0.92595379440106473</v>
      </c>
      <c r="V30">
        <f t="shared" si="2"/>
        <v>20.442665424351556</v>
      </c>
      <c r="W30">
        <f t="shared" si="3"/>
        <v>0.90415200379577143</v>
      </c>
      <c r="X30">
        <f t="shared" si="4"/>
        <v>21.231835780423278</v>
      </c>
      <c r="Y30">
        <f t="shared" si="5"/>
        <v>0.33464512099029348</v>
      </c>
    </row>
    <row r="31" spans="1:25" x14ac:dyDescent="0.3">
      <c r="A31" s="5">
        <v>2018</v>
      </c>
      <c r="B31" s="6">
        <v>24.432433333333336</v>
      </c>
      <c r="C31" s="6">
        <v>24.393057142857142</v>
      </c>
      <c r="D31" s="6">
        <v>18.238499999999998</v>
      </c>
      <c r="E31" s="6">
        <v>21.6023</v>
      </c>
      <c r="F31" s="6">
        <v>14.403359523809526</v>
      </c>
      <c r="G31" s="6">
        <v>19.132249999999999</v>
      </c>
      <c r="H31" s="6">
        <v>22.063649999999999</v>
      </c>
      <c r="I31" s="6">
        <v>21.642099999999999</v>
      </c>
      <c r="J31" s="6">
        <v>23.906333333333336</v>
      </c>
      <c r="K31" s="6">
        <v>19.469850000000001</v>
      </c>
      <c r="L31" s="6">
        <v>16.365635897435897</v>
      </c>
      <c r="M31" s="6">
        <v>19.825000000000003</v>
      </c>
      <c r="N31" s="6">
        <v>19.296555555555557</v>
      </c>
      <c r="O31" s="6">
        <v>22.559333333333335</v>
      </c>
      <c r="P31" s="6">
        <v>18.05865</v>
      </c>
      <c r="Q31" s="6" t="s">
        <v>62</v>
      </c>
      <c r="R31" s="6">
        <v>20.669</v>
      </c>
      <c r="S31" s="6">
        <v>17.812254545454543</v>
      </c>
      <c r="T31">
        <f t="shared" si="0"/>
        <v>21.070933333333336</v>
      </c>
      <c r="U31">
        <f t="shared" si="1"/>
        <v>1.2985351213643312</v>
      </c>
      <c r="V31">
        <f t="shared" si="2"/>
        <v>18.44710951825952</v>
      </c>
      <c r="W31">
        <f t="shared" si="3"/>
        <v>1.3848140244192964</v>
      </c>
      <c r="X31">
        <f t="shared" si="4"/>
        <v>21.305489814814813</v>
      </c>
      <c r="Y31">
        <f t="shared" si="5"/>
        <v>0.47571942993461824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1"/>
  <sheetViews>
    <sheetView zoomScale="80" zoomScaleNormal="80" workbookViewId="0"/>
  </sheetViews>
  <sheetFormatPr defaultRowHeight="14.4" x14ac:dyDescent="0.3"/>
  <sheetData>
    <row r="1" spans="1:25" x14ac:dyDescent="0.3">
      <c r="A1" s="1" t="s">
        <v>0</v>
      </c>
      <c r="B1" s="2" t="s">
        <v>1</v>
      </c>
      <c r="C1" s="3" t="s">
        <v>2</v>
      </c>
      <c r="D1" s="3" t="s">
        <v>3</v>
      </c>
      <c r="E1" s="4" t="s">
        <v>4</v>
      </c>
      <c r="F1" s="3" t="s">
        <v>5</v>
      </c>
      <c r="G1" s="2" t="s">
        <v>6</v>
      </c>
      <c r="H1" s="4" t="s">
        <v>7</v>
      </c>
      <c r="I1" s="4" t="s">
        <v>8</v>
      </c>
      <c r="J1" s="2" t="s">
        <v>9</v>
      </c>
      <c r="K1" s="3" t="s">
        <v>10</v>
      </c>
      <c r="L1" s="3" t="s">
        <v>11</v>
      </c>
      <c r="M1" s="2" t="s">
        <v>13</v>
      </c>
      <c r="N1" s="4" t="s">
        <v>14</v>
      </c>
      <c r="O1" s="4" t="s">
        <v>15</v>
      </c>
      <c r="P1" s="2" t="s">
        <v>16</v>
      </c>
      <c r="Q1" s="3" t="s">
        <v>17</v>
      </c>
      <c r="R1" s="4" t="s">
        <v>18</v>
      </c>
      <c r="S1" s="3" t="s">
        <v>19</v>
      </c>
      <c r="T1" t="s">
        <v>21</v>
      </c>
      <c r="U1" t="s">
        <v>22</v>
      </c>
      <c r="V1" t="s">
        <v>23</v>
      </c>
      <c r="W1" t="s">
        <v>24</v>
      </c>
      <c r="X1" t="s">
        <v>25</v>
      </c>
      <c r="Y1" t="s">
        <v>27</v>
      </c>
    </row>
    <row r="2" spans="1:25" x14ac:dyDescent="0.3">
      <c r="A2" s="5">
        <v>1989</v>
      </c>
      <c r="B2" s="6">
        <v>15.164590909090908</v>
      </c>
      <c r="C2" s="6">
        <v>17.922879595959596</v>
      </c>
      <c r="D2" s="6">
        <v>15.100681372549021</v>
      </c>
      <c r="E2" s="6">
        <v>14.424166666666666</v>
      </c>
      <c r="F2" s="6">
        <v>11.589668545751634</v>
      </c>
      <c r="G2" s="6">
        <v>13.755955555555555</v>
      </c>
      <c r="H2" s="6">
        <v>15.175864285714287</v>
      </c>
      <c r="I2" s="6">
        <v>14.98833888888889</v>
      </c>
      <c r="J2" s="6">
        <v>17.294772727272729</v>
      </c>
      <c r="K2" s="6">
        <v>11.669329411764704</v>
      </c>
      <c r="L2" s="6">
        <v>14.714805897435895</v>
      </c>
      <c r="M2" s="6">
        <v>16.030323809523811</v>
      </c>
      <c r="N2" s="6">
        <v>13.823220000000003</v>
      </c>
      <c r="O2" s="6">
        <v>16.334941372549018</v>
      </c>
      <c r="P2" s="6">
        <v>14.404233333333334</v>
      </c>
      <c r="Q2" s="6">
        <v>16.195587142857143</v>
      </c>
      <c r="R2" s="6">
        <v>14.222655555555555</v>
      </c>
      <c r="S2" s="6">
        <v>10.453333333333333</v>
      </c>
      <c r="T2">
        <f>AVERAGE(B2,G2,J2,M2,P2)</f>
        <v>15.329975266955268</v>
      </c>
      <c r="U2">
        <f>(STDEV(B2,G2,J2,M2,P2))/(SQRT(COUNT(B2,G2,J2,M2,P2)))</f>
        <v>0.62099940847455504</v>
      </c>
      <c r="V2">
        <f>AVERAGE(C2:D2,F2,K2:L2,Q2,S2)</f>
        <v>13.949469328521618</v>
      </c>
      <c r="W2">
        <f>(STDEV(C2:D2,F2,K2:L2,Q2,S2))/(SQRT(COUNT(C2:D2,F2,K2:L2,Q2,S2)))</f>
        <v>1.0435143038069725</v>
      </c>
      <c r="X2">
        <f>AVERAGE(E2,H2:I2,N2:O2,R2)</f>
        <v>14.828197794895734</v>
      </c>
      <c r="Y2">
        <f>(STDEV(E2,H2:I2,N2:O2,R2))/(SQRT(COUNT(E2,H2:I2,N2:O2,R2)))</f>
        <v>0.3631664582556916</v>
      </c>
    </row>
    <row r="3" spans="1:25" x14ac:dyDescent="0.3">
      <c r="A3" s="5">
        <v>1990</v>
      </c>
      <c r="B3" s="6">
        <v>18.245270476190477</v>
      </c>
      <c r="C3" s="6">
        <v>18.426653333333338</v>
      </c>
      <c r="D3" s="6">
        <v>16.401363725490196</v>
      </c>
      <c r="E3" s="6">
        <v>15.400966666666667</v>
      </c>
      <c r="F3" s="6">
        <v>16.370873076923075</v>
      </c>
      <c r="G3" s="6">
        <v>12.90467111111111</v>
      </c>
      <c r="H3" s="6">
        <v>16.165400000000002</v>
      </c>
      <c r="I3" s="6">
        <v>15.49733</v>
      </c>
      <c r="J3" s="6">
        <v>15.723454545454544</v>
      </c>
      <c r="K3" s="6">
        <v>16.235117647058825</v>
      </c>
      <c r="L3" s="6">
        <v>14.726603333333333</v>
      </c>
      <c r="M3" s="6">
        <v>16.458539285714284</v>
      </c>
      <c r="N3" s="6">
        <v>14.0636503030303</v>
      </c>
      <c r="O3" s="6">
        <v>15.257044852941176</v>
      </c>
      <c r="P3" s="6">
        <v>15.346864285714286</v>
      </c>
      <c r="Q3" s="6">
        <v>17.802584285714289</v>
      </c>
      <c r="R3" s="6">
        <v>13.879740476190477</v>
      </c>
      <c r="S3" s="6">
        <v>12.82167111111111</v>
      </c>
      <c r="T3">
        <f t="shared" ref="T3:T23" si="0">AVERAGE(B3,G3,J3,M3,P3)</f>
        <v>15.735759940836939</v>
      </c>
      <c r="U3">
        <f t="shared" ref="U3:U23" si="1">(STDEV(B3,G3,J3,M3,P3))/(SQRT(COUNT(B3,G3,J3,M3,P3)))</f>
        <v>0.86563584501680213</v>
      </c>
      <c r="V3">
        <f t="shared" ref="V3:V26" si="2">AVERAGE(C3:D3,F3,K3:L3,Q3,S3)</f>
        <v>16.112123787566311</v>
      </c>
      <c r="W3">
        <f t="shared" ref="W3:W23" si="3">(STDEV(C3:D3,F3,K3:L3,Q3,S3))/(SQRT(COUNT(C3:D3,F3,K3:L3,Q3,S3)))</f>
        <v>0.70924486813562193</v>
      </c>
      <c r="X3">
        <f t="shared" ref="X3:X26" si="4">AVERAGE(E3,H3:I3,N3:O3,R3)</f>
        <v>15.044022049804768</v>
      </c>
      <c r="Y3">
        <f t="shared" ref="Y3:Y26" si="5">(STDEV(E3,H3:I3,N3:O3,R3))/(SQRT(COUNT(E3,H3:I3,N3:O3,R3)))</f>
        <v>0.36297130848908887</v>
      </c>
    </row>
    <row r="4" spans="1:25" x14ac:dyDescent="0.3">
      <c r="A4" s="5">
        <v>1991</v>
      </c>
      <c r="B4" s="6">
        <v>19.001300000000001</v>
      </c>
      <c r="C4" s="6">
        <v>18.514266666666664</v>
      </c>
      <c r="D4" s="6">
        <v>12.380174999999999</v>
      </c>
      <c r="E4" s="6">
        <v>13.487100000000002</v>
      </c>
      <c r="F4" s="6">
        <v>11.910668518518518</v>
      </c>
      <c r="G4" s="6">
        <v>13.379411111111111</v>
      </c>
      <c r="H4" s="6">
        <v>13.862638888888888</v>
      </c>
      <c r="I4" s="6">
        <v>15.418900000000001</v>
      </c>
      <c r="J4" s="6">
        <v>14.176666666666668</v>
      </c>
      <c r="K4" s="6">
        <v>13.657164705882355</v>
      </c>
      <c r="L4" s="6">
        <v>13.194224999999999</v>
      </c>
      <c r="M4" s="6">
        <v>15.81138888888889</v>
      </c>
      <c r="N4" s="6">
        <v>13.182077777777778</v>
      </c>
      <c r="O4" s="6">
        <v>14.335924999999998</v>
      </c>
      <c r="P4" s="6">
        <v>15.440138888888889</v>
      </c>
      <c r="Q4" s="6">
        <v>17.807771428571428</v>
      </c>
      <c r="R4" s="6">
        <v>14.421492592592591</v>
      </c>
      <c r="S4" s="6">
        <v>12.624622222222222</v>
      </c>
      <c r="T4">
        <f t="shared" si="0"/>
        <v>15.561781111111111</v>
      </c>
      <c r="U4">
        <f t="shared" si="1"/>
        <v>0.96407136408790817</v>
      </c>
      <c r="V4">
        <f t="shared" si="2"/>
        <v>14.298413363123027</v>
      </c>
      <c r="W4">
        <f t="shared" si="3"/>
        <v>1.022391984447762</v>
      </c>
      <c r="X4">
        <f t="shared" si="4"/>
        <v>14.118022376543209</v>
      </c>
      <c r="Y4">
        <f t="shared" si="5"/>
        <v>0.32512225287813395</v>
      </c>
    </row>
    <row r="5" spans="1:25" x14ac:dyDescent="0.3">
      <c r="A5" s="5">
        <v>1992</v>
      </c>
      <c r="B5" s="6">
        <v>18.463838095238096</v>
      </c>
      <c r="C5" s="6">
        <v>19.855872727272729</v>
      </c>
      <c r="D5" s="6" t="s">
        <v>62</v>
      </c>
      <c r="E5" s="6">
        <v>14.078299999999999</v>
      </c>
      <c r="F5" s="6">
        <v>10.178355882352943</v>
      </c>
      <c r="G5" s="6">
        <v>13.18867777777778</v>
      </c>
      <c r="H5" s="6">
        <v>15.733307142857143</v>
      </c>
      <c r="I5" s="6">
        <v>15.610483333333335</v>
      </c>
      <c r="J5" s="6">
        <v>14.275454545454545</v>
      </c>
      <c r="K5" s="6">
        <v>13.375549019607845</v>
      </c>
      <c r="L5" s="6">
        <v>18.466683333333329</v>
      </c>
      <c r="M5" s="6">
        <v>17.4679</v>
      </c>
      <c r="N5" s="6">
        <v>13.363799999999999</v>
      </c>
      <c r="O5" s="6">
        <v>18.111387499999999</v>
      </c>
      <c r="P5" s="6">
        <v>15.482683333333334</v>
      </c>
      <c r="Q5" s="6">
        <v>18.371816666666668</v>
      </c>
      <c r="R5" s="6">
        <v>15.4259</v>
      </c>
      <c r="S5" s="6">
        <v>14.456955555555556</v>
      </c>
      <c r="T5">
        <f t="shared" si="0"/>
        <v>15.775710750360753</v>
      </c>
      <c r="U5">
        <f t="shared" si="1"/>
        <v>0.97772456314630074</v>
      </c>
      <c r="V5">
        <f>AVERAGE(C5:D5,F5,K5:L5,Q5,S5)</f>
        <v>15.784205530798177</v>
      </c>
      <c r="W5">
        <f>(STDEV(C5:D5,F5,K5:L5,Q5,S5))/(SQRT(COUNT(C5:D5,F5,K5:L5,Q5,S5)))</f>
        <v>1.5216072782539944</v>
      </c>
      <c r="X5">
        <f t="shared" si="4"/>
        <v>15.38719632936508</v>
      </c>
      <c r="Y5">
        <f t="shared" si="5"/>
        <v>0.66832396326822896</v>
      </c>
    </row>
    <row r="6" spans="1:25" x14ac:dyDescent="0.3">
      <c r="A6" s="5">
        <v>1993</v>
      </c>
      <c r="B6" s="6">
        <v>17.944852380952383</v>
      </c>
      <c r="C6" s="6">
        <v>19.131980555555558</v>
      </c>
      <c r="D6" s="6">
        <v>12.173427777777777</v>
      </c>
      <c r="E6" s="6">
        <v>13.179499999999999</v>
      </c>
      <c r="F6" s="6">
        <v>8.9860973856209156</v>
      </c>
      <c r="G6" s="6">
        <v>11.180744444444445</v>
      </c>
      <c r="H6" s="6" t="s">
        <v>62</v>
      </c>
      <c r="I6" s="6">
        <v>14.627800000000001</v>
      </c>
      <c r="J6" s="6">
        <v>14.860000000000001</v>
      </c>
      <c r="K6" s="6" t="s">
        <v>62</v>
      </c>
      <c r="L6" s="6">
        <v>12.279008333333332</v>
      </c>
      <c r="M6" s="6">
        <v>15.696066666666667</v>
      </c>
      <c r="N6" s="6">
        <v>12.978281818181816</v>
      </c>
      <c r="O6" s="6">
        <v>11.937712499999998</v>
      </c>
      <c r="P6" s="6">
        <v>14.93254285714286</v>
      </c>
      <c r="Q6" s="6">
        <v>17.503050000000002</v>
      </c>
      <c r="R6" s="6">
        <v>13.723700000000003</v>
      </c>
      <c r="S6" s="6">
        <v>11.184207407407406</v>
      </c>
      <c r="T6">
        <f t="shared" si="0"/>
        <v>14.922841269841271</v>
      </c>
      <c r="U6">
        <f t="shared" si="1"/>
        <v>1.0894439055456511</v>
      </c>
      <c r="V6">
        <f t="shared" si="2"/>
        <v>13.542961909949165</v>
      </c>
      <c r="W6">
        <f t="shared" si="3"/>
        <v>1.5991806921177176</v>
      </c>
      <c r="X6">
        <f t="shared" si="4"/>
        <v>13.289398863636361</v>
      </c>
      <c r="Y6">
        <f t="shared" si="5"/>
        <v>0.44248517945280685</v>
      </c>
    </row>
    <row r="7" spans="1:25" x14ac:dyDescent="0.3">
      <c r="A7" s="5">
        <v>1994</v>
      </c>
      <c r="B7" s="6">
        <v>19.184485714285714</v>
      </c>
      <c r="C7" s="6" t="s">
        <v>62</v>
      </c>
      <c r="D7" s="6" t="s">
        <v>62</v>
      </c>
      <c r="E7" s="6">
        <v>14.993600000000001</v>
      </c>
      <c r="F7" s="6">
        <v>10.855004411764707</v>
      </c>
      <c r="G7" s="6">
        <v>14.47025</v>
      </c>
      <c r="H7" s="6">
        <v>17.408688095238094</v>
      </c>
      <c r="I7" s="6">
        <v>18.07405</v>
      </c>
      <c r="J7" s="6">
        <v>13.324000000000002</v>
      </c>
      <c r="K7" s="6">
        <v>13.903799999999995</v>
      </c>
      <c r="L7" s="6">
        <v>14.299350427350426</v>
      </c>
      <c r="M7" s="6">
        <v>17.274128571428573</v>
      </c>
      <c r="N7" s="6">
        <v>16.277427272727273</v>
      </c>
      <c r="O7" s="6">
        <v>13.484079166666668</v>
      </c>
      <c r="P7" s="6">
        <v>15.438207142857143</v>
      </c>
      <c r="Q7" s="6">
        <v>17.213449999999998</v>
      </c>
      <c r="R7" s="6" t="s">
        <v>62</v>
      </c>
      <c r="S7" s="6">
        <v>12.780999999999999</v>
      </c>
      <c r="T7">
        <f t="shared" si="0"/>
        <v>15.938214285714286</v>
      </c>
      <c r="U7">
        <f t="shared" si="1"/>
        <v>1.0383156501133901</v>
      </c>
      <c r="V7">
        <f t="shared" si="2"/>
        <v>13.810520967823027</v>
      </c>
      <c r="W7">
        <f t="shared" si="3"/>
        <v>1.0397733587830698</v>
      </c>
      <c r="X7">
        <f t="shared" si="4"/>
        <v>16.047568906926408</v>
      </c>
      <c r="Y7">
        <f t="shared" si="5"/>
        <v>0.82747918520310648</v>
      </c>
    </row>
    <row r="8" spans="1:25" x14ac:dyDescent="0.3">
      <c r="A8" s="5">
        <v>1995</v>
      </c>
      <c r="B8" s="6">
        <v>19.351234920634919</v>
      </c>
      <c r="C8" s="6">
        <v>19.065472727272727</v>
      </c>
      <c r="D8" s="6">
        <v>16.913438888888887</v>
      </c>
      <c r="E8" s="6" t="s">
        <v>62</v>
      </c>
      <c r="F8" s="6">
        <v>14.722856862745099</v>
      </c>
      <c r="G8" s="6">
        <v>14.748744646464647</v>
      </c>
      <c r="H8" s="6">
        <v>16.555681746031748</v>
      </c>
      <c r="I8" s="6" t="s">
        <v>62</v>
      </c>
      <c r="J8" s="6">
        <v>14.551454545454543</v>
      </c>
      <c r="K8" s="6">
        <v>17.729999999999997</v>
      </c>
      <c r="L8" s="6">
        <v>16.190289937839939</v>
      </c>
      <c r="M8" s="6">
        <v>17.853366666666663</v>
      </c>
      <c r="N8" s="6">
        <v>16.169281818181819</v>
      </c>
      <c r="O8" s="6">
        <v>14.994600000000002</v>
      </c>
      <c r="P8" s="6">
        <v>16.866549999999997</v>
      </c>
      <c r="Q8" s="6">
        <v>18.384771428571433</v>
      </c>
      <c r="R8" s="6" t="s">
        <v>62</v>
      </c>
      <c r="S8" s="6">
        <v>16.881688888888892</v>
      </c>
      <c r="T8">
        <f t="shared" si="0"/>
        <v>16.674270155844152</v>
      </c>
      <c r="U8">
        <f t="shared" si="1"/>
        <v>0.91671628858711562</v>
      </c>
      <c r="V8">
        <f t="shared" si="2"/>
        <v>17.126931247743851</v>
      </c>
      <c r="W8">
        <f t="shared" si="3"/>
        <v>0.54481080818849392</v>
      </c>
      <c r="X8">
        <f t="shared" si="4"/>
        <v>15.90652118807119</v>
      </c>
      <c r="Y8">
        <f t="shared" si="5"/>
        <v>0.4694061553354702</v>
      </c>
    </row>
    <row r="9" spans="1:25" x14ac:dyDescent="0.3">
      <c r="A9" s="5">
        <v>1996</v>
      </c>
      <c r="B9" s="6" t="s">
        <v>62</v>
      </c>
      <c r="C9" s="6" t="s">
        <v>62</v>
      </c>
      <c r="D9" s="6">
        <v>16.683624999999999</v>
      </c>
      <c r="E9" s="6" t="s">
        <v>62</v>
      </c>
      <c r="F9" s="6">
        <v>15.329282352941174</v>
      </c>
      <c r="G9" s="6">
        <v>17.127866666666662</v>
      </c>
      <c r="H9" s="6">
        <v>16.922364285714288</v>
      </c>
      <c r="I9" s="6">
        <v>14.683383333333333</v>
      </c>
      <c r="J9" s="6">
        <v>16.354545454545455</v>
      </c>
      <c r="K9" s="6">
        <v>17.614999999999998</v>
      </c>
      <c r="L9" s="6">
        <v>17.043744230769228</v>
      </c>
      <c r="M9" s="6">
        <v>16.317621428571428</v>
      </c>
      <c r="N9" s="6" t="s">
        <v>62</v>
      </c>
      <c r="O9" s="6">
        <v>16.136905882352938</v>
      </c>
      <c r="P9" s="6">
        <v>15.267300000000002</v>
      </c>
      <c r="Q9" s="6">
        <v>19.232150000000001</v>
      </c>
      <c r="R9" s="6" t="s">
        <v>62</v>
      </c>
      <c r="S9" s="6">
        <v>17.785022222222217</v>
      </c>
      <c r="T9">
        <f t="shared" si="0"/>
        <v>16.266833387445889</v>
      </c>
      <c r="U9">
        <f t="shared" si="1"/>
        <v>0.381959654542747</v>
      </c>
      <c r="V9">
        <f t="shared" si="2"/>
        <v>17.281470634322105</v>
      </c>
      <c r="W9">
        <f t="shared" si="3"/>
        <v>0.52899049640212381</v>
      </c>
      <c r="X9">
        <f t="shared" si="4"/>
        <v>15.914217833800185</v>
      </c>
      <c r="Y9">
        <f t="shared" si="5"/>
        <v>0.65585857253612123</v>
      </c>
    </row>
    <row r="10" spans="1:25" x14ac:dyDescent="0.3">
      <c r="A10" s="5">
        <v>1997</v>
      </c>
      <c r="B10" s="6">
        <v>19.631285714285717</v>
      </c>
      <c r="C10" s="6">
        <v>20.046200000000002</v>
      </c>
      <c r="D10" s="6">
        <v>16.339981286549708</v>
      </c>
      <c r="E10" s="6">
        <v>16.800700000000003</v>
      </c>
      <c r="F10" s="6">
        <v>17.377160256410257</v>
      </c>
      <c r="G10" s="6">
        <v>17.231103703703706</v>
      </c>
      <c r="H10" s="6">
        <v>17.423530952380954</v>
      </c>
      <c r="I10" s="6">
        <v>17.88815</v>
      </c>
      <c r="J10" s="6">
        <v>16.096666666666668</v>
      </c>
      <c r="K10" s="6">
        <v>18.520323529411765</v>
      </c>
      <c r="L10" s="6">
        <v>15.922913461538464</v>
      </c>
      <c r="M10" s="6">
        <v>18.412871428571428</v>
      </c>
      <c r="N10" s="6">
        <v>17.207845454545449</v>
      </c>
      <c r="O10" s="6">
        <v>12.877801470588235</v>
      </c>
      <c r="P10" s="6">
        <v>18.373261111111109</v>
      </c>
      <c r="Q10" s="6">
        <v>18.840125</v>
      </c>
      <c r="R10" s="6">
        <v>17.541477777777775</v>
      </c>
      <c r="S10" s="6">
        <v>16.617155555555556</v>
      </c>
      <c r="T10">
        <f t="shared" si="0"/>
        <v>17.949037724867726</v>
      </c>
      <c r="U10">
        <f t="shared" si="1"/>
        <v>0.59882273170086897</v>
      </c>
      <c r="V10">
        <f t="shared" si="2"/>
        <v>17.666265584209395</v>
      </c>
      <c r="W10">
        <f t="shared" si="3"/>
        <v>0.57225471205890255</v>
      </c>
      <c r="X10">
        <f t="shared" si="4"/>
        <v>16.623250942548736</v>
      </c>
      <c r="Y10">
        <f t="shared" si="5"/>
        <v>0.76343934269132396</v>
      </c>
    </row>
    <row r="11" spans="1:25" x14ac:dyDescent="0.3">
      <c r="A11" s="5">
        <v>1998</v>
      </c>
      <c r="B11" s="6">
        <v>21.285057142857145</v>
      </c>
      <c r="C11" s="6">
        <v>21.607638888888889</v>
      </c>
      <c r="D11" s="6">
        <v>18.500353654970763</v>
      </c>
      <c r="E11" s="6">
        <v>16.811299999999999</v>
      </c>
      <c r="F11" s="6">
        <v>16.15197385620915</v>
      </c>
      <c r="G11" s="6">
        <v>16.942088888888886</v>
      </c>
      <c r="H11" s="6">
        <v>18.760664285714288</v>
      </c>
      <c r="I11" s="6">
        <v>18.820174999999999</v>
      </c>
      <c r="J11" s="6">
        <v>17.630000000000003</v>
      </c>
      <c r="K11" s="6">
        <v>19.457470588235292</v>
      </c>
      <c r="L11" s="6">
        <v>17.223396153846153</v>
      </c>
      <c r="M11" s="6">
        <v>18.530810714285714</v>
      </c>
      <c r="N11" s="6">
        <v>18.00442727272727</v>
      </c>
      <c r="O11" s="6">
        <v>13.968087499999999</v>
      </c>
      <c r="P11" s="6">
        <v>17.807050000000004</v>
      </c>
      <c r="Q11" s="6">
        <v>20.485716666666665</v>
      </c>
      <c r="R11" s="6">
        <v>18.361111111111114</v>
      </c>
      <c r="S11" s="6">
        <v>18.189822222222219</v>
      </c>
      <c r="T11">
        <f t="shared" si="0"/>
        <v>18.43900134920635</v>
      </c>
      <c r="U11">
        <f t="shared" si="1"/>
        <v>0.75508460270106903</v>
      </c>
      <c r="V11">
        <f t="shared" si="2"/>
        <v>18.80233886157702</v>
      </c>
      <c r="W11">
        <f t="shared" si="3"/>
        <v>0.70906600357105065</v>
      </c>
      <c r="X11">
        <f t="shared" si="4"/>
        <v>17.454294194925442</v>
      </c>
      <c r="Y11">
        <f t="shared" si="5"/>
        <v>0.75860123835477133</v>
      </c>
    </row>
    <row r="12" spans="1:25" x14ac:dyDescent="0.3">
      <c r="A12" s="5">
        <v>1999</v>
      </c>
      <c r="B12" s="6">
        <v>21.556883333333335</v>
      </c>
      <c r="C12" s="6">
        <v>18.344134848484849</v>
      </c>
      <c r="D12" s="6">
        <v>12.49883947368421</v>
      </c>
      <c r="E12" s="6">
        <v>15.492655555555556</v>
      </c>
      <c r="F12" s="6">
        <v>10.568120098039216</v>
      </c>
      <c r="G12" s="6">
        <v>13.569000000000003</v>
      </c>
      <c r="H12" s="6">
        <v>16.379635714285712</v>
      </c>
      <c r="I12" s="6">
        <v>16.977783333333335</v>
      </c>
      <c r="J12" s="6">
        <v>14.525000000000002</v>
      </c>
      <c r="K12" s="6">
        <v>9.7073529411764703</v>
      </c>
      <c r="L12" s="6">
        <v>13.944323626373626</v>
      </c>
      <c r="M12" s="6">
        <v>17.043242857142861</v>
      </c>
      <c r="N12" s="6">
        <v>15.239900000000002</v>
      </c>
      <c r="O12" s="6">
        <v>13.235194117647058</v>
      </c>
      <c r="P12" s="6">
        <v>17.979299999999999</v>
      </c>
      <c r="Q12" s="6">
        <v>16.877157142857143</v>
      </c>
      <c r="R12" s="6">
        <v>16.618300000000001</v>
      </c>
      <c r="S12" s="6">
        <v>13.341644444444444</v>
      </c>
      <c r="T12">
        <f t="shared" si="0"/>
        <v>16.934685238095238</v>
      </c>
      <c r="U12">
        <f t="shared" si="1"/>
        <v>1.4071627492527599</v>
      </c>
      <c r="V12">
        <f t="shared" si="2"/>
        <v>13.611653225008565</v>
      </c>
      <c r="W12">
        <f t="shared" si="3"/>
        <v>1.1851108199937153</v>
      </c>
      <c r="X12">
        <f t="shared" si="4"/>
        <v>15.657244786803611</v>
      </c>
      <c r="Y12">
        <f t="shared" si="5"/>
        <v>0.55548457998003653</v>
      </c>
    </row>
    <row r="13" spans="1:25" x14ac:dyDescent="0.3">
      <c r="A13" s="5">
        <v>2000</v>
      </c>
      <c r="B13" s="6">
        <v>18.649614285714282</v>
      </c>
      <c r="C13" s="6">
        <v>19.592345454545455</v>
      </c>
      <c r="D13" s="6">
        <v>16.076666666666668</v>
      </c>
      <c r="E13" s="6">
        <v>14.846166666666667</v>
      </c>
      <c r="F13" s="6">
        <v>13.652635322128853</v>
      </c>
      <c r="G13" s="6">
        <v>18.202000000000002</v>
      </c>
      <c r="H13" s="6">
        <v>15.630521428571427</v>
      </c>
      <c r="I13" s="6">
        <v>13.730969047619048</v>
      </c>
      <c r="J13" s="6">
        <v>18.078181818181818</v>
      </c>
      <c r="K13" s="6">
        <v>15.566852941176469</v>
      </c>
      <c r="L13" s="6">
        <v>14.68580468975469</v>
      </c>
      <c r="M13" s="6">
        <v>17.484211111111115</v>
      </c>
      <c r="N13" s="6" t="s">
        <v>62</v>
      </c>
      <c r="O13" s="6">
        <v>16.207510000000003</v>
      </c>
      <c r="P13" s="6">
        <v>17.229380952380954</v>
      </c>
      <c r="Q13" s="6">
        <v>19.758683333333334</v>
      </c>
      <c r="R13" s="6">
        <v>15.119799999999998</v>
      </c>
      <c r="S13" s="6">
        <v>14.093902222222221</v>
      </c>
      <c r="T13">
        <f t="shared" si="0"/>
        <v>17.928677633477633</v>
      </c>
      <c r="U13">
        <f t="shared" si="1"/>
        <v>0.25528147323308203</v>
      </c>
      <c r="V13">
        <f t="shared" si="2"/>
        <v>16.203841518546813</v>
      </c>
      <c r="W13">
        <f t="shared" si="3"/>
        <v>0.94875507210475751</v>
      </c>
      <c r="X13">
        <f t="shared" si="4"/>
        <v>15.106993428571428</v>
      </c>
      <c r="Y13">
        <f t="shared" si="5"/>
        <v>0.41514190319370081</v>
      </c>
    </row>
    <row r="14" spans="1:25" x14ac:dyDescent="0.3">
      <c r="A14" s="5">
        <v>2001</v>
      </c>
      <c r="B14" s="6">
        <v>17.872200000000003</v>
      </c>
      <c r="C14" s="6">
        <v>17.877330101010102</v>
      </c>
      <c r="D14" s="6">
        <v>17.257983333333332</v>
      </c>
      <c r="E14" s="6">
        <v>14.61115</v>
      </c>
      <c r="F14" s="6">
        <v>14.986259332579186</v>
      </c>
      <c r="G14" s="6">
        <v>16.348777777777777</v>
      </c>
      <c r="H14" s="6">
        <v>16.022857142857145</v>
      </c>
      <c r="I14" s="6">
        <v>16.8048</v>
      </c>
      <c r="J14" s="6">
        <v>16.863999999999997</v>
      </c>
      <c r="K14" s="6">
        <v>18.27</v>
      </c>
      <c r="L14" s="6">
        <v>13.002626923076923</v>
      </c>
      <c r="M14" s="6">
        <v>17.489735714285715</v>
      </c>
      <c r="N14" s="6">
        <v>13.816371428571429</v>
      </c>
      <c r="O14" s="6">
        <v>14.746006862745096</v>
      </c>
      <c r="P14" s="6">
        <v>17.384233333333331</v>
      </c>
      <c r="Q14" s="6">
        <v>18.776050000000001</v>
      </c>
      <c r="R14" s="6">
        <v>15.096530158730161</v>
      </c>
      <c r="S14" s="6">
        <v>12.498254545454543</v>
      </c>
      <c r="T14">
        <f t="shared" si="0"/>
        <v>17.191789365079366</v>
      </c>
      <c r="U14">
        <f t="shared" si="1"/>
        <v>0.26522440915380602</v>
      </c>
      <c r="V14">
        <f t="shared" si="2"/>
        <v>16.095500605064867</v>
      </c>
      <c r="W14">
        <f t="shared" si="3"/>
        <v>0.97805124695445056</v>
      </c>
      <c r="X14">
        <f t="shared" si="4"/>
        <v>15.182952598817304</v>
      </c>
      <c r="Y14">
        <f t="shared" si="5"/>
        <v>0.43698670296813935</v>
      </c>
    </row>
    <row r="15" spans="1:25" x14ac:dyDescent="0.3">
      <c r="A15" s="5">
        <v>2002</v>
      </c>
      <c r="B15" s="6">
        <v>20.130542857142853</v>
      </c>
      <c r="C15" s="6">
        <v>19.079068686868688</v>
      </c>
      <c r="D15" s="6">
        <v>15.52797631578947</v>
      </c>
      <c r="E15" s="6">
        <v>18.508300000000002</v>
      </c>
      <c r="F15" s="6">
        <v>15.777607843137256</v>
      </c>
      <c r="G15" s="6">
        <v>16.104422222222219</v>
      </c>
      <c r="H15" s="6">
        <v>18.585714285714285</v>
      </c>
      <c r="I15" s="6">
        <v>18.45665</v>
      </c>
      <c r="J15" s="6">
        <v>16.572500000000002</v>
      </c>
      <c r="K15" s="6">
        <v>16.842985294117646</v>
      </c>
      <c r="L15" s="6">
        <v>16.505282692307695</v>
      </c>
      <c r="M15" s="6">
        <v>17.67755714285714</v>
      </c>
      <c r="N15" s="6">
        <v>16.622066666666665</v>
      </c>
      <c r="O15" s="6">
        <v>18.139895588235294</v>
      </c>
      <c r="P15" s="6">
        <v>17.240987142857144</v>
      </c>
      <c r="Q15" s="6">
        <v>19.009349999999998</v>
      </c>
      <c r="R15" s="6">
        <v>17.706099999999999</v>
      </c>
      <c r="S15" s="6">
        <v>15.253909090909088</v>
      </c>
      <c r="T15">
        <f t="shared" si="0"/>
        <v>17.545201873015873</v>
      </c>
      <c r="U15">
        <f t="shared" si="1"/>
        <v>0.70057288912777049</v>
      </c>
      <c r="V15">
        <f t="shared" si="2"/>
        <v>16.856597131875692</v>
      </c>
      <c r="W15">
        <f t="shared" si="3"/>
        <v>0.60149401208977338</v>
      </c>
      <c r="X15">
        <f t="shared" si="4"/>
        <v>18.003121090102709</v>
      </c>
      <c r="Y15">
        <f t="shared" si="5"/>
        <v>0.30629773894518803</v>
      </c>
    </row>
    <row r="16" spans="1:25" x14ac:dyDescent="0.3">
      <c r="A16" s="5">
        <v>2003</v>
      </c>
      <c r="B16" s="6">
        <v>18.744295238095237</v>
      </c>
      <c r="C16" s="6">
        <v>19.874499999999998</v>
      </c>
      <c r="D16" s="6">
        <v>18.038398538011695</v>
      </c>
      <c r="E16" s="6">
        <v>15.0242</v>
      </c>
      <c r="F16" s="6">
        <v>17.635038766788767</v>
      </c>
      <c r="G16" s="6">
        <v>18.39222222222222</v>
      </c>
      <c r="H16" s="6">
        <v>17.043135714285714</v>
      </c>
      <c r="I16" s="6">
        <v>16.11815</v>
      </c>
      <c r="J16" s="6">
        <v>17.055681818181817</v>
      </c>
      <c r="K16" s="6">
        <v>18.717242647058825</v>
      </c>
      <c r="L16" s="6">
        <v>15.435413461538461</v>
      </c>
      <c r="M16" s="6">
        <v>17.836388888888891</v>
      </c>
      <c r="N16" s="6">
        <v>12.016752380952381</v>
      </c>
      <c r="O16" s="6">
        <v>18.538536904761905</v>
      </c>
      <c r="P16" s="6">
        <v>17.320250000000001</v>
      </c>
      <c r="Q16" s="6">
        <v>19.61665</v>
      </c>
      <c r="R16" s="6">
        <v>14.963450000000002</v>
      </c>
      <c r="S16" s="6">
        <v>17.225236363636363</v>
      </c>
      <c r="T16">
        <f t="shared" si="0"/>
        <v>17.869767633477633</v>
      </c>
      <c r="U16">
        <f t="shared" si="1"/>
        <v>0.31651041162160132</v>
      </c>
      <c r="V16">
        <f t="shared" si="2"/>
        <v>18.07749711100487</v>
      </c>
      <c r="W16">
        <f t="shared" si="3"/>
        <v>0.57552745635384372</v>
      </c>
      <c r="X16">
        <f t="shared" si="4"/>
        <v>15.617370833333334</v>
      </c>
      <c r="Y16">
        <f t="shared" si="5"/>
        <v>0.90481515275774926</v>
      </c>
    </row>
    <row r="17" spans="1:25" x14ac:dyDescent="0.3">
      <c r="A17" s="5">
        <v>2004</v>
      </c>
      <c r="B17" s="6">
        <v>17.233828571428571</v>
      </c>
      <c r="C17" s="6">
        <v>20.238468650793653</v>
      </c>
      <c r="D17" s="6">
        <v>17.91499869281046</v>
      </c>
      <c r="E17" s="6">
        <v>15.693966666666668</v>
      </c>
      <c r="F17" s="6">
        <v>15.495704166666666</v>
      </c>
      <c r="G17" s="6">
        <v>18.817711111111116</v>
      </c>
      <c r="H17" s="6">
        <v>17.363880952380953</v>
      </c>
      <c r="I17" s="6">
        <v>17.344450000000002</v>
      </c>
      <c r="J17" s="6">
        <v>18.52253787878788</v>
      </c>
      <c r="K17" s="6">
        <v>18.400948529411764</v>
      </c>
      <c r="L17" s="6">
        <v>15.703367307692305</v>
      </c>
      <c r="M17" s="6">
        <v>18.028334920634922</v>
      </c>
      <c r="N17" s="6">
        <v>16.117414285714286</v>
      </c>
      <c r="O17" s="6">
        <v>19.439758333333334</v>
      </c>
      <c r="P17" s="6">
        <v>16.969883333333335</v>
      </c>
      <c r="Q17" s="6">
        <v>19.00515</v>
      </c>
      <c r="R17" s="6">
        <v>16.308972222222224</v>
      </c>
      <c r="S17" s="6">
        <v>17.721327272727272</v>
      </c>
      <c r="T17">
        <f t="shared" si="0"/>
        <v>17.914459163059167</v>
      </c>
      <c r="U17">
        <f t="shared" si="1"/>
        <v>0.35735647431598544</v>
      </c>
      <c r="V17">
        <f t="shared" si="2"/>
        <v>17.782852088586019</v>
      </c>
      <c r="W17">
        <f t="shared" si="3"/>
        <v>0.64517732323831067</v>
      </c>
      <c r="X17">
        <f t="shared" si="4"/>
        <v>17.04474041005291</v>
      </c>
      <c r="Y17">
        <f t="shared" si="5"/>
        <v>0.55237866389595436</v>
      </c>
    </row>
    <row r="18" spans="1:25" x14ac:dyDescent="0.3">
      <c r="A18" s="5">
        <v>2005</v>
      </c>
      <c r="B18" s="6">
        <v>20.981771428571427</v>
      </c>
      <c r="C18" s="6">
        <v>21.31424761904762</v>
      </c>
      <c r="D18" s="6">
        <v>15.918585294117648</v>
      </c>
      <c r="E18" s="6" t="s">
        <v>62</v>
      </c>
      <c r="F18" s="6">
        <v>11.482324999999999</v>
      </c>
      <c r="G18" s="6">
        <v>13.831466666666666</v>
      </c>
      <c r="H18" s="6">
        <v>18.683764285714286</v>
      </c>
      <c r="I18" s="6">
        <v>18.198499999999999</v>
      </c>
      <c r="J18" s="6">
        <v>14.799272727272728</v>
      </c>
      <c r="K18" s="6">
        <v>12.511541666666666</v>
      </c>
      <c r="L18" s="6">
        <v>13.332692307692307</v>
      </c>
      <c r="M18" s="6">
        <v>18.826233333333331</v>
      </c>
      <c r="N18" s="6">
        <v>18.249300000000002</v>
      </c>
      <c r="O18" s="6">
        <v>18.382961904761903</v>
      </c>
      <c r="P18" s="6">
        <v>17.284456666666664</v>
      </c>
      <c r="Q18" s="6">
        <v>20.204250000000002</v>
      </c>
      <c r="R18" s="6" t="s">
        <v>62</v>
      </c>
      <c r="S18" s="6">
        <v>12.60645818181818</v>
      </c>
      <c r="T18">
        <f t="shared" si="0"/>
        <v>17.144640164502164</v>
      </c>
      <c r="U18">
        <f t="shared" si="1"/>
        <v>1.3047748391927758</v>
      </c>
      <c r="V18">
        <f t="shared" si="2"/>
        <v>15.338585724191775</v>
      </c>
      <c r="W18">
        <f t="shared" si="3"/>
        <v>1.496588800683446</v>
      </c>
      <c r="X18">
        <f t="shared" si="4"/>
        <v>18.378631547619047</v>
      </c>
      <c r="Y18">
        <f t="shared" si="5"/>
        <v>0.10889550170830944</v>
      </c>
    </row>
    <row r="19" spans="1:25" x14ac:dyDescent="0.3">
      <c r="A19" s="5">
        <v>2006</v>
      </c>
      <c r="B19" s="6">
        <v>18.342199999999998</v>
      </c>
      <c r="C19" s="6">
        <v>19.303476190476189</v>
      </c>
      <c r="D19" s="6" t="s">
        <v>62</v>
      </c>
      <c r="E19" s="6">
        <v>15.4925</v>
      </c>
      <c r="F19" s="6">
        <v>13.044550000000001</v>
      </c>
      <c r="G19" s="6">
        <v>16.068222222222222</v>
      </c>
      <c r="H19" s="6">
        <v>16.068249999999999</v>
      </c>
      <c r="I19" s="6">
        <v>16.358149999999998</v>
      </c>
      <c r="J19" s="6">
        <v>16.690227272727274</v>
      </c>
      <c r="K19" s="6">
        <v>16.473199999999999</v>
      </c>
      <c r="L19" s="6">
        <v>15.629036153846155</v>
      </c>
      <c r="M19" s="6">
        <v>17.253538095238099</v>
      </c>
      <c r="N19" s="6">
        <v>15.671872727272728</v>
      </c>
      <c r="O19" s="6">
        <v>19.072822222222225</v>
      </c>
      <c r="P19" s="6">
        <v>15.978258333333333</v>
      </c>
      <c r="Q19" s="6">
        <v>18.02118888888889</v>
      </c>
      <c r="R19" s="6">
        <v>15.05168888888889</v>
      </c>
      <c r="S19" s="6">
        <v>16.481872727272723</v>
      </c>
      <c r="T19">
        <f t="shared" si="0"/>
        <v>16.866489184704186</v>
      </c>
      <c r="U19">
        <f t="shared" si="1"/>
        <v>0.43501619049510387</v>
      </c>
      <c r="V19">
        <f t="shared" si="2"/>
        <v>16.492220660080658</v>
      </c>
      <c r="W19">
        <f t="shared" si="3"/>
        <v>0.87317220217038716</v>
      </c>
      <c r="X19">
        <f t="shared" si="4"/>
        <v>16.285880639730639</v>
      </c>
      <c r="Y19">
        <f t="shared" si="5"/>
        <v>0.58734763056501604</v>
      </c>
    </row>
    <row r="20" spans="1:25" x14ac:dyDescent="0.3">
      <c r="A20" s="5">
        <v>2007</v>
      </c>
      <c r="B20" s="6">
        <v>20.317</v>
      </c>
      <c r="C20" s="6">
        <v>18.285129523809523</v>
      </c>
      <c r="D20" s="6">
        <v>13.297545294117645</v>
      </c>
      <c r="E20" s="6">
        <v>18.4755</v>
      </c>
      <c r="F20" s="6">
        <v>10.838442307692308</v>
      </c>
      <c r="G20" s="6">
        <v>13.643222222222223</v>
      </c>
      <c r="H20" s="6">
        <v>18.877635714285713</v>
      </c>
      <c r="I20" s="6">
        <v>18.844450000000002</v>
      </c>
      <c r="J20" s="6">
        <v>14.214000000000002</v>
      </c>
      <c r="K20" s="6">
        <v>10.543200000000002</v>
      </c>
      <c r="L20" s="6">
        <v>13.913270000000001</v>
      </c>
      <c r="M20" s="6">
        <v>19.514800000000001</v>
      </c>
      <c r="N20" s="6">
        <v>20.064384848484849</v>
      </c>
      <c r="O20" s="6">
        <v>15.364487499999999</v>
      </c>
      <c r="P20" s="6">
        <v>17.47851</v>
      </c>
      <c r="Q20" s="6">
        <v>19.990914285714286</v>
      </c>
      <c r="R20" s="6">
        <v>18.649818518518515</v>
      </c>
      <c r="S20" s="6">
        <v>11.878763636363635</v>
      </c>
      <c r="T20">
        <f t="shared" si="0"/>
        <v>17.033506444444448</v>
      </c>
      <c r="U20">
        <f t="shared" si="1"/>
        <v>1.3524019280595883</v>
      </c>
      <c r="V20">
        <f t="shared" si="2"/>
        <v>14.106752149671054</v>
      </c>
      <c r="W20">
        <f t="shared" si="3"/>
        <v>1.3897510788018987</v>
      </c>
      <c r="X20">
        <f t="shared" si="4"/>
        <v>18.379379430214843</v>
      </c>
      <c r="Y20">
        <f t="shared" si="5"/>
        <v>0.64487060806512742</v>
      </c>
    </row>
    <row r="21" spans="1:25" x14ac:dyDescent="0.3">
      <c r="A21" s="5">
        <v>2008</v>
      </c>
      <c r="B21" s="6">
        <v>20.386942857142852</v>
      </c>
      <c r="C21" s="6">
        <v>19.043666666666667</v>
      </c>
      <c r="D21" s="6">
        <v>19.339181764705884</v>
      </c>
      <c r="E21" s="6">
        <v>16.857099999999999</v>
      </c>
      <c r="F21" s="6">
        <v>16.712438888888887</v>
      </c>
      <c r="G21" s="6">
        <v>13.56917777777778</v>
      </c>
      <c r="H21" s="6">
        <v>20.1616</v>
      </c>
      <c r="I21" s="6">
        <v>19.101500000000001</v>
      </c>
      <c r="J21" s="6">
        <v>14.375</v>
      </c>
      <c r="K21" s="6">
        <v>15.8121875</v>
      </c>
      <c r="L21" s="6">
        <v>14.210617424242425</v>
      </c>
      <c r="M21" s="6">
        <v>17.778119047619047</v>
      </c>
      <c r="N21" s="6">
        <v>17.99759090909091</v>
      </c>
      <c r="O21" s="6">
        <v>17.475166666666667</v>
      </c>
      <c r="P21" s="6">
        <v>15.966255714285714</v>
      </c>
      <c r="Q21" s="6">
        <v>18.617600000000003</v>
      </c>
      <c r="R21" s="6">
        <v>17.656100000000002</v>
      </c>
      <c r="S21" s="6">
        <v>14.28081818181818</v>
      </c>
      <c r="T21">
        <f t="shared" si="0"/>
        <v>16.415099079365078</v>
      </c>
      <c r="U21">
        <f t="shared" si="1"/>
        <v>1.2267049177320846</v>
      </c>
      <c r="V21">
        <f t="shared" si="2"/>
        <v>16.859501489474578</v>
      </c>
      <c r="W21">
        <f t="shared" si="3"/>
        <v>0.82800665045938282</v>
      </c>
      <c r="X21">
        <f t="shared" si="4"/>
        <v>18.208176262626264</v>
      </c>
      <c r="Y21">
        <f t="shared" si="5"/>
        <v>0.49415706422049516</v>
      </c>
    </row>
    <row r="22" spans="1:25" x14ac:dyDescent="0.3">
      <c r="A22" s="5">
        <v>2009</v>
      </c>
      <c r="B22" s="6">
        <v>16.013133333333332</v>
      </c>
      <c r="C22" s="6">
        <v>18.614600000000003</v>
      </c>
      <c r="D22" s="6">
        <v>15.418500980392158</v>
      </c>
      <c r="E22" s="6">
        <v>13.790100000000001</v>
      </c>
      <c r="F22" s="6">
        <v>11.04047450980392</v>
      </c>
      <c r="G22" s="6">
        <v>18.124200000000002</v>
      </c>
      <c r="H22" s="6">
        <v>17.453621428571431</v>
      </c>
      <c r="I22" s="6">
        <v>16.074950000000001</v>
      </c>
      <c r="J22" s="6">
        <v>18.468636363636364</v>
      </c>
      <c r="K22" s="6">
        <v>16.444333333333329</v>
      </c>
      <c r="L22" s="6">
        <v>16.461858333333332</v>
      </c>
      <c r="M22" s="6">
        <v>18.332300000000004</v>
      </c>
      <c r="N22" s="6">
        <v>14.947163636363637</v>
      </c>
      <c r="O22" s="6">
        <v>19.288920833333332</v>
      </c>
      <c r="P22" s="6">
        <v>17.697687142857141</v>
      </c>
      <c r="Q22" s="6">
        <v>19.704472222222222</v>
      </c>
      <c r="R22" s="6">
        <v>13.003699999999998</v>
      </c>
      <c r="S22" s="6">
        <v>16.971854545454548</v>
      </c>
      <c r="T22">
        <f t="shared" si="0"/>
        <v>17.727191367965368</v>
      </c>
      <c r="U22">
        <f t="shared" si="1"/>
        <v>0.44790503666872711</v>
      </c>
      <c r="V22">
        <f t="shared" si="2"/>
        <v>16.379441989219931</v>
      </c>
      <c r="W22">
        <f t="shared" si="3"/>
        <v>1.044733900152208</v>
      </c>
      <c r="X22">
        <f t="shared" si="4"/>
        <v>15.7597426497114</v>
      </c>
      <c r="Y22">
        <f t="shared" si="5"/>
        <v>0.95845757253386066</v>
      </c>
    </row>
    <row r="23" spans="1:25" x14ac:dyDescent="0.3">
      <c r="A23" s="5">
        <v>2010</v>
      </c>
      <c r="B23" s="6">
        <v>19.926500000000001</v>
      </c>
      <c r="C23" s="6">
        <v>20.674480555555554</v>
      </c>
      <c r="D23" s="6">
        <v>18.88331176470588</v>
      </c>
      <c r="E23" s="6">
        <v>15.750000000000002</v>
      </c>
      <c r="F23" s="6">
        <v>12.310616666666666</v>
      </c>
      <c r="G23" s="6">
        <v>15.107533333333333</v>
      </c>
      <c r="H23" s="6">
        <v>18.615121428571427</v>
      </c>
      <c r="I23" s="6">
        <v>18.638500000000001</v>
      </c>
      <c r="J23" s="6">
        <v>16.832272727272727</v>
      </c>
      <c r="K23" s="6">
        <v>17.639000000000003</v>
      </c>
      <c r="L23" s="6">
        <v>15.677405128205127</v>
      </c>
      <c r="M23" s="6">
        <v>17.821233333333335</v>
      </c>
      <c r="N23" s="6">
        <v>16.094481818181823</v>
      </c>
      <c r="O23" s="6">
        <v>18.185220000000001</v>
      </c>
      <c r="P23" s="6">
        <v>18.835542380952383</v>
      </c>
      <c r="Q23" s="6">
        <v>18.782400000000003</v>
      </c>
      <c r="R23" s="6">
        <v>16.303099999999997</v>
      </c>
      <c r="S23" s="6">
        <v>17.117072727272728</v>
      </c>
      <c r="T23">
        <f t="shared" si="0"/>
        <v>17.704616354978356</v>
      </c>
      <c r="U23">
        <f t="shared" si="1"/>
        <v>0.82870935055652006</v>
      </c>
      <c r="V23">
        <f t="shared" si="2"/>
        <v>17.297755263200852</v>
      </c>
      <c r="W23">
        <f t="shared" si="3"/>
        <v>1.0208144881160692</v>
      </c>
      <c r="X23">
        <f t="shared" si="4"/>
        <v>17.264403874458875</v>
      </c>
      <c r="Y23">
        <f t="shared" si="5"/>
        <v>0.55216912451593203</v>
      </c>
    </row>
    <row r="24" spans="1:25" x14ac:dyDescent="0.3">
      <c r="A24" s="5">
        <v>2011</v>
      </c>
      <c r="B24" s="6" t="s">
        <v>62</v>
      </c>
      <c r="C24" s="6" t="s">
        <v>62</v>
      </c>
      <c r="D24" s="6" t="s">
        <v>62</v>
      </c>
      <c r="E24" s="6" t="s">
        <v>62</v>
      </c>
      <c r="F24" s="6" t="s">
        <v>62</v>
      </c>
      <c r="G24" s="6" t="s">
        <v>62</v>
      </c>
      <c r="H24" s="6" t="s">
        <v>62</v>
      </c>
      <c r="I24" s="6" t="s">
        <v>62</v>
      </c>
      <c r="J24" s="6" t="s">
        <v>62</v>
      </c>
      <c r="K24" s="6" t="s">
        <v>62</v>
      </c>
      <c r="L24" s="6" t="s">
        <v>62</v>
      </c>
      <c r="M24" s="6" t="s">
        <v>62</v>
      </c>
      <c r="N24" s="6" t="s">
        <v>62</v>
      </c>
      <c r="O24" s="6" t="s">
        <v>62</v>
      </c>
      <c r="P24" s="6" t="s">
        <v>62</v>
      </c>
      <c r="Q24" s="6" t="s">
        <v>62</v>
      </c>
      <c r="R24" s="6" t="s">
        <v>62</v>
      </c>
      <c r="S24" s="6">
        <v>17.510981818181818</v>
      </c>
      <c r="T24" s="6" t="s">
        <v>62</v>
      </c>
      <c r="U24" s="6" t="s">
        <v>62</v>
      </c>
      <c r="V24">
        <f t="shared" si="2"/>
        <v>17.510981818181818</v>
      </c>
      <c r="W24" t="s">
        <v>62</v>
      </c>
      <c r="X24" t="s">
        <v>62</v>
      </c>
      <c r="Y24" t="s">
        <v>62</v>
      </c>
    </row>
    <row r="25" spans="1:25" x14ac:dyDescent="0.3">
      <c r="A25" s="5">
        <v>2012</v>
      </c>
      <c r="B25" s="6" t="s">
        <v>62</v>
      </c>
      <c r="C25" s="6" t="s">
        <v>62</v>
      </c>
      <c r="D25" s="6" t="s">
        <v>62</v>
      </c>
      <c r="E25" s="6" t="s">
        <v>62</v>
      </c>
      <c r="F25" s="6" t="s">
        <v>62</v>
      </c>
      <c r="G25" s="6" t="s">
        <v>62</v>
      </c>
      <c r="H25" s="6" t="s">
        <v>62</v>
      </c>
      <c r="I25" s="6" t="s">
        <v>62</v>
      </c>
      <c r="J25" s="6" t="s">
        <v>62</v>
      </c>
      <c r="K25" s="6" t="s">
        <v>62</v>
      </c>
      <c r="L25" s="6" t="s">
        <v>62</v>
      </c>
      <c r="M25" s="6" t="s">
        <v>62</v>
      </c>
      <c r="N25" s="6" t="s">
        <v>62</v>
      </c>
      <c r="O25" s="6" t="s">
        <v>62</v>
      </c>
      <c r="P25" s="6" t="s">
        <v>62</v>
      </c>
      <c r="Q25" s="6" t="s">
        <v>62</v>
      </c>
      <c r="R25" s="6" t="s">
        <v>62</v>
      </c>
      <c r="S25" s="6">
        <v>14.446690909090909</v>
      </c>
      <c r="T25" s="6" t="s">
        <v>62</v>
      </c>
      <c r="U25" s="6" t="s">
        <v>62</v>
      </c>
      <c r="V25">
        <f t="shared" si="2"/>
        <v>14.446690909090909</v>
      </c>
      <c r="W25" t="s">
        <v>62</v>
      </c>
      <c r="X25" t="s">
        <v>62</v>
      </c>
      <c r="Y25" t="s">
        <v>62</v>
      </c>
    </row>
    <row r="26" spans="1:25" x14ac:dyDescent="0.3">
      <c r="A26" s="5">
        <v>2013</v>
      </c>
      <c r="B26" s="6" t="s">
        <v>62</v>
      </c>
      <c r="C26" s="6" t="s">
        <v>62</v>
      </c>
      <c r="D26" s="6" t="s">
        <v>62</v>
      </c>
      <c r="E26" s="6" t="s">
        <v>62</v>
      </c>
      <c r="F26" s="6" t="s">
        <v>62</v>
      </c>
      <c r="G26" s="6" t="s">
        <v>62</v>
      </c>
      <c r="H26" s="6" t="s">
        <v>62</v>
      </c>
      <c r="I26" s="6">
        <v>19.622249999999998</v>
      </c>
      <c r="J26" s="6" t="s">
        <v>62</v>
      </c>
      <c r="K26" s="6">
        <v>16.347117647058823</v>
      </c>
      <c r="L26" s="6" t="s">
        <v>62</v>
      </c>
      <c r="M26" s="6" t="s">
        <v>62</v>
      </c>
      <c r="N26" s="6" t="s">
        <v>62</v>
      </c>
      <c r="O26" s="6" t="s">
        <v>62</v>
      </c>
      <c r="P26" s="6" t="s">
        <v>62</v>
      </c>
      <c r="Q26" s="6" t="s">
        <v>62</v>
      </c>
      <c r="R26" s="6">
        <v>17.6647</v>
      </c>
      <c r="S26" s="6" t="s">
        <v>62</v>
      </c>
      <c r="T26" s="6" t="s">
        <v>62</v>
      </c>
      <c r="U26" s="6" t="s">
        <v>62</v>
      </c>
      <c r="V26">
        <f t="shared" si="2"/>
        <v>16.347117647058823</v>
      </c>
      <c r="W26" t="s">
        <v>62</v>
      </c>
      <c r="X26">
        <f t="shared" si="4"/>
        <v>18.643474999999999</v>
      </c>
      <c r="Y26">
        <f t="shared" si="5"/>
        <v>0.97877499999999884</v>
      </c>
    </row>
    <row r="27" spans="1:25" x14ac:dyDescent="0.3">
      <c r="A27" s="5">
        <v>2014</v>
      </c>
      <c r="B27" s="6" t="s">
        <v>62</v>
      </c>
      <c r="C27" s="6" t="s">
        <v>62</v>
      </c>
      <c r="D27" s="6" t="s">
        <v>62</v>
      </c>
      <c r="E27" s="6" t="s">
        <v>62</v>
      </c>
      <c r="F27" s="6" t="s">
        <v>62</v>
      </c>
      <c r="G27" s="6" t="s">
        <v>62</v>
      </c>
      <c r="H27" s="6" t="s">
        <v>62</v>
      </c>
      <c r="I27" s="6" t="s">
        <v>62</v>
      </c>
      <c r="J27" s="6" t="s">
        <v>62</v>
      </c>
      <c r="K27" s="6" t="s">
        <v>62</v>
      </c>
      <c r="L27" s="6" t="s">
        <v>62</v>
      </c>
      <c r="M27" s="6" t="s">
        <v>62</v>
      </c>
      <c r="N27" s="6" t="s">
        <v>62</v>
      </c>
      <c r="O27" s="6" t="s">
        <v>62</v>
      </c>
      <c r="P27" s="6" t="s">
        <v>62</v>
      </c>
      <c r="Q27" s="6" t="s">
        <v>62</v>
      </c>
      <c r="R27" s="6" t="s">
        <v>62</v>
      </c>
      <c r="S27" s="6" t="s">
        <v>62</v>
      </c>
      <c r="T27" s="6" t="s">
        <v>62</v>
      </c>
      <c r="U27" s="6" t="s">
        <v>62</v>
      </c>
      <c r="V27" s="6" t="s">
        <v>62</v>
      </c>
      <c r="W27" s="6" t="s">
        <v>62</v>
      </c>
      <c r="X27" s="6" t="s">
        <v>62</v>
      </c>
      <c r="Y27" s="6" t="s">
        <v>62</v>
      </c>
    </row>
    <row r="28" spans="1:25" x14ac:dyDescent="0.3">
      <c r="A28" s="5">
        <v>2015</v>
      </c>
      <c r="B28" s="6">
        <v>19.182000000000002</v>
      </c>
      <c r="C28" s="6">
        <v>20.011514285714288</v>
      </c>
      <c r="D28" s="6">
        <v>18.831202941176471</v>
      </c>
      <c r="E28" s="6" t="s">
        <v>62</v>
      </c>
      <c r="F28" s="6">
        <v>18.761950000000002</v>
      </c>
      <c r="G28" s="6">
        <v>19.0398</v>
      </c>
      <c r="H28" s="6">
        <v>17.967654761904761</v>
      </c>
      <c r="I28" s="6">
        <v>18.700749999999999</v>
      </c>
      <c r="J28" s="6">
        <v>19.221818181818183</v>
      </c>
      <c r="K28" s="6">
        <v>19.854999999999997</v>
      </c>
      <c r="L28" s="6">
        <v>15.742834615384615</v>
      </c>
      <c r="M28" s="6">
        <v>19.286014285714284</v>
      </c>
      <c r="N28" s="6" t="s">
        <v>62</v>
      </c>
      <c r="O28" s="6">
        <v>21.013000000000002</v>
      </c>
      <c r="P28" s="6">
        <v>16.890050000000002</v>
      </c>
      <c r="Q28" s="6">
        <v>20.655150000000006</v>
      </c>
      <c r="R28" s="6" t="s">
        <v>62</v>
      </c>
      <c r="S28" s="6">
        <v>18.858545454545453</v>
      </c>
      <c r="T28">
        <f>AVERAGE(B28,G28,J28,M28,P28)</f>
        <v>18.723936493506493</v>
      </c>
      <c r="U28">
        <f>(STDEV(B28,G28,J28,M28,P28))/(SQRT(COUNT(B28,G28,J28,M28,P28)))</f>
        <v>0.46024717390932002</v>
      </c>
      <c r="V28">
        <f>AVERAGE(C28:D28,F28,K28:L28,Q28,S28)</f>
        <v>18.959456756688692</v>
      </c>
      <c r="W28">
        <f>(STDEV(C28:D28,F28,K28:L28,Q28,S28))/(SQRT(COUNT(C28:D28,F28,K28:L28,Q28,S28)))</f>
        <v>0.60151589005236661</v>
      </c>
      <c r="X28">
        <f>AVERAGE(E28,H28:I28,N28:O28,R28)</f>
        <v>19.227134920634921</v>
      </c>
      <c r="Y28">
        <f>(STDEV(E28,H28:I28,N28:O28,R28))/(SQRT(COUNT(E28,H28:I28,N28:O28,R28)))</f>
        <v>0.91766782630412524</v>
      </c>
    </row>
    <row r="29" spans="1:25" x14ac:dyDescent="0.3">
      <c r="A29" s="5">
        <v>2016</v>
      </c>
      <c r="B29" s="6">
        <v>21.736041269841269</v>
      </c>
      <c r="C29" s="6">
        <v>22.463742857142854</v>
      </c>
      <c r="D29" s="6">
        <v>15.617649999999998</v>
      </c>
      <c r="E29" s="6">
        <v>17.823599999999999</v>
      </c>
      <c r="F29" s="6">
        <v>11.623204545454549</v>
      </c>
      <c r="G29" s="6">
        <v>17.940999999999995</v>
      </c>
      <c r="H29" s="6">
        <v>20.358814285714288</v>
      </c>
      <c r="I29" s="6">
        <v>19.261150000000001</v>
      </c>
      <c r="J29" s="6">
        <v>17.507272727272728</v>
      </c>
      <c r="K29" s="6">
        <v>19.519333333333332</v>
      </c>
      <c r="L29" s="6">
        <v>16.988606969696971</v>
      </c>
      <c r="M29" s="6">
        <v>20.772199999999998</v>
      </c>
      <c r="N29" s="6">
        <v>20.00975714285714</v>
      </c>
      <c r="O29" s="6">
        <v>21.836199999999998</v>
      </c>
      <c r="P29" s="6">
        <v>17.01322857142857</v>
      </c>
      <c r="Q29" s="6">
        <v>22.240159523809524</v>
      </c>
      <c r="R29" s="6">
        <v>19.432900000000004</v>
      </c>
      <c r="S29" s="6">
        <v>17.491030303030303</v>
      </c>
      <c r="T29">
        <f>AVERAGE(B29,G29,J29,M29,P29)</f>
        <v>18.993948513708514</v>
      </c>
      <c r="U29">
        <f>(STDEV(B29,G29,J29,M29,P29))/(SQRT(COUNT(B29,G29,J29,M29,P29)))</f>
        <v>0.94666276962745588</v>
      </c>
      <c r="V29">
        <f>AVERAGE(C29:D29,F29,K29:L29,Q29,S29)</f>
        <v>17.99196107606679</v>
      </c>
      <c r="W29">
        <f>(STDEV(C29:D29,F29,K29:L29,Q29,S29))/(SQRT(COUNT(C29:D29,F29,K29:L29,Q29,S29)))</f>
        <v>1.4461192097960485</v>
      </c>
      <c r="X29">
        <f>AVERAGE(E29,H29:I29,N29:O29,R29)</f>
        <v>19.787070238095236</v>
      </c>
      <c r="Y29">
        <f>(STDEV(E29,H29:I29,N29:O29,R29))/(SQRT(COUNT(E29,H29:I29,N29:O29,R29)))</f>
        <v>0.54260659551650836</v>
      </c>
    </row>
    <row r="30" spans="1:25" x14ac:dyDescent="0.3">
      <c r="A30" s="5">
        <v>2017</v>
      </c>
      <c r="B30" s="6">
        <v>20.421514285714284</v>
      </c>
      <c r="C30" s="6">
        <v>21.219800000000003</v>
      </c>
      <c r="D30" s="6">
        <v>20.236061764705884</v>
      </c>
      <c r="E30" s="6">
        <v>18.208300000000001</v>
      </c>
      <c r="F30" s="6">
        <v>16.456116666666667</v>
      </c>
      <c r="G30" s="6">
        <v>18.242599999999999</v>
      </c>
      <c r="H30" s="6">
        <v>19.160816666666669</v>
      </c>
      <c r="I30" s="6">
        <v>20.072949999999999</v>
      </c>
      <c r="J30" s="6">
        <v>21.099999999999998</v>
      </c>
      <c r="K30" s="6">
        <v>20.469000000000001</v>
      </c>
      <c r="L30" s="6">
        <v>16.876469999999998</v>
      </c>
      <c r="M30" s="6">
        <v>20.367738095238096</v>
      </c>
      <c r="N30" s="6">
        <v>19.171988888888887</v>
      </c>
      <c r="O30" s="6">
        <v>20.515933333333329</v>
      </c>
      <c r="P30" s="6">
        <v>17.882078571428572</v>
      </c>
      <c r="Q30" s="6">
        <v>20.621121428571428</v>
      </c>
      <c r="R30" s="6">
        <v>15.810900000000002</v>
      </c>
      <c r="S30" s="6">
        <v>18.564109090909092</v>
      </c>
      <c r="T30">
        <f>AVERAGE(B30,G30,J30,M30,P30)</f>
        <v>19.602786190476188</v>
      </c>
      <c r="U30">
        <f>(STDEV(B30,G30,J30,M30,P30))/(SQRT(COUNT(B30,G30,J30,M30,P30)))</f>
        <v>0.64451755154419621</v>
      </c>
      <c r="V30">
        <f>AVERAGE(C30:D30,F30,K30:L30,Q30,S30)</f>
        <v>19.20609699297901</v>
      </c>
      <c r="W30">
        <f>(STDEV(C30:D30,F30,K30:L30,Q30,S30))/(SQRT(COUNT(C30:D30,F30,K30:L30,Q30,S30)))</f>
        <v>0.72563186878543162</v>
      </c>
      <c r="X30">
        <f>AVERAGE(E30,H30:I30,N30:O30,R30)</f>
        <v>18.82348148148148</v>
      </c>
      <c r="Y30">
        <f>(STDEV(E30,H30:I30,N30:O30,R30))/(SQRT(COUNT(E30,H30:I30,N30:O30,R30)))</f>
        <v>0.68592790504324042</v>
      </c>
    </row>
    <row r="31" spans="1:25" x14ac:dyDescent="0.3">
      <c r="A31" s="5">
        <v>2018</v>
      </c>
      <c r="B31" s="6">
        <v>19.416009523809524</v>
      </c>
      <c r="C31" s="6">
        <v>21.415933333333331</v>
      </c>
      <c r="D31" s="6">
        <v>17.864197058823528</v>
      </c>
      <c r="E31" s="6">
        <v>19.026499999999999</v>
      </c>
      <c r="F31" s="6">
        <v>14.49787857142857</v>
      </c>
      <c r="G31" s="6">
        <v>18.0608</v>
      </c>
      <c r="H31" s="6" t="s">
        <v>62</v>
      </c>
      <c r="I31" s="6">
        <v>18.361849999999997</v>
      </c>
      <c r="J31" s="6" t="s">
        <v>62</v>
      </c>
      <c r="K31" s="6">
        <v>19.864500000000003</v>
      </c>
      <c r="L31" s="6">
        <v>16.549805897435895</v>
      </c>
      <c r="M31" s="6">
        <v>18.124023809523809</v>
      </c>
      <c r="N31" s="6">
        <v>16.815966666666668</v>
      </c>
      <c r="O31" s="6">
        <v>20.901336507936506</v>
      </c>
      <c r="P31" s="6">
        <v>17.534128571428571</v>
      </c>
      <c r="Q31" s="6">
        <v>22.098957142857149</v>
      </c>
      <c r="R31" s="6">
        <v>17.360399999999998</v>
      </c>
      <c r="S31" s="6">
        <v>17.928484848484853</v>
      </c>
      <c r="T31">
        <f>AVERAGE(B31,G31,J31,M31,P31)</f>
        <v>18.283740476190474</v>
      </c>
      <c r="U31">
        <f>(STDEV(B31,G31,J31,M31,P31))/(SQRT(COUNT(B31,G31,J31,M31,P31)))</f>
        <v>0.3999128106529457</v>
      </c>
      <c r="V31">
        <f>AVERAGE(C31:D31,F31,K31:L31,Q31,S31)</f>
        <v>18.602822407480478</v>
      </c>
      <c r="W31">
        <f>(STDEV(C31:D31,F31,K31:L31,Q31,S31))/(SQRT(COUNT(C31:D31,F31,K31:L31,Q31,S31)))</f>
        <v>1.0211352313937829</v>
      </c>
      <c r="X31">
        <f>AVERAGE(E31,H31:I31,N31:O31,R31)</f>
        <v>18.493210634920633</v>
      </c>
      <c r="Y31">
        <f>(STDEV(E31,H31:I31,N31:O31,R31))/(SQRT(COUNT(E31,H31:I31,N31:O31,R31)))</f>
        <v>0.71404238835084444</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1"/>
  <sheetViews>
    <sheetView zoomScale="80" zoomScaleNormal="80" workbookViewId="0"/>
  </sheetViews>
  <sheetFormatPr defaultRowHeight="14.4" x14ac:dyDescent="0.3"/>
  <sheetData>
    <row r="1" spans="1:25" x14ac:dyDescent="0.3">
      <c r="A1" s="1" t="s">
        <v>0</v>
      </c>
      <c r="B1" s="2" t="s">
        <v>1</v>
      </c>
      <c r="C1" s="3" t="s">
        <v>2</v>
      </c>
      <c r="D1" s="3" t="s">
        <v>3</v>
      </c>
      <c r="E1" s="4" t="s">
        <v>4</v>
      </c>
      <c r="F1" s="3" t="s">
        <v>5</v>
      </c>
      <c r="G1" s="2" t="s">
        <v>6</v>
      </c>
      <c r="H1" s="4" t="s">
        <v>7</v>
      </c>
      <c r="I1" s="4" t="s">
        <v>8</v>
      </c>
      <c r="J1" s="2" t="s">
        <v>9</v>
      </c>
      <c r="K1" s="3" t="s">
        <v>10</v>
      </c>
      <c r="L1" s="3" t="s">
        <v>11</v>
      </c>
      <c r="M1" s="2" t="s">
        <v>13</v>
      </c>
      <c r="N1" s="4" t="s">
        <v>14</v>
      </c>
      <c r="O1" s="4" t="s">
        <v>15</v>
      </c>
      <c r="P1" s="2" t="s">
        <v>16</v>
      </c>
      <c r="Q1" s="3" t="s">
        <v>17</v>
      </c>
      <c r="R1" s="4" t="s">
        <v>18</v>
      </c>
      <c r="S1" s="3" t="s">
        <v>19</v>
      </c>
      <c r="T1" t="s">
        <v>21</v>
      </c>
      <c r="U1" t="s">
        <v>22</v>
      </c>
      <c r="V1" t="s">
        <v>23</v>
      </c>
      <c r="W1" t="s">
        <v>24</v>
      </c>
      <c r="X1" t="s">
        <v>25</v>
      </c>
      <c r="Y1" t="s">
        <v>27</v>
      </c>
    </row>
    <row r="2" spans="1:25" x14ac:dyDescent="0.3">
      <c r="A2" s="5">
        <v>1989</v>
      </c>
      <c r="B2" s="6">
        <v>8.4885785714285706</v>
      </c>
      <c r="C2" s="6">
        <v>4.7748461538461537</v>
      </c>
      <c r="D2" s="6">
        <v>8.3685474509803903</v>
      </c>
      <c r="E2" s="6">
        <v>5.4116499999999998</v>
      </c>
      <c r="F2" s="6">
        <v>7.7515176470588241</v>
      </c>
      <c r="G2" s="6">
        <v>7.0528500000000012</v>
      </c>
      <c r="H2" s="6">
        <v>5.9200142857142852</v>
      </c>
      <c r="I2" s="6">
        <v>7.4430676190476195</v>
      </c>
      <c r="J2" s="6">
        <v>10.256812121212121</v>
      </c>
      <c r="K2" s="6">
        <v>4.2436486928104573</v>
      </c>
      <c r="L2" s="6">
        <v>8.8912166666666685</v>
      </c>
      <c r="M2" s="6">
        <v>7.9485952380952369</v>
      </c>
      <c r="N2" s="6">
        <v>10.50258</v>
      </c>
      <c r="O2" s="6">
        <v>4.3138376470588238</v>
      </c>
      <c r="P2" s="6">
        <v>7.3726880952380949</v>
      </c>
      <c r="Q2" s="6">
        <v>3.4534999999999996</v>
      </c>
      <c r="R2" s="6">
        <v>8.8354861111111127</v>
      </c>
      <c r="S2" s="6">
        <v>3.880555555555556</v>
      </c>
      <c r="T2">
        <f>AVERAGE(B2,G2,J2,M2,P2)</f>
        <v>8.2239048051948043</v>
      </c>
      <c r="U2">
        <f>(STDEV(B2,G2,J2,M2,P2))/(SQRT(COUNT(B2,G2,J2,M2,P2)))</f>
        <v>0.56455730266577175</v>
      </c>
      <c r="V2">
        <f>AVERAGE(C2:D2,F2,K2:L2,Q2,S2)</f>
        <v>5.9091188809882924</v>
      </c>
      <c r="W2">
        <f>(STDEV(C2:D2,F2,K2:L2,Q2,S2))/(SQRT(COUNT(C2:D2,F2,K2:L2,Q2,S2)))</f>
        <v>0.88022762381675768</v>
      </c>
      <c r="X2">
        <f>AVERAGE(E2,H2:I2,N2:O2,R2)</f>
        <v>7.0711059438219737</v>
      </c>
      <c r="Y2">
        <f>(STDEV(E2,H2:I2,N2:O2,R2))/(SQRT(COUNT(E2,H2:I2,N2:O2,R2)))</f>
        <v>0.94353487050857798</v>
      </c>
    </row>
    <row r="3" spans="1:25" x14ac:dyDescent="0.3">
      <c r="A3" s="5">
        <v>1990</v>
      </c>
      <c r="B3" s="6">
        <v>7.5032071428571427</v>
      </c>
      <c r="C3" s="6">
        <v>6.6802727272727269</v>
      </c>
      <c r="D3" s="6">
        <v>8.9211011764705894</v>
      </c>
      <c r="E3" s="6">
        <v>8.5484166666666663</v>
      </c>
      <c r="F3" s="6">
        <v>6.6223879385964919</v>
      </c>
      <c r="G3" s="6">
        <v>7.7218166666666663</v>
      </c>
      <c r="H3" s="6">
        <v>9.3623880952380958</v>
      </c>
      <c r="I3" s="6">
        <v>9.127699999999999</v>
      </c>
      <c r="J3" s="6">
        <v>8.1029409090909077</v>
      </c>
      <c r="K3" s="6">
        <v>5.5296029411764707</v>
      </c>
      <c r="L3" s="6">
        <v>6.6600615384615391</v>
      </c>
      <c r="M3" s="6">
        <v>7.4456428571428575</v>
      </c>
      <c r="N3" s="6">
        <v>8.247512237762237</v>
      </c>
      <c r="O3" s="6">
        <v>5.7326911764705875</v>
      </c>
      <c r="P3" s="6">
        <v>8.0749833333333338</v>
      </c>
      <c r="Q3" s="6">
        <v>4.9387916666666642</v>
      </c>
      <c r="R3" s="6">
        <v>7.8634722222222209</v>
      </c>
      <c r="S3" s="6">
        <v>2.7870833333333334</v>
      </c>
      <c r="T3">
        <f t="shared" ref="T3:T23" si="0">AVERAGE(B3,G3,J3,M3,P3)</f>
        <v>7.769718181818182</v>
      </c>
      <c r="U3">
        <f t="shared" ref="U3:U23" si="1">(STDEV(B3,G3,J3,M3,P3))/(SQRT(COUNT(B3,G3,J3,M3,P3)))</f>
        <v>0.1383061285348488</v>
      </c>
      <c r="V3">
        <f t="shared" ref="V3:V23" si="2">AVERAGE(C3:D3,F3,K3:L3,Q3,S3)</f>
        <v>6.019900188853974</v>
      </c>
      <c r="W3">
        <f t="shared" ref="W3:W23" si="3">(STDEV(C3:D3,F3,K3:L3,Q3,S3))/(SQRT(COUNT(C3:D3,F3,K3:L3,Q3,S3)))</f>
        <v>0.71524469591300577</v>
      </c>
      <c r="X3">
        <f t="shared" ref="X3:X23" si="4">AVERAGE(E3,H3:I3,N3:O3,R3)</f>
        <v>8.1470300663933006</v>
      </c>
      <c r="Y3">
        <f t="shared" ref="Y3:Y23" si="5">(STDEV(E3,H3:I3,N3:O3,R3))/(SQRT(COUNT(E3,H3:I3,N3:O3,R3)))</f>
        <v>0.5328994230616716</v>
      </c>
    </row>
    <row r="4" spans="1:25" x14ac:dyDescent="0.3">
      <c r="A4" s="5">
        <v>1991</v>
      </c>
      <c r="B4" s="6" t="s">
        <v>62</v>
      </c>
      <c r="C4" s="6">
        <v>4.5052272727272724</v>
      </c>
      <c r="D4" s="6">
        <v>6.9856210526315801</v>
      </c>
      <c r="E4" s="6">
        <v>-9.2925000000000008E-2</v>
      </c>
      <c r="F4" s="6">
        <v>9.4010745098039195</v>
      </c>
      <c r="G4" s="6" t="s">
        <v>62</v>
      </c>
      <c r="H4" s="6">
        <v>4.3877499999999996</v>
      </c>
      <c r="I4" s="6">
        <v>4.5777666666666663</v>
      </c>
      <c r="J4" s="6">
        <v>8.2536909090909099</v>
      </c>
      <c r="K4" s="6">
        <v>4.4374705882352945</v>
      </c>
      <c r="L4" s="6">
        <v>5.7286666666666664</v>
      </c>
      <c r="M4" s="6">
        <v>8.0746547619047622</v>
      </c>
      <c r="N4" s="6">
        <v>7.4278863636363628</v>
      </c>
      <c r="O4" s="6">
        <v>5.1819264705882349</v>
      </c>
      <c r="P4" s="6">
        <v>7.1560674603174599</v>
      </c>
      <c r="Q4" s="6" t="s">
        <v>62</v>
      </c>
      <c r="R4" s="6">
        <v>7.6965555555555571</v>
      </c>
      <c r="S4" s="6">
        <v>2.6236666666666668</v>
      </c>
      <c r="T4">
        <f t="shared" si="0"/>
        <v>7.8281377104377112</v>
      </c>
      <c r="U4">
        <f t="shared" si="1"/>
        <v>0.33998642194570911</v>
      </c>
      <c r="V4">
        <f t="shared" si="2"/>
        <v>5.6136211261218998</v>
      </c>
      <c r="W4">
        <f t="shared" si="3"/>
        <v>0.96249878095050634</v>
      </c>
      <c r="X4">
        <f t="shared" si="4"/>
        <v>4.8631600094078031</v>
      </c>
      <c r="Y4">
        <f t="shared" si="5"/>
        <v>1.1485905320200176</v>
      </c>
    </row>
    <row r="5" spans="1:25" x14ac:dyDescent="0.3">
      <c r="A5" s="5">
        <v>1992</v>
      </c>
      <c r="B5" s="6">
        <v>7.7778071428571431</v>
      </c>
      <c r="C5" s="6">
        <v>4.9865454545454551</v>
      </c>
      <c r="D5" s="6">
        <v>9.9951333333333334</v>
      </c>
      <c r="E5" s="6">
        <v>7.9555499999999988</v>
      </c>
      <c r="F5" s="6">
        <v>8.7110569444444437</v>
      </c>
      <c r="G5" s="6">
        <v>7.3273833333333327</v>
      </c>
      <c r="H5" s="6">
        <v>8.5033214285714269</v>
      </c>
      <c r="I5" s="6">
        <v>8.7183428571428561</v>
      </c>
      <c r="J5" s="6">
        <v>9.2102833333333347</v>
      </c>
      <c r="K5" s="6">
        <v>5.5365735294117648</v>
      </c>
      <c r="L5" s="6" t="s">
        <v>62</v>
      </c>
      <c r="M5" s="6">
        <v>8.4910714285714288</v>
      </c>
      <c r="N5" s="6">
        <v>6.717890909090908</v>
      </c>
      <c r="O5" s="6">
        <v>3.7312166666666671</v>
      </c>
      <c r="P5" s="6">
        <v>8.7503499999999992</v>
      </c>
      <c r="Q5" s="6">
        <v>3.846833333333334</v>
      </c>
      <c r="R5" s="6">
        <v>6.9445000000000014</v>
      </c>
      <c r="S5" s="6">
        <v>4.6683981481481487</v>
      </c>
      <c r="T5">
        <f t="shared" si="0"/>
        <v>8.311379047619047</v>
      </c>
      <c r="U5">
        <f t="shared" si="1"/>
        <v>0.33807989491878904</v>
      </c>
      <c r="V5">
        <f t="shared" si="2"/>
        <v>6.2907567905360802</v>
      </c>
      <c r="W5">
        <f t="shared" si="3"/>
        <v>1.007551941346261</v>
      </c>
      <c r="X5">
        <f t="shared" si="4"/>
        <v>7.0951369769119763</v>
      </c>
      <c r="Y5">
        <f t="shared" si="5"/>
        <v>0.74920084752558247</v>
      </c>
    </row>
    <row r="6" spans="1:25" x14ac:dyDescent="0.3">
      <c r="A6" s="5">
        <v>1993</v>
      </c>
      <c r="B6" s="6">
        <v>8.727842857142857</v>
      </c>
      <c r="C6" s="6">
        <v>6.0901818181818177</v>
      </c>
      <c r="D6" s="6">
        <v>9.9144000000000005</v>
      </c>
      <c r="E6" s="6">
        <v>4.9365499999999995</v>
      </c>
      <c r="F6" s="6">
        <v>10.221231733746132</v>
      </c>
      <c r="G6" s="6">
        <v>7.6732999999999993</v>
      </c>
      <c r="H6" s="6">
        <v>7.4365452380952375</v>
      </c>
      <c r="I6" s="6">
        <v>7.5387999999999993</v>
      </c>
      <c r="J6" s="6">
        <v>9.78794090909091</v>
      </c>
      <c r="K6" s="6">
        <v>6.0827352941176471</v>
      </c>
      <c r="L6" s="6">
        <v>7.6267923076923072</v>
      </c>
      <c r="M6" s="6">
        <v>8.6726111111111113</v>
      </c>
      <c r="N6" s="6">
        <v>7.2533545454545454</v>
      </c>
      <c r="O6" s="6">
        <v>4.5057862745098047</v>
      </c>
      <c r="P6" s="6">
        <v>8.757064285714284</v>
      </c>
      <c r="Q6" s="6">
        <v>5.8736249999999997</v>
      </c>
      <c r="R6" s="6">
        <v>6.3253194444444452</v>
      </c>
      <c r="S6" s="6">
        <v>4.7181111111111118</v>
      </c>
      <c r="T6">
        <f t="shared" si="0"/>
        <v>8.7237518326118337</v>
      </c>
      <c r="U6">
        <f t="shared" si="1"/>
        <v>0.33464079791202844</v>
      </c>
      <c r="V6">
        <f t="shared" si="2"/>
        <v>7.2181538949784301</v>
      </c>
      <c r="W6">
        <f t="shared" si="3"/>
        <v>0.80289169631816204</v>
      </c>
      <c r="X6">
        <f t="shared" si="4"/>
        <v>6.3327259170840051</v>
      </c>
      <c r="Y6">
        <f t="shared" si="5"/>
        <v>0.5418382096526061</v>
      </c>
    </row>
    <row r="7" spans="1:25" x14ac:dyDescent="0.3">
      <c r="A7" s="5">
        <v>1994</v>
      </c>
      <c r="B7" s="6">
        <v>8.6601671428571425</v>
      </c>
      <c r="C7" s="6">
        <v>4.172538461538462</v>
      </c>
      <c r="D7" s="6">
        <v>8.7311333333333341</v>
      </c>
      <c r="E7" s="6">
        <v>7.6767249999999985</v>
      </c>
      <c r="F7" s="6">
        <v>8.7608933350533196</v>
      </c>
      <c r="G7" s="6">
        <v>6.3465499999999997</v>
      </c>
      <c r="H7" s="6">
        <v>4.0549000000000008</v>
      </c>
      <c r="I7" s="6">
        <v>3.0261666666666667</v>
      </c>
      <c r="J7" s="6">
        <v>8.676270512820512</v>
      </c>
      <c r="K7" s="6">
        <v>3.758382352941176</v>
      </c>
      <c r="L7" s="6">
        <v>6.6808153846153848</v>
      </c>
      <c r="M7" s="6">
        <v>4.2652499999999991</v>
      </c>
      <c r="N7" s="6">
        <v>6.3987969696969706</v>
      </c>
      <c r="O7" s="6">
        <v>4.044213725490196</v>
      </c>
      <c r="P7" s="6">
        <v>4.8315130952380958</v>
      </c>
      <c r="Q7" s="6">
        <v>2.89825</v>
      </c>
      <c r="R7" s="6">
        <v>8.1281746031746032</v>
      </c>
      <c r="S7" s="6">
        <v>4.4991277777777778</v>
      </c>
      <c r="T7">
        <f t="shared" si="0"/>
        <v>6.5559501501831488</v>
      </c>
      <c r="U7">
        <f t="shared" si="1"/>
        <v>0.92704709561828724</v>
      </c>
      <c r="V7">
        <f t="shared" si="2"/>
        <v>5.6430200921799223</v>
      </c>
      <c r="W7">
        <f t="shared" si="3"/>
        <v>0.91144866555945503</v>
      </c>
      <c r="X7">
        <f t="shared" si="4"/>
        <v>5.5548294941714049</v>
      </c>
      <c r="Y7">
        <f t="shared" si="5"/>
        <v>0.87106660424082361</v>
      </c>
    </row>
    <row r="8" spans="1:25" x14ac:dyDescent="0.3">
      <c r="A8" s="5">
        <v>1995</v>
      </c>
      <c r="B8" s="6">
        <v>9.0262571428571405</v>
      </c>
      <c r="C8" s="6">
        <v>2.4056188811188814</v>
      </c>
      <c r="D8" s="6">
        <v>9.7486198830409361</v>
      </c>
      <c r="E8" s="6">
        <v>8.5370749999999997</v>
      </c>
      <c r="F8" s="6">
        <v>8.4780876470588229</v>
      </c>
      <c r="G8" s="6">
        <v>7.5259277777777775</v>
      </c>
      <c r="H8" s="6">
        <v>5.0465785714285714</v>
      </c>
      <c r="I8" s="6">
        <v>4.513568888888889</v>
      </c>
      <c r="J8" s="6">
        <v>8.0625351398601381</v>
      </c>
      <c r="K8" s="6">
        <v>4.1458441176470586</v>
      </c>
      <c r="L8" s="6">
        <v>6.0595170940170933</v>
      </c>
      <c r="M8" s="6">
        <v>5.4438472222222218</v>
      </c>
      <c r="N8" s="6">
        <v>7.7922442424242417</v>
      </c>
      <c r="O8" s="6">
        <v>3.1731757352941177</v>
      </c>
      <c r="P8" s="6">
        <v>5.4020904761904767</v>
      </c>
      <c r="Q8" s="6">
        <v>0.32805555555555571</v>
      </c>
      <c r="R8" s="6">
        <v>8.9953499999999984</v>
      </c>
      <c r="S8" s="6">
        <v>3.7118333333333333</v>
      </c>
      <c r="T8">
        <f t="shared" si="0"/>
        <v>7.0921315517815513</v>
      </c>
      <c r="U8">
        <f t="shared" si="1"/>
        <v>0.72262660343201124</v>
      </c>
      <c r="V8">
        <f t="shared" si="2"/>
        <v>4.9825109302530972</v>
      </c>
      <c r="W8">
        <f t="shared" si="3"/>
        <v>1.2603264296382422</v>
      </c>
      <c r="X8">
        <f t="shared" si="4"/>
        <v>6.3429987396726375</v>
      </c>
      <c r="Y8">
        <f t="shared" si="5"/>
        <v>0.98360810424670386</v>
      </c>
    </row>
    <row r="9" spans="1:25" x14ac:dyDescent="0.3">
      <c r="A9" s="5">
        <v>1996</v>
      </c>
      <c r="B9" s="6">
        <v>8.6194633333333339</v>
      </c>
      <c r="C9" s="6">
        <v>7.8069583333333341</v>
      </c>
      <c r="D9" s="6">
        <v>9.5374095238095222</v>
      </c>
      <c r="E9" s="6">
        <v>13.23685</v>
      </c>
      <c r="F9" s="6">
        <v>7.1974722795550976</v>
      </c>
      <c r="G9" s="6">
        <v>7.263024999999999</v>
      </c>
      <c r="H9" s="6">
        <v>6.1539863636363634</v>
      </c>
      <c r="I9" s="6">
        <v>6.1518333333333342</v>
      </c>
      <c r="J9" s="6">
        <v>10.150797925407925</v>
      </c>
      <c r="K9" s="6">
        <v>4.8803088235294112</v>
      </c>
      <c r="L9" s="6">
        <v>4.9484697802197797</v>
      </c>
      <c r="M9" s="6">
        <v>6.4845740740740752</v>
      </c>
      <c r="N9" s="6">
        <v>7.1192484848484856</v>
      </c>
      <c r="O9" s="6">
        <v>5.6076500000000014</v>
      </c>
      <c r="P9" s="6">
        <v>7.2025333333333341</v>
      </c>
      <c r="Q9" s="6">
        <v>5.883799999999999</v>
      </c>
      <c r="R9" s="6">
        <v>8.8790904040404026</v>
      </c>
      <c r="S9" s="6">
        <v>5.0379166666666659</v>
      </c>
      <c r="T9">
        <f t="shared" si="0"/>
        <v>7.9440787332297331</v>
      </c>
      <c r="U9">
        <f t="shared" si="1"/>
        <v>0.65075462230150471</v>
      </c>
      <c r="V9">
        <f t="shared" si="2"/>
        <v>6.470333629587687</v>
      </c>
      <c r="W9">
        <f t="shared" si="3"/>
        <v>0.67192579079430093</v>
      </c>
      <c r="X9">
        <f t="shared" si="4"/>
        <v>7.8581097643097637</v>
      </c>
      <c r="Y9">
        <f t="shared" si="5"/>
        <v>1.1747219380833709</v>
      </c>
    </row>
    <row r="10" spans="1:25" x14ac:dyDescent="0.3">
      <c r="A10" s="5">
        <v>1997</v>
      </c>
      <c r="B10" s="6">
        <v>6.9499500000000003</v>
      </c>
      <c r="C10" s="6">
        <v>4.8542929292929298</v>
      </c>
      <c r="D10" s="6">
        <v>7.5973912280701761</v>
      </c>
      <c r="E10" s="6">
        <v>7.6523250000000003</v>
      </c>
      <c r="F10" s="6">
        <v>6.917034477124183</v>
      </c>
      <c r="G10" s="6">
        <v>5.0304388888888889</v>
      </c>
      <c r="H10" s="6">
        <v>6.8568666666666651</v>
      </c>
      <c r="I10" s="6">
        <v>5.6377333333333342</v>
      </c>
      <c r="J10" s="6">
        <v>6.3821659090909089</v>
      </c>
      <c r="K10" s="6">
        <v>3.8595988562091503</v>
      </c>
      <c r="L10" s="6">
        <v>5.4461499999999994</v>
      </c>
      <c r="M10" s="6">
        <v>7.8508214285714288</v>
      </c>
      <c r="N10" s="6">
        <v>8.7559166666666659</v>
      </c>
      <c r="O10" s="6">
        <v>4.6374764705882363</v>
      </c>
      <c r="P10" s="6">
        <v>4.8614892857142857</v>
      </c>
      <c r="Q10" s="6">
        <v>3.6750000000000003</v>
      </c>
      <c r="R10" s="6">
        <v>6.9957777777777777</v>
      </c>
      <c r="S10" s="6">
        <v>3.2158194444444446</v>
      </c>
      <c r="T10">
        <f t="shared" si="0"/>
        <v>6.2149731024531025</v>
      </c>
      <c r="U10">
        <f t="shared" si="1"/>
        <v>0.56917413705566844</v>
      </c>
      <c r="V10">
        <f t="shared" si="2"/>
        <v>5.0807552764486967</v>
      </c>
      <c r="W10">
        <f t="shared" si="3"/>
        <v>0.63312401688833841</v>
      </c>
      <c r="X10">
        <f t="shared" si="4"/>
        <v>6.7560159858387792</v>
      </c>
      <c r="Y10">
        <f t="shared" si="5"/>
        <v>0.59468184567639182</v>
      </c>
    </row>
    <row r="11" spans="1:25" x14ac:dyDescent="0.3">
      <c r="A11" s="5">
        <v>1998</v>
      </c>
      <c r="B11" s="6">
        <v>6.5232499999999991</v>
      </c>
      <c r="C11" s="6">
        <v>5.5957676767676761</v>
      </c>
      <c r="D11" s="6">
        <v>6.7940444444444461</v>
      </c>
      <c r="E11" s="6">
        <v>1.6454000000000002</v>
      </c>
      <c r="F11" s="6">
        <v>4.5787500000000003</v>
      </c>
      <c r="G11" s="6">
        <v>5.6593499999999999</v>
      </c>
      <c r="H11" s="6">
        <v>4.0342000000000002</v>
      </c>
      <c r="I11" s="6">
        <v>3.5296571428571424</v>
      </c>
      <c r="J11" s="6">
        <v>7.4467954545454536</v>
      </c>
      <c r="K11" s="6">
        <v>3.6120294117647056</v>
      </c>
      <c r="L11" s="6">
        <v>5.5306692307692309</v>
      </c>
      <c r="M11" s="6">
        <v>4.9639444444444454</v>
      </c>
      <c r="N11" s="6">
        <v>7.6763000000000012</v>
      </c>
      <c r="O11" s="6">
        <v>5.5955411764705882</v>
      </c>
      <c r="P11" s="6">
        <v>8.460921428571428</v>
      </c>
      <c r="Q11" s="6">
        <v>3.8077777777777779</v>
      </c>
      <c r="R11" s="6">
        <v>3.8142500000000004</v>
      </c>
      <c r="S11" s="6">
        <v>2.7550555555555558</v>
      </c>
      <c r="T11">
        <f t="shared" si="0"/>
        <v>6.6108522655122641</v>
      </c>
      <c r="U11">
        <f t="shared" si="1"/>
        <v>0.62237018777756614</v>
      </c>
      <c r="V11">
        <f t="shared" si="2"/>
        <v>4.6677277281541993</v>
      </c>
      <c r="W11">
        <f t="shared" si="3"/>
        <v>0.5266107645766015</v>
      </c>
      <c r="X11">
        <f t="shared" si="4"/>
        <v>4.3825580532212891</v>
      </c>
      <c r="Y11">
        <f t="shared" si="5"/>
        <v>0.83633856017507757</v>
      </c>
    </row>
    <row r="12" spans="1:25" x14ac:dyDescent="0.3">
      <c r="A12" s="5">
        <v>1999</v>
      </c>
      <c r="B12" s="6">
        <v>6.1491499999999997</v>
      </c>
      <c r="C12" s="6">
        <v>5.1289259259259268</v>
      </c>
      <c r="D12" s="6">
        <v>8.775507352941176</v>
      </c>
      <c r="E12" s="6">
        <v>4.7324000000000002</v>
      </c>
      <c r="F12" s="6">
        <v>7.1941500000000005</v>
      </c>
      <c r="G12" s="6">
        <v>7.6173166666666674</v>
      </c>
      <c r="H12" s="6">
        <v>4.9524928571428566</v>
      </c>
      <c r="I12" s="6">
        <v>1.766</v>
      </c>
      <c r="J12" s="6">
        <v>7.6701242424242428</v>
      </c>
      <c r="K12" s="6">
        <v>4.4932892156862749</v>
      </c>
      <c r="L12" s="6">
        <v>6.9537692307692307</v>
      </c>
      <c r="M12" s="6">
        <v>4.9773928571428563</v>
      </c>
      <c r="N12" s="6">
        <v>5.2685000000000004</v>
      </c>
      <c r="O12" s="6">
        <v>5.7541764705882343</v>
      </c>
      <c r="P12" s="6">
        <v>3.0757190476190472</v>
      </c>
      <c r="Q12" s="6">
        <v>4.1705000000000005</v>
      </c>
      <c r="R12" s="6">
        <v>6.7886944444444453</v>
      </c>
      <c r="S12" s="6">
        <v>2.3321818181818181</v>
      </c>
      <c r="T12">
        <f t="shared" si="0"/>
        <v>5.8979405627705628</v>
      </c>
      <c r="U12">
        <f t="shared" si="1"/>
        <v>0.86522649408560881</v>
      </c>
      <c r="V12">
        <f t="shared" si="2"/>
        <v>5.5783319347863474</v>
      </c>
      <c r="W12">
        <f t="shared" si="3"/>
        <v>0.82553577449396542</v>
      </c>
      <c r="X12">
        <f t="shared" si="4"/>
        <v>4.8770439620292558</v>
      </c>
      <c r="Y12">
        <f t="shared" si="5"/>
        <v>0.68998105721237069</v>
      </c>
    </row>
    <row r="13" spans="1:25" x14ac:dyDescent="0.3">
      <c r="A13" s="5">
        <v>2000</v>
      </c>
      <c r="B13" s="6">
        <v>5.8195214285714281</v>
      </c>
      <c r="C13" s="6">
        <v>5.7102447552447551</v>
      </c>
      <c r="D13" s="6">
        <v>5.4422984126984133</v>
      </c>
      <c r="E13" s="6">
        <v>5.6406899999999993</v>
      </c>
      <c r="F13" s="6">
        <v>5.5474340136054421</v>
      </c>
      <c r="G13" s="6">
        <v>5.8275166666666669</v>
      </c>
      <c r="H13" s="6" t="s">
        <v>62</v>
      </c>
      <c r="I13" s="6">
        <v>2.4980000000000002</v>
      </c>
      <c r="J13" s="6">
        <v>6.3449518181818174</v>
      </c>
      <c r="K13" s="6">
        <v>2.613861111111111</v>
      </c>
      <c r="L13" s="6">
        <v>4.8277194139194144</v>
      </c>
      <c r="M13" s="6">
        <v>5.3122142857142842</v>
      </c>
      <c r="N13" s="6">
        <v>5.7667285714285716</v>
      </c>
      <c r="O13" s="6">
        <v>3.6822605882352937</v>
      </c>
      <c r="P13" s="6">
        <v>5.1907250000000005</v>
      </c>
      <c r="Q13" s="6">
        <v>2.7306666666666666</v>
      </c>
      <c r="R13" s="6">
        <v>5.8217314814814811</v>
      </c>
      <c r="S13" s="6">
        <v>1.662456228956229</v>
      </c>
      <c r="T13">
        <f t="shared" si="0"/>
        <v>5.6989858398268396</v>
      </c>
      <c r="U13">
        <f t="shared" si="1"/>
        <v>0.20691089424754355</v>
      </c>
      <c r="V13">
        <f t="shared" si="2"/>
        <v>4.0763829431717191</v>
      </c>
      <c r="W13">
        <f t="shared" si="3"/>
        <v>0.63696998177477204</v>
      </c>
      <c r="X13">
        <f t="shared" si="4"/>
        <v>4.6818821282290699</v>
      </c>
      <c r="Y13">
        <f t="shared" si="5"/>
        <v>0.67690639166801558</v>
      </c>
    </row>
    <row r="14" spans="1:25" x14ac:dyDescent="0.3">
      <c r="A14" s="5">
        <v>2001</v>
      </c>
      <c r="B14" s="6">
        <v>5.5213484126984129</v>
      </c>
      <c r="C14" s="6">
        <v>3.6557037037037041</v>
      </c>
      <c r="D14" s="6">
        <v>5.2476941176470575</v>
      </c>
      <c r="E14" s="6">
        <v>3.6415099999999994</v>
      </c>
      <c r="F14" s="6">
        <v>4.5237334422657947</v>
      </c>
      <c r="G14" s="6">
        <v>7.3624027777777759</v>
      </c>
      <c r="H14" s="6">
        <v>2.1712904761904759</v>
      </c>
      <c r="I14" s="6">
        <v>0.99520000000000008</v>
      </c>
      <c r="J14" s="6">
        <v>7.685818939393938</v>
      </c>
      <c r="K14" s="6">
        <v>3.8948051470588236</v>
      </c>
      <c r="L14" s="6">
        <v>4.8071533333333338</v>
      </c>
      <c r="M14" s="6">
        <v>3.6770357142857142</v>
      </c>
      <c r="N14" s="6">
        <v>5.3226571428571425</v>
      </c>
      <c r="O14" s="6">
        <v>3.1657444444444445</v>
      </c>
      <c r="P14" s="6">
        <v>3.5441611111111109</v>
      </c>
      <c r="Q14" s="6">
        <v>-0.4870000000000001</v>
      </c>
      <c r="R14" s="6">
        <v>2.6271388888888891</v>
      </c>
      <c r="S14" s="6">
        <v>2.5278611111111111</v>
      </c>
      <c r="T14">
        <f t="shared" si="0"/>
        <v>5.5581533910533913</v>
      </c>
      <c r="U14">
        <f t="shared" si="1"/>
        <v>0.8768808288198906</v>
      </c>
      <c r="V14">
        <f t="shared" si="2"/>
        <v>3.4528501221599739</v>
      </c>
      <c r="W14">
        <f t="shared" si="3"/>
        <v>0.73706126120714133</v>
      </c>
      <c r="X14">
        <f t="shared" si="4"/>
        <v>2.987256825396825</v>
      </c>
      <c r="Y14">
        <f t="shared" si="5"/>
        <v>0.59659523118742552</v>
      </c>
    </row>
    <row r="15" spans="1:25" x14ac:dyDescent="0.3">
      <c r="A15" s="5">
        <v>2002</v>
      </c>
      <c r="B15" s="6">
        <v>7.6777690476190479</v>
      </c>
      <c r="C15" s="6">
        <v>4.6892651515151513</v>
      </c>
      <c r="D15" s="6">
        <v>6.793619047619047</v>
      </c>
      <c r="E15" s="6">
        <v>8.7328500000000009</v>
      </c>
      <c r="F15" s="6">
        <v>6.3330511731188208</v>
      </c>
      <c r="G15" s="6">
        <v>4.8441833333333335</v>
      </c>
      <c r="H15" s="6">
        <v>5.3513136363636349</v>
      </c>
      <c r="I15" s="6">
        <v>5.533818181818182</v>
      </c>
      <c r="J15" s="6">
        <v>6.45967668997669</v>
      </c>
      <c r="K15" s="6">
        <v>3.8791990196078432</v>
      </c>
      <c r="L15" s="6">
        <v>5.0938890642690637</v>
      </c>
      <c r="M15" s="6">
        <v>7.7312857142857139</v>
      </c>
      <c r="N15" s="6">
        <v>6.6870142857142856</v>
      </c>
      <c r="O15" s="6">
        <v>3.3681505882352942</v>
      </c>
      <c r="P15" s="6">
        <v>4.7202738095238104</v>
      </c>
      <c r="Q15" s="6">
        <v>2.9616363636363636</v>
      </c>
      <c r="R15" s="6">
        <v>5.8661919191919196</v>
      </c>
      <c r="S15" s="6">
        <v>2.1588484848484848</v>
      </c>
      <c r="T15">
        <f t="shared" si="0"/>
        <v>6.2866377189477189</v>
      </c>
      <c r="U15">
        <f t="shared" si="1"/>
        <v>0.65522390222211968</v>
      </c>
      <c r="V15">
        <f t="shared" si="2"/>
        <v>4.5585011863735385</v>
      </c>
      <c r="W15">
        <f t="shared" si="3"/>
        <v>0.64028045728671468</v>
      </c>
      <c r="X15">
        <f t="shared" si="4"/>
        <v>5.9232231018872197</v>
      </c>
      <c r="Y15">
        <f t="shared" si="5"/>
        <v>0.71851107654276802</v>
      </c>
    </row>
    <row r="16" spans="1:25" x14ac:dyDescent="0.3">
      <c r="A16" s="5">
        <v>2003</v>
      </c>
      <c r="B16" s="6">
        <v>7.0629738095238084</v>
      </c>
      <c r="C16" s="6">
        <v>2.9047999999999998</v>
      </c>
      <c r="D16" s="6">
        <v>6.319700000000001</v>
      </c>
      <c r="E16" s="6">
        <v>7.59795</v>
      </c>
      <c r="F16" s="6">
        <v>5.5304683823529412</v>
      </c>
      <c r="G16" s="6">
        <v>6.0080166666666663</v>
      </c>
      <c r="H16" s="6">
        <v>2.6181833333333335</v>
      </c>
      <c r="I16" s="6">
        <v>2.9488444444444442</v>
      </c>
      <c r="J16" s="6">
        <v>5.5725409090909093</v>
      </c>
      <c r="K16" s="6">
        <v>4.4091823529411771</v>
      </c>
      <c r="L16" s="6">
        <v>4.340282564102564</v>
      </c>
      <c r="M16" s="6">
        <v>5.7736714285714283</v>
      </c>
      <c r="N16" s="6">
        <v>8.817442857142856</v>
      </c>
      <c r="O16" s="6">
        <v>2.517917647058824</v>
      </c>
      <c r="P16" s="6">
        <v>4.0486535714285719</v>
      </c>
      <c r="Q16" s="6">
        <v>2.4352727272727277</v>
      </c>
      <c r="R16" s="6">
        <v>6.1212692307692311</v>
      </c>
      <c r="S16" s="6">
        <v>1.8518030303030304</v>
      </c>
      <c r="T16">
        <f t="shared" si="0"/>
        <v>5.693171277056277</v>
      </c>
      <c r="U16">
        <f t="shared" si="1"/>
        <v>0.48481733887649903</v>
      </c>
      <c r="V16">
        <f t="shared" si="2"/>
        <v>3.9702155795674914</v>
      </c>
      <c r="W16">
        <f t="shared" si="3"/>
        <v>0.62226427737166534</v>
      </c>
      <c r="X16">
        <f t="shared" si="4"/>
        <v>5.1036012521247818</v>
      </c>
      <c r="Y16">
        <f t="shared" si="5"/>
        <v>1.1336678245816314</v>
      </c>
    </row>
    <row r="17" spans="1:25" x14ac:dyDescent="0.3">
      <c r="A17" s="5">
        <v>2004</v>
      </c>
      <c r="B17" s="6">
        <v>6.7413261904761903</v>
      </c>
      <c r="C17" s="6">
        <v>3.2557803030303036</v>
      </c>
      <c r="D17" s="6">
        <v>7.0420684210526314</v>
      </c>
      <c r="E17" s="6">
        <v>5.0533000000000001</v>
      </c>
      <c r="F17" s="6">
        <v>7.0901519607843131</v>
      </c>
      <c r="G17" s="6">
        <v>7.7664500000000016</v>
      </c>
      <c r="H17" s="6">
        <v>2.6353142857142857</v>
      </c>
      <c r="I17" s="6">
        <v>2.5136000000000003</v>
      </c>
      <c r="J17" s="6">
        <v>6.6284003030303023</v>
      </c>
      <c r="K17" s="6">
        <v>3.1801499999999998</v>
      </c>
      <c r="L17" s="6">
        <v>4.2365692307692306</v>
      </c>
      <c r="M17" s="6">
        <v>6.1599166666666667</v>
      </c>
      <c r="N17" s="6">
        <v>3.7301571428571432</v>
      </c>
      <c r="O17" s="6">
        <v>2.8402629411764706</v>
      </c>
      <c r="P17" s="6">
        <v>3.4900571428571423</v>
      </c>
      <c r="Q17" s="6">
        <v>2.6372592592592592</v>
      </c>
      <c r="R17" s="6">
        <v>5.6901190476190475</v>
      </c>
      <c r="S17" s="6">
        <v>2.1767310606060608</v>
      </c>
      <c r="T17">
        <f t="shared" si="0"/>
        <v>6.1572300606060617</v>
      </c>
      <c r="U17">
        <f t="shared" si="1"/>
        <v>0.71646971640969404</v>
      </c>
      <c r="V17">
        <f t="shared" si="2"/>
        <v>4.2312443193574003</v>
      </c>
      <c r="W17">
        <f t="shared" si="3"/>
        <v>0.76985242564027512</v>
      </c>
      <c r="X17">
        <f t="shared" si="4"/>
        <v>3.7437922362278244</v>
      </c>
      <c r="Y17">
        <f t="shared" si="5"/>
        <v>0.54959518580366851</v>
      </c>
    </row>
    <row r="18" spans="1:25" x14ac:dyDescent="0.3">
      <c r="A18" s="5">
        <v>2005</v>
      </c>
      <c r="B18" s="6">
        <v>6.9346571428571426</v>
      </c>
      <c r="C18" s="6">
        <v>5.43301948051948</v>
      </c>
      <c r="D18" s="6">
        <v>8.0238771929824555</v>
      </c>
      <c r="E18" s="6">
        <v>8.0782500000000006</v>
      </c>
      <c r="F18" s="6" t="s">
        <v>62</v>
      </c>
      <c r="G18" s="6">
        <v>6.0959500000000002</v>
      </c>
      <c r="H18" s="6">
        <v>5.8109642857142845</v>
      </c>
      <c r="I18" s="6">
        <v>4.5626285714285713</v>
      </c>
      <c r="J18" s="6">
        <v>8.1113265151515144</v>
      </c>
      <c r="K18" s="6">
        <v>3.4344166666666673</v>
      </c>
      <c r="L18" s="6">
        <v>4.9826269230769231</v>
      </c>
      <c r="M18" s="6">
        <v>4.5555238095238089</v>
      </c>
      <c r="N18" s="6">
        <v>6.4572393939393926</v>
      </c>
      <c r="O18" s="6">
        <v>3.5047250000000001</v>
      </c>
      <c r="P18" s="6">
        <v>5.6126880952380951</v>
      </c>
      <c r="Q18" s="6">
        <v>3.5387777777777778</v>
      </c>
      <c r="R18" s="6">
        <v>6.4307777777777773</v>
      </c>
      <c r="S18" s="6">
        <v>4.1552159090909093</v>
      </c>
      <c r="T18">
        <f t="shared" si="0"/>
        <v>6.2620291125541119</v>
      </c>
      <c r="U18">
        <f t="shared" si="1"/>
        <v>0.601403181238226</v>
      </c>
      <c r="V18">
        <f t="shared" si="2"/>
        <v>4.9279889916857016</v>
      </c>
      <c r="W18">
        <f t="shared" si="3"/>
        <v>0.69762476010197705</v>
      </c>
      <c r="X18">
        <f t="shared" si="4"/>
        <v>5.807430838143337</v>
      </c>
      <c r="Y18">
        <f t="shared" si="5"/>
        <v>0.65369288348790977</v>
      </c>
    </row>
    <row r="19" spans="1:25" x14ac:dyDescent="0.3">
      <c r="A19" s="5">
        <v>2006</v>
      </c>
      <c r="B19" s="6">
        <v>6.6099999999999994</v>
      </c>
      <c r="C19" s="6">
        <v>4.959037037037036</v>
      </c>
      <c r="D19" s="6">
        <v>7.1447686274509801</v>
      </c>
      <c r="E19" s="6">
        <v>6.576483333333333</v>
      </c>
      <c r="F19" s="6">
        <v>6.8245309523809521</v>
      </c>
      <c r="G19" s="6">
        <v>6.7542166666666672</v>
      </c>
      <c r="H19" s="6">
        <v>4.7896785714285715</v>
      </c>
      <c r="I19" s="6">
        <v>2.5426666666666664</v>
      </c>
      <c r="J19" s="6">
        <v>6.8718204545454551</v>
      </c>
      <c r="K19" s="6">
        <v>4.5659375000000004</v>
      </c>
      <c r="L19" s="6">
        <v>4.9961000000000002</v>
      </c>
      <c r="M19" s="6">
        <v>4.356119047619047</v>
      </c>
      <c r="N19" s="6">
        <v>6.9227272727272737</v>
      </c>
      <c r="O19" s="6">
        <v>3.9956009523809528</v>
      </c>
      <c r="P19" s="6">
        <v>4.7551892857142857</v>
      </c>
      <c r="Q19" s="6">
        <v>3.0702499999999997</v>
      </c>
      <c r="R19" s="6">
        <v>6.4764999999999997</v>
      </c>
      <c r="S19" s="6">
        <v>1.9438522727272729</v>
      </c>
      <c r="T19">
        <f t="shared" si="0"/>
        <v>5.8694690909090905</v>
      </c>
      <c r="U19">
        <f t="shared" si="1"/>
        <v>0.54165119745563872</v>
      </c>
      <c r="V19">
        <f t="shared" si="2"/>
        <v>4.7863537699423206</v>
      </c>
      <c r="W19">
        <f t="shared" si="3"/>
        <v>0.70480510818213138</v>
      </c>
      <c r="X19">
        <f t="shared" si="4"/>
        <v>5.2172761327561332</v>
      </c>
      <c r="Y19">
        <f t="shared" si="5"/>
        <v>0.71111457749225715</v>
      </c>
    </row>
    <row r="20" spans="1:25" x14ac:dyDescent="0.3">
      <c r="A20" s="5">
        <v>2007</v>
      </c>
      <c r="B20" s="6">
        <v>5.5191404761904765</v>
      </c>
      <c r="C20" s="6">
        <v>2.9703333333333335</v>
      </c>
      <c r="D20" s="6">
        <v>7.6443450980392145</v>
      </c>
      <c r="E20" s="6">
        <v>4.5761166666666666</v>
      </c>
      <c r="F20" s="6">
        <v>7.1092499999999994</v>
      </c>
      <c r="G20" s="6">
        <v>6.8608500000000001</v>
      </c>
      <c r="H20" s="6">
        <v>4.9485071428571423</v>
      </c>
      <c r="I20" s="6">
        <v>1.3979999999999999</v>
      </c>
      <c r="J20" s="6">
        <v>7.8995772727272726</v>
      </c>
      <c r="K20" s="6">
        <v>3.8435833333333331</v>
      </c>
      <c r="L20" s="6">
        <v>4.6111923076923071</v>
      </c>
      <c r="M20" s="6">
        <v>4.2260238095238094</v>
      </c>
      <c r="N20" s="6">
        <v>3.7013727272727275</v>
      </c>
      <c r="O20" s="6">
        <v>3.2046555555555547</v>
      </c>
      <c r="P20" s="6">
        <v>4.0757976190476191</v>
      </c>
      <c r="Q20" s="6">
        <v>3.6632499999999997</v>
      </c>
      <c r="R20" s="6">
        <v>5.4008425925925927</v>
      </c>
      <c r="S20" s="6">
        <v>1.3461439393939394</v>
      </c>
      <c r="T20">
        <f t="shared" si="0"/>
        <v>5.7162778354978361</v>
      </c>
      <c r="U20">
        <f t="shared" si="1"/>
        <v>0.74255428802514378</v>
      </c>
      <c r="V20">
        <f t="shared" si="2"/>
        <v>4.4554425731131611</v>
      </c>
      <c r="W20">
        <f t="shared" si="3"/>
        <v>0.84672027486211543</v>
      </c>
      <c r="X20">
        <f t="shared" si="4"/>
        <v>3.8715824474907805</v>
      </c>
      <c r="Y20">
        <f t="shared" si="5"/>
        <v>0.59405793234482063</v>
      </c>
    </row>
    <row r="21" spans="1:25" x14ac:dyDescent="0.3">
      <c r="A21" s="5">
        <v>2008</v>
      </c>
      <c r="B21" s="6">
        <v>6.0410750000000002</v>
      </c>
      <c r="C21" s="6">
        <v>3.9004595959595969</v>
      </c>
      <c r="D21" s="6">
        <v>7.9566470588235276</v>
      </c>
      <c r="E21" s="6">
        <v>7.9228500000000004</v>
      </c>
      <c r="F21" s="6">
        <v>6.016841666666668</v>
      </c>
      <c r="G21" s="6">
        <v>5.8874499999999985</v>
      </c>
      <c r="H21" s="6">
        <v>6.5964023809523811</v>
      </c>
      <c r="I21" s="6">
        <v>4.3141999999999996</v>
      </c>
      <c r="J21" s="6">
        <v>6.8500000000000005</v>
      </c>
      <c r="K21" s="6">
        <v>3.9973958333333339</v>
      </c>
      <c r="L21" s="6">
        <v>5.9577</v>
      </c>
      <c r="M21" s="6">
        <v>7.3904999999999994</v>
      </c>
      <c r="N21" s="6">
        <v>5.4885272727272731</v>
      </c>
      <c r="O21" s="6">
        <v>4.9220000000000006</v>
      </c>
      <c r="P21" s="6">
        <v>5.8774500000000005</v>
      </c>
      <c r="Q21" s="6">
        <v>3.4490555555555553</v>
      </c>
      <c r="R21" s="6">
        <v>6.7469444444444457</v>
      </c>
      <c r="S21" s="6">
        <v>2.872056818181818</v>
      </c>
      <c r="T21">
        <f t="shared" si="0"/>
        <v>6.4092950000000002</v>
      </c>
      <c r="U21">
        <f t="shared" si="1"/>
        <v>0.30395323863219487</v>
      </c>
      <c r="V21">
        <f t="shared" si="2"/>
        <v>4.8785937897886429</v>
      </c>
      <c r="W21">
        <f t="shared" si="3"/>
        <v>0.68552233978235566</v>
      </c>
      <c r="X21">
        <f t="shared" si="4"/>
        <v>5.998487349687351</v>
      </c>
      <c r="Y21">
        <f t="shared" si="5"/>
        <v>0.54395374152802245</v>
      </c>
    </row>
    <row r="22" spans="1:25" x14ac:dyDescent="0.3">
      <c r="A22" s="5">
        <v>2009</v>
      </c>
      <c r="B22" s="6">
        <v>7.4414833333333341</v>
      </c>
      <c r="C22" s="6">
        <v>4.4044242424242421</v>
      </c>
      <c r="D22" s="6">
        <v>7.258417647058824</v>
      </c>
      <c r="E22" s="6">
        <v>6.659650000000001</v>
      </c>
      <c r="F22" s="6">
        <v>6.2804583333333337</v>
      </c>
      <c r="G22" s="6">
        <v>8.8530636363636361</v>
      </c>
      <c r="H22" s="6">
        <v>3.7770222222222225</v>
      </c>
      <c r="I22" s="6">
        <v>5.1820000000000013</v>
      </c>
      <c r="J22" s="6">
        <v>7.0616316433566428</v>
      </c>
      <c r="K22" s="6">
        <v>3.4652500000000006</v>
      </c>
      <c r="L22" s="6">
        <v>5.5984891025641037</v>
      </c>
      <c r="M22" s="6">
        <v>7.2469444444444449</v>
      </c>
      <c r="N22" s="6">
        <v>6.4248909090909097</v>
      </c>
      <c r="O22" s="6">
        <v>5.3390291666666663</v>
      </c>
      <c r="P22" s="6">
        <v>4.4380785714285711</v>
      </c>
      <c r="Q22" s="6">
        <v>3.1571388888888889</v>
      </c>
      <c r="R22" s="6">
        <v>6.769916666666667</v>
      </c>
      <c r="S22" s="6">
        <v>2.0734863636363636</v>
      </c>
      <c r="T22">
        <f t="shared" si="0"/>
        <v>7.0082403257853256</v>
      </c>
      <c r="U22">
        <f t="shared" si="1"/>
        <v>0.7161226949153835</v>
      </c>
      <c r="V22">
        <f t="shared" si="2"/>
        <v>4.6053806539865363</v>
      </c>
      <c r="W22">
        <f t="shared" si="3"/>
        <v>0.70168045237471222</v>
      </c>
      <c r="X22">
        <f t="shared" si="4"/>
        <v>5.6920848274410787</v>
      </c>
      <c r="Y22">
        <f t="shared" si="5"/>
        <v>0.47213021518780135</v>
      </c>
    </row>
    <row r="23" spans="1:25" x14ac:dyDescent="0.3">
      <c r="A23" s="5">
        <v>2010</v>
      </c>
      <c r="B23" s="6">
        <v>6.2869999999999999</v>
      </c>
      <c r="C23" s="6" t="s">
        <v>62</v>
      </c>
      <c r="D23" s="6">
        <v>6.6407411764705877</v>
      </c>
      <c r="E23" s="6">
        <v>6.1431749999999994</v>
      </c>
      <c r="F23" s="6">
        <v>4.9641249999999992</v>
      </c>
      <c r="G23" s="6">
        <v>8.1154499999999992</v>
      </c>
      <c r="H23" s="6">
        <v>2.3111285714285716</v>
      </c>
      <c r="I23" s="6">
        <v>2.0888</v>
      </c>
      <c r="J23" s="6">
        <v>6.2440435897435904</v>
      </c>
      <c r="K23" s="6">
        <v>3.3470833333333339</v>
      </c>
      <c r="L23" s="6">
        <v>5.4780802197802201</v>
      </c>
      <c r="M23" s="6">
        <v>4.7937380952380959</v>
      </c>
      <c r="N23" s="6">
        <v>5.0462181818181815</v>
      </c>
      <c r="O23" s="6">
        <v>4.9898000000000007</v>
      </c>
      <c r="P23" s="6">
        <v>3.8784535714285719</v>
      </c>
      <c r="Q23" s="6">
        <v>3.100000000000001</v>
      </c>
      <c r="R23" s="6">
        <v>4.3203571428571435</v>
      </c>
      <c r="S23" s="6">
        <v>3.1524204545454548</v>
      </c>
      <c r="T23">
        <f t="shared" si="0"/>
        <v>5.863737051282051</v>
      </c>
      <c r="U23">
        <f t="shared" si="1"/>
        <v>0.72388687139954333</v>
      </c>
      <c r="V23">
        <f t="shared" si="2"/>
        <v>4.4470750306882669</v>
      </c>
      <c r="W23">
        <f t="shared" si="3"/>
        <v>0.60119899295580848</v>
      </c>
      <c r="X23">
        <f t="shared" si="4"/>
        <v>4.1499131493506498</v>
      </c>
      <c r="Y23">
        <f t="shared" si="5"/>
        <v>0.66182154522517256</v>
      </c>
    </row>
    <row r="24" spans="1:25" x14ac:dyDescent="0.3">
      <c r="A24" s="5">
        <v>2011</v>
      </c>
      <c r="B24" t="s">
        <v>62</v>
      </c>
      <c r="C24" t="s">
        <v>62</v>
      </c>
      <c r="D24" t="s">
        <v>62</v>
      </c>
      <c r="E24" t="s">
        <v>62</v>
      </c>
      <c r="F24" t="s">
        <v>62</v>
      </c>
      <c r="G24" t="s">
        <v>62</v>
      </c>
      <c r="H24" t="s">
        <v>62</v>
      </c>
      <c r="I24" t="s">
        <v>62</v>
      </c>
      <c r="J24" t="s">
        <v>62</v>
      </c>
      <c r="K24" t="s">
        <v>62</v>
      </c>
      <c r="L24" t="s">
        <v>62</v>
      </c>
      <c r="M24" t="s">
        <v>62</v>
      </c>
      <c r="N24" t="s">
        <v>62</v>
      </c>
      <c r="O24" t="s">
        <v>62</v>
      </c>
      <c r="P24" t="s">
        <v>62</v>
      </c>
      <c r="Q24" t="s">
        <v>62</v>
      </c>
      <c r="R24" t="s">
        <v>62</v>
      </c>
      <c r="S24" t="s">
        <v>62</v>
      </c>
      <c r="T24" t="s">
        <v>62</v>
      </c>
      <c r="U24" t="s">
        <v>62</v>
      </c>
      <c r="V24" t="s">
        <v>62</v>
      </c>
      <c r="W24" t="s">
        <v>62</v>
      </c>
      <c r="X24" t="s">
        <v>62</v>
      </c>
      <c r="Y24" t="s">
        <v>62</v>
      </c>
    </row>
    <row r="25" spans="1:25" x14ac:dyDescent="0.3">
      <c r="A25" s="5">
        <v>2012</v>
      </c>
      <c r="B25" s="6" t="s">
        <v>62</v>
      </c>
      <c r="C25" s="6" t="s">
        <v>62</v>
      </c>
      <c r="D25" s="6" t="s">
        <v>62</v>
      </c>
      <c r="E25" s="6" t="s">
        <v>62</v>
      </c>
      <c r="F25" s="6">
        <v>3.5678250000000005</v>
      </c>
      <c r="G25" s="6" t="s">
        <v>62</v>
      </c>
      <c r="H25" s="6" t="s">
        <v>62</v>
      </c>
      <c r="I25" s="6" t="s">
        <v>62</v>
      </c>
      <c r="J25" s="6" t="s">
        <v>62</v>
      </c>
      <c r="K25" s="6">
        <v>2.2317499999999999</v>
      </c>
      <c r="L25" s="6" t="s">
        <v>62</v>
      </c>
      <c r="M25" s="6" t="s">
        <v>62</v>
      </c>
      <c r="N25" s="6" t="s">
        <v>62</v>
      </c>
      <c r="O25" s="6" t="s">
        <v>62</v>
      </c>
      <c r="P25" s="6" t="s">
        <v>62</v>
      </c>
      <c r="Q25" s="6" t="s">
        <v>62</v>
      </c>
      <c r="R25" s="6" t="s">
        <v>62</v>
      </c>
      <c r="S25" s="6">
        <v>0.69987500000000002</v>
      </c>
      <c r="T25" s="6" t="s">
        <v>62</v>
      </c>
      <c r="U25" s="6" t="s">
        <v>62</v>
      </c>
      <c r="V25">
        <f>AVERAGE(C25:D25,F25,K25:L25,Q25,S25)</f>
        <v>2.1664833333333338</v>
      </c>
      <c r="W25">
        <f>(STDEV(C25:D25,F25,K25:L25,Q25,S25))/(SQRT(COUNT(C25:D25,F25,K25:L25,Q25,S25)))</f>
        <v>0.82854875212794654</v>
      </c>
      <c r="X25" t="s">
        <v>62</v>
      </c>
      <c r="Y25" t="s">
        <v>62</v>
      </c>
    </row>
    <row r="26" spans="1:25" x14ac:dyDescent="0.3">
      <c r="A26" s="5">
        <v>2013</v>
      </c>
      <c r="B26" t="s">
        <v>62</v>
      </c>
      <c r="C26" s="6" t="s">
        <v>62</v>
      </c>
      <c r="D26" t="s">
        <v>62</v>
      </c>
      <c r="E26" t="s">
        <v>62</v>
      </c>
      <c r="F26" t="s">
        <v>62</v>
      </c>
      <c r="G26" t="s">
        <v>62</v>
      </c>
      <c r="H26" t="s">
        <v>62</v>
      </c>
      <c r="I26" t="s">
        <v>62</v>
      </c>
      <c r="J26" t="s">
        <v>62</v>
      </c>
      <c r="K26" t="s">
        <v>62</v>
      </c>
      <c r="L26" t="s">
        <v>62</v>
      </c>
      <c r="M26" t="s">
        <v>62</v>
      </c>
      <c r="N26" t="s">
        <v>62</v>
      </c>
      <c r="O26" t="s">
        <v>62</v>
      </c>
      <c r="P26" t="s">
        <v>62</v>
      </c>
      <c r="Q26" t="s">
        <v>62</v>
      </c>
      <c r="R26" t="s">
        <v>62</v>
      </c>
      <c r="S26" t="s">
        <v>62</v>
      </c>
      <c r="T26" t="s">
        <v>62</v>
      </c>
      <c r="U26" t="s">
        <v>62</v>
      </c>
      <c r="V26" t="s">
        <v>62</v>
      </c>
      <c r="W26" t="s">
        <v>62</v>
      </c>
      <c r="X26" t="s">
        <v>62</v>
      </c>
      <c r="Y26" t="s">
        <v>62</v>
      </c>
    </row>
    <row r="27" spans="1:25" x14ac:dyDescent="0.3">
      <c r="A27" s="5">
        <v>2014</v>
      </c>
      <c r="B27" t="s">
        <v>62</v>
      </c>
      <c r="C27" s="6" t="s">
        <v>62</v>
      </c>
      <c r="D27" t="s">
        <v>62</v>
      </c>
      <c r="E27" t="s">
        <v>62</v>
      </c>
      <c r="F27" t="s">
        <v>62</v>
      </c>
      <c r="G27" t="s">
        <v>62</v>
      </c>
      <c r="H27" t="s">
        <v>62</v>
      </c>
      <c r="I27" t="s">
        <v>62</v>
      </c>
      <c r="J27" t="s">
        <v>62</v>
      </c>
      <c r="K27" t="s">
        <v>62</v>
      </c>
      <c r="L27" t="s">
        <v>62</v>
      </c>
      <c r="M27" t="s">
        <v>62</v>
      </c>
      <c r="N27" t="s">
        <v>62</v>
      </c>
      <c r="O27" t="s">
        <v>62</v>
      </c>
      <c r="P27" t="s">
        <v>62</v>
      </c>
      <c r="Q27" t="s">
        <v>62</v>
      </c>
      <c r="R27" t="s">
        <v>62</v>
      </c>
      <c r="S27" t="s">
        <v>62</v>
      </c>
      <c r="T27" t="s">
        <v>62</v>
      </c>
      <c r="U27" t="s">
        <v>62</v>
      </c>
      <c r="V27" t="s">
        <v>62</v>
      </c>
      <c r="W27" t="s">
        <v>62</v>
      </c>
      <c r="X27" t="s">
        <v>62</v>
      </c>
      <c r="Y27" t="s">
        <v>62</v>
      </c>
    </row>
    <row r="28" spans="1:25" x14ac:dyDescent="0.3">
      <c r="A28" s="5">
        <v>2015</v>
      </c>
      <c r="B28" t="s">
        <v>62</v>
      </c>
      <c r="C28" s="6" t="s">
        <v>62</v>
      </c>
      <c r="D28" t="s">
        <v>62</v>
      </c>
      <c r="E28" t="s">
        <v>62</v>
      </c>
      <c r="F28" t="s">
        <v>62</v>
      </c>
      <c r="G28" t="s">
        <v>62</v>
      </c>
      <c r="H28" t="s">
        <v>62</v>
      </c>
      <c r="I28" t="s">
        <v>62</v>
      </c>
      <c r="J28" t="s">
        <v>62</v>
      </c>
      <c r="K28" t="s">
        <v>62</v>
      </c>
      <c r="L28" t="s">
        <v>62</v>
      </c>
      <c r="M28" t="s">
        <v>62</v>
      </c>
      <c r="N28" t="s">
        <v>62</v>
      </c>
      <c r="O28" t="s">
        <v>62</v>
      </c>
      <c r="P28" t="s">
        <v>62</v>
      </c>
      <c r="Q28" t="s">
        <v>62</v>
      </c>
      <c r="R28" t="s">
        <v>62</v>
      </c>
      <c r="S28" t="s">
        <v>62</v>
      </c>
      <c r="T28" t="s">
        <v>62</v>
      </c>
      <c r="U28" t="s">
        <v>62</v>
      </c>
      <c r="V28" t="s">
        <v>62</v>
      </c>
      <c r="W28" t="s">
        <v>62</v>
      </c>
      <c r="X28" t="s">
        <v>62</v>
      </c>
      <c r="Y28" t="s">
        <v>62</v>
      </c>
    </row>
    <row r="29" spans="1:25" x14ac:dyDescent="0.3">
      <c r="A29" s="5">
        <v>2016</v>
      </c>
      <c r="B29" s="6">
        <v>9.4020309523809544</v>
      </c>
      <c r="C29" s="6">
        <v>4.2246190476190479</v>
      </c>
      <c r="D29" s="6">
        <v>6.0072705882352935</v>
      </c>
      <c r="E29" s="6">
        <v>6.2172833333333335</v>
      </c>
      <c r="F29" s="6">
        <v>5.5817230769230779</v>
      </c>
      <c r="G29" s="6">
        <v>6.2148000000000003</v>
      </c>
      <c r="H29" s="6">
        <v>4.0023928571428566</v>
      </c>
      <c r="I29" s="6">
        <v>4.2525714285714287</v>
      </c>
      <c r="J29" s="6">
        <v>7.3277972727272722</v>
      </c>
      <c r="K29" s="6">
        <v>3.5579374999999995</v>
      </c>
      <c r="L29" s="6">
        <v>4.1234496037296031</v>
      </c>
      <c r="M29" s="6">
        <v>5.1159553571428571</v>
      </c>
      <c r="N29" s="6">
        <v>6.1885272727272733</v>
      </c>
      <c r="O29" s="6">
        <v>4.1098194444444447</v>
      </c>
      <c r="P29" s="6">
        <v>4.70425</v>
      </c>
      <c r="Q29" s="6">
        <v>1.7892499999999998</v>
      </c>
      <c r="R29" s="6">
        <v>6.7927222222222223</v>
      </c>
      <c r="S29" s="6">
        <v>2.2458181818181822</v>
      </c>
      <c r="T29">
        <f>AVERAGE(B29,G29,J29,M29,P29)</f>
        <v>6.552966716450217</v>
      </c>
      <c r="U29">
        <f>(STDEV(B29,G29,J29,M29,P29))/(SQRT(COUNT(B29,G29,J29,M29,P29)))</f>
        <v>0.8460094941540488</v>
      </c>
      <c r="V29">
        <f>AVERAGE(C29:D29,F29,K29:L29,Q29,S29)</f>
        <v>3.9328668569036007</v>
      </c>
      <c r="W29">
        <f>(STDEV(C29:D29,F29,K29:L29,Q29,S29))/(SQRT(COUNT(C29:D29,F29,K29:L29,Q29,S29)))</f>
        <v>0.59211319065521295</v>
      </c>
      <c r="X29">
        <f>AVERAGE(E29,H29:I29,N29:O29,R29)</f>
        <v>5.2605527597402597</v>
      </c>
      <c r="Y29">
        <f>(STDEV(E29,H29:I29,N29:O29,R29))/(SQRT(COUNT(E29,H29:I29,N29:O29,R29)))</f>
        <v>0.5179186942749473</v>
      </c>
    </row>
    <row r="30" spans="1:25" x14ac:dyDescent="0.3">
      <c r="A30" s="5">
        <v>2017</v>
      </c>
      <c r="B30" s="6">
        <v>6.9591113756613767</v>
      </c>
      <c r="C30" s="6">
        <v>3.2365238095238098</v>
      </c>
      <c r="D30" s="6">
        <v>6.0501941176470595</v>
      </c>
      <c r="E30" s="6">
        <v>6.4172611111111122</v>
      </c>
      <c r="F30" s="6">
        <v>4.2451876623376616</v>
      </c>
      <c r="G30" s="6">
        <v>6.3639999999999999</v>
      </c>
      <c r="H30" s="6">
        <v>4.2878129629629633</v>
      </c>
      <c r="I30" s="6">
        <v>5.3743999999999996</v>
      </c>
      <c r="J30" s="6">
        <v>6.6619075757575743</v>
      </c>
      <c r="K30" s="6">
        <v>2.4771666666666667</v>
      </c>
      <c r="L30" s="6">
        <v>3.4579666666666666</v>
      </c>
      <c r="M30" s="6">
        <v>6.0513124999999999</v>
      </c>
      <c r="N30" s="6" t="s">
        <v>62</v>
      </c>
      <c r="O30" s="6">
        <v>3.7738619047619046</v>
      </c>
      <c r="P30" s="6">
        <v>4.2192142857142851</v>
      </c>
      <c r="Q30" s="6">
        <v>2.2000952380952379</v>
      </c>
      <c r="R30" s="6">
        <v>5.4851691919191916</v>
      </c>
      <c r="S30" s="6">
        <v>2.4977803030303027</v>
      </c>
      <c r="T30">
        <f>AVERAGE(B30,G30,J30,M30,P30)</f>
        <v>6.0511091474266481</v>
      </c>
      <c r="U30">
        <f>(STDEV(B30,G30,J30,M30,P30))/(SQRT(COUNT(B30,G30,J30,M30,P30)))</f>
        <v>0.4822490164777542</v>
      </c>
      <c r="V30">
        <f>AVERAGE(C30:D30,F30,K30:L30,Q30,S30)</f>
        <v>3.4521306377096295</v>
      </c>
      <c r="W30">
        <f>(STDEV(C30:D30,F30,K30:L30,Q30,S30))/(SQRT(COUNT(C30:D30,F30,K30:L30,Q30,S30)))</f>
        <v>0.5083663283994172</v>
      </c>
      <c r="X30">
        <f>AVERAGE(E30,H30:I30,N30:O30,R30)</f>
        <v>5.0677010341510345</v>
      </c>
      <c r="Y30">
        <f>(STDEV(E30,H30:I30,N30:O30,R30))/(SQRT(COUNT(E30,H30:I30,N30:O30,R30)))</f>
        <v>0.46754151773117997</v>
      </c>
    </row>
    <row r="31" spans="1:25" x14ac:dyDescent="0.3">
      <c r="A31" s="5">
        <v>2018</v>
      </c>
      <c r="B31" s="6">
        <v>5.9753452380952377</v>
      </c>
      <c r="C31" s="6">
        <v>4.0999642857142859</v>
      </c>
      <c r="D31" s="6">
        <v>10.081847058823527</v>
      </c>
      <c r="E31" s="6">
        <v>4.9575999999999993</v>
      </c>
      <c r="F31" s="6">
        <v>6.6227000000000009</v>
      </c>
      <c r="G31" s="6">
        <v>6.4036</v>
      </c>
      <c r="H31" s="6">
        <v>6.3399642857142862</v>
      </c>
      <c r="I31" s="6">
        <v>5.4082000000000008</v>
      </c>
      <c r="J31" s="6">
        <v>6.8723499999999991</v>
      </c>
      <c r="K31" s="6">
        <v>3.8343750000000005</v>
      </c>
      <c r="L31" s="6">
        <v>5.9338538461538466</v>
      </c>
      <c r="M31" s="6">
        <v>5.4618819444444444</v>
      </c>
      <c r="N31" s="6">
        <v>7.251803703703704</v>
      </c>
      <c r="O31" s="6">
        <v>6.4432333333333345</v>
      </c>
      <c r="P31" s="6">
        <v>7.9406428571428567</v>
      </c>
      <c r="Q31" s="6">
        <v>4.499142857142858</v>
      </c>
      <c r="R31" s="6">
        <v>7.5746547619047631</v>
      </c>
      <c r="S31" s="6">
        <v>3.1392954545454548</v>
      </c>
      <c r="T31">
        <f>AVERAGE(B31,G31,J31,M31,P31)</f>
        <v>6.530764007936507</v>
      </c>
      <c r="U31">
        <f>(STDEV(B31,G31,J31,M31,P31))/(SQRT(COUNT(B31,G31,J31,M31,P31)))</f>
        <v>0.42258779678754099</v>
      </c>
      <c r="V31">
        <f>AVERAGE(C31:D31,F31,K31:L31,Q31,S31)</f>
        <v>5.4587397860542817</v>
      </c>
      <c r="W31">
        <f>(STDEV(C31:D31,F31,K31:L31,Q31,S31))/(SQRT(COUNT(C31:D31,F31,K31:L31,Q31,S31)))</f>
        <v>0.89627719055157207</v>
      </c>
      <c r="X31">
        <f>AVERAGE(E31,H31:I31,N31:O31,R31)</f>
        <v>6.3292426807760149</v>
      </c>
      <c r="Y31">
        <f>(STDEV(E31,H31:I31,N31:O31,R31))/(SQRT(COUNT(E31,H31:I31,N31:O31,R31)))</f>
        <v>0.41412567247423893</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1"/>
  <sheetViews>
    <sheetView zoomScale="80" zoomScaleNormal="80" workbookViewId="0"/>
  </sheetViews>
  <sheetFormatPr defaultRowHeight="14.4" x14ac:dyDescent="0.3"/>
  <sheetData>
    <row r="1" spans="1:25" x14ac:dyDescent="0.3">
      <c r="A1" s="1" t="s">
        <v>0</v>
      </c>
      <c r="B1" s="2" t="s">
        <v>1</v>
      </c>
      <c r="C1" s="3" t="s">
        <v>2</v>
      </c>
      <c r="D1" s="3" t="s">
        <v>3</v>
      </c>
      <c r="E1" s="4" t="s">
        <v>4</v>
      </c>
      <c r="F1" s="3" t="s">
        <v>5</v>
      </c>
      <c r="G1" s="2" t="s">
        <v>6</v>
      </c>
      <c r="H1" s="4" t="s">
        <v>7</v>
      </c>
      <c r="I1" s="4" t="s">
        <v>8</v>
      </c>
      <c r="J1" s="2" t="s">
        <v>9</v>
      </c>
      <c r="K1" s="3" t="s">
        <v>10</v>
      </c>
      <c r="L1" s="3" t="s">
        <v>11</v>
      </c>
      <c r="M1" s="2" t="s">
        <v>13</v>
      </c>
      <c r="N1" s="4" t="s">
        <v>14</v>
      </c>
      <c r="O1" s="4" t="s">
        <v>15</v>
      </c>
      <c r="P1" s="2" t="s">
        <v>16</v>
      </c>
      <c r="Q1" s="3" t="s">
        <v>17</v>
      </c>
      <c r="R1" s="4" t="s">
        <v>18</v>
      </c>
      <c r="S1" s="3" t="s">
        <v>19</v>
      </c>
      <c r="T1" t="s">
        <v>21</v>
      </c>
      <c r="U1" t="s">
        <v>22</v>
      </c>
      <c r="V1" t="s">
        <v>23</v>
      </c>
      <c r="W1" t="s">
        <v>24</v>
      </c>
      <c r="X1" t="s">
        <v>25</v>
      </c>
      <c r="Y1" t="s">
        <v>27</v>
      </c>
    </row>
    <row r="2" spans="1:25" x14ac:dyDescent="0.3">
      <c r="A2" s="5">
        <v>1989</v>
      </c>
      <c r="B2" s="6">
        <v>6.2772666666666659</v>
      </c>
      <c r="C2" s="6">
        <v>1.2349844599844597</v>
      </c>
      <c r="D2" s="6">
        <v>4.6299795321637429</v>
      </c>
      <c r="E2" s="6">
        <v>2.7244999999999999</v>
      </c>
      <c r="F2" s="6">
        <v>3.588653289473684</v>
      </c>
      <c r="G2" s="6">
        <v>4.5923000000000007</v>
      </c>
      <c r="H2" s="6">
        <v>0.98183730158730154</v>
      </c>
      <c r="I2" s="6">
        <v>3.278141666666667</v>
      </c>
      <c r="J2" s="6">
        <v>5.2619818181818188</v>
      </c>
      <c r="K2" s="6">
        <v>2.2312647058823529</v>
      </c>
      <c r="L2" s="6">
        <v>2.8417947619047625</v>
      </c>
      <c r="M2" s="6">
        <v>3.3905428571428571</v>
      </c>
      <c r="N2" s="6">
        <v>3.1110412698412699</v>
      </c>
      <c r="O2" s="6">
        <v>1.6349264705882356</v>
      </c>
      <c r="P2" s="6">
        <v>2.3208000000000002</v>
      </c>
      <c r="Q2" s="6">
        <v>0.58125000000000004</v>
      </c>
      <c r="R2" s="6">
        <v>3.1162416666666668</v>
      </c>
      <c r="S2" s="6">
        <v>0.43138888888888893</v>
      </c>
      <c r="T2">
        <f>AVERAGE(B2,G2,J2,M2,P2)</f>
        <v>4.3685782683982692</v>
      </c>
      <c r="U2">
        <f>(STDEV(B2,G2,J2,M2,P2))/(SQRT(COUNT(B2,G2,J2,M2,P2)))</f>
        <v>0.69430763426001674</v>
      </c>
      <c r="V2">
        <f>AVERAGE(C2:D2,F2,K2:L2,Q2,S2)</f>
        <v>2.2199022340425563</v>
      </c>
      <c r="W2">
        <f>(STDEV(C2:D2,F2,K2:L2,Q2,S2))/(SQRT(COUNT(C2:D2,F2,K2:L2,Q2,S2)))</f>
        <v>0.59607557063683259</v>
      </c>
      <c r="X2">
        <f>AVERAGE(E2,H2:I2,N2:O2,R2)</f>
        <v>2.4744480625583569</v>
      </c>
      <c r="Y2">
        <f>(STDEV(E2,H2:I2,N2:O2,R2))/(SQRT(COUNT(E2,H2:I2,N2:O2,R2)))</f>
        <v>0.38549892821669612</v>
      </c>
    </row>
    <row r="3" spans="1:25" x14ac:dyDescent="0.3">
      <c r="A3" s="5">
        <v>1990</v>
      </c>
      <c r="B3" s="6">
        <v>4.3526785714285721</v>
      </c>
      <c r="C3" s="6">
        <v>3.3677818181818182</v>
      </c>
      <c r="D3" s="6">
        <v>5.5620916752665979</v>
      </c>
      <c r="E3" s="6" t="s">
        <v>62</v>
      </c>
      <c r="F3" s="6">
        <v>3.0159777777777772</v>
      </c>
      <c r="G3" s="6">
        <v>4.3849999999999998</v>
      </c>
      <c r="H3" s="6" t="s">
        <v>62</v>
      </c>
      <c r="I3" s="6">
        <v>8.7291154761904757</v>
      </c>
      <c r="J3" s="6">
        <v>5.0393939393939391</v>
      </c>
      <c r="K3" s="6">
        <v>1.7223308823529411</v>
      </c>
      <c r="L3" s="6">
        <v>3.3574333333333337</v>
      </c>
      <c r="M3" s="6">
        <v>3.8639222222222216</v>
      </c>
      <c r="N3" s="6">
        <v>5.5877717171717167</v>
      </c>
      <c r="O3" s="6">
        <v>2.6812686274509807</v>
      </c>
      <c r="P3" s="6">
        <v>3.7803611111111106</v>
      </c>
      <c r="Q3" s="6">
        <v>0.93027777777777776</v>
      </c>
      <c r="R3" s="6">
        <v>3.9226472222222224</v>
      </c>
      <c r="S3" s="6">
        <v>0.7352777777777777</v>
      </c>
      <c r="T3">
        <f t="shared" ref="T3:T23" si="0">AVERAGE(B3,G3,J3,M3,P3)</f>
        <v>4.2842711688311681</v>
      </c>
      <c r="U3">
        <f t="shared" ref="U3:U23" si="1">(STDEV(B3,G3,J3,M3,P3))/(SQRT(COUNT(B3,G3,J3,M3,P3)))</f>
        <v>0.22535026647064921</v>
      </c>
      <c r="V3">
        <f t="shared" ref="V3:V25" si="2">AVERAGE(C3:D3,F3,K3:L3,Q3,S3)</f>
        <v>2.6701672917811465</v>
      </c>
      <c r="W3">
        <f t="shared" ref="W3:W25" si="3">(STDEV(C3:D3,F3,K3:L3,Q3,S3))/(SQRT(COUNT(C3:D3,F3,K3:L3,Q3,S3)))</f>
        <v>0.63828675043349248</v>
      </c>
      <c r="X3">
        <f t="shared" ref="X3:X25" si="4">AVERAGE(E3,H3:I3,N3:O3,R3)</f>
        <v>5.2302007607588479</v>
      </c>
      <c r="Y3">
        <f t="shared" ref="Y3:Y25" si="5">(STDEV(E3,H3:I3,N3:O3,R3))/(SQRT(COUNT(E3,H3:I3,N3:O3,R3)))</f>
        <v>1.3094850276311898</v>
      </c>
    </row>
    <row r="4" spans="1:25" x14ac:dyDescent="0.3">
      <c r="A4" s="5">
        <v>1991</v>
      </c>
      <c r="B4" s="6">
        <v>3.833391666666667</v>
      </c>
      <c r="C4" s="6">
        <v>3.085563636363637</v>
      </c>
      <c r="D4" s="6">
        <v>4.2644000000000002</v>
      </c>
      <c r="E4" s="6">
        <v>9.2249999999999971E-2</v>
      </c>
      <c r="F4" s="6" t="s">
        <v>62</v>
      </c>
      <c r="G4" s="6">
        <v>4.5477000000000007</v>
      </c>
      <c r="H4" s="6">
        <v>3.9947714285714291</v>
      </c>
      <c r="I4" s="6">
        <v>0.81057500000000005</v>
      </c>
      <c r="J4" s="6">
        <v>7.4304181818181814</v>
      </c>
      <c r="K4" s="6">
        <v>1.7925367647058825</v>
      </c>
      <c r="L4" s="6">
        <v>3.6840974358974363</v>
      </c>
      <c r="M4" s="6">
        <v>2.4663940476190476</v>
      </c>
      <c r="N4" s="6">
        <v>0.69223636363636365</v>
      </c>
      <c r="O4" s="6">
        <v>2.281164705882353</v>
      </c>
      <c r="P4" s="6">
        <v>2.7458333333333331</v>
      </c>
      <c r="Q4" s="6">
        <v>1.5353571428571431</v>
      </c>
      <c r="R4" s="6">
        <v>1.0808055555555556</v>
      </c>
      <c r="S4" s="6">
        <v>0.48861111111111105</v>
      </c>
      <c r="T4">
        <f t="shared" si="0"/>
        <v>4.2047474458874463</v>
      </c>
      <c r="U4">
        <f t="shared" si="1"/>
        <v>0.88912249411579347</v>
      </c>
      <c r="V4">
        <f t="shared" si="2"/>
        <v>2.4750943484892014</v>
      </c>
      <c r="W4">
        <f t="shared" si="3"/>
        <v>0.5868299712450068</v>
      </c>
      <c r="X4">
        <f t="shared" si="4"/>
        <v>1.4919671756076169</v>
      </c>
      <c r="Y4">
        <f t="shared" si="5"/>
        <v>0.58077501635130546</v>
      </c>
    </row>
    <row r="5" spans="1:25" x14ac:dyDescent="0.3">
      <c r="A5" s="5">
        <v>1992</v>
      </c>
      <c r="B5" s="6">
        <v>6.3831000000000007</v>
      </c>
      <c r="C5" s="6">
        <v>1.8512</v>
      </c>
      <c r="D5" s="6">
        <v>6.5423111111111112</v>
      </c>
      <c r="E5" s="6">
        <v>2.8258333333333336</v>
      </c>
      <c r="F5" s="6">
        <v>4.5569323529411765</v>
      </c>
      <c r="G5" s="6">
        <v>6.2066999999999997</v>
      </c>
      <c r="H5" s="6">
        <v>2.0112857142857141</v>
      </c>
      <c r="I5" s="6" t="s">
        <v>62</v>
      </c>
      <c r="J5" s="6">
        <v>8.0351454545454537</v>
      </c>
      <c r="K5" s="6">
        <v>2.9174264705882349</v>
      </c>
      <c r="L5" s="6">
        <v>5.0975717948717953</v>
      </c>
      <c r="M5" s="6">
        <v>2.6832666666666665</v>
      </c>
      <c r="N5" s="6">
        <v>4.7143434343434345</v>
      </c>
      <c r="O5" s="6">
        <v>0.50246666666666662</v>
      </c>
      <c r="P5" s="6">
        <v>5.4220571428571427</v>
      </c>
      <c r="Q5" s="6">
        <v>0.74250000000000005</v>
      </c>
      <c r="R5" s="6">
        <v>2.3948499999999995</v>
      </c>
      <c r="S5" s="6">
        <v>0.54027777777777763</v>
      </c>
      <c r="T5">
        <f t="shared" si="0"/>
        <v>5.7460538528138532</v>
      </c>
      <c r="U5">
        <f t="shared" si="1"/>
        <v>0.87588818474079411</v>
      </c>
      <c r="V5">
        <f t="shared" si="2"/>
        <v>3.1783170724700143</v>
      </c>
      <c r="W5">
        <f t="shared" si="3"/>
        <v>0.86770543655160992</v>
      </c>
      <c r="X5">
        <f t="shared" si="4"/>
        <v>2.4897558297258295</v>
      </c>
      <c r="Y5">
        <f t="shared" si="5"/>
        <v>0.68003665653209322</v>
      </c>
    </row>
    <row r="6" spans="1:25" x14ac:dyDescent="0.3">
      <c r="A6" s="5">
        <v>1993</v>
      </c>
      <c r="B6" s="6">
        <v>3.8976152380952387</v>
      </c>
      <c r="C6" s="6">
        <v>2.7226545454545454</v>
      </c>
      <c r="D6" s="6" t="s">
        <v>62</v>
      </c>
      <c r="E6" s="6">
        <v>3.7547499999999996</v>
      </c>
      <c r="F6" s="6" t="s">
        <v>62</v>
      </c>
      <c r="G6" s="6">
        <v>6.2868500000000003</v>
      </c>
      <c r="H6" s="6">
        <v>2.0391714285714286</v>
      </c>
      <c r="I6" s="6">
        <v>5.1400249999999996</v>
      </c>
      <c r="J6" s="6">
        <v>7.0734436363636348</v>
      </c>
      <c r="K6" s="6">
        <v>2.3468617647058823</v>
      </c>
      <c r="L6" s="6">
        <v>6.0763969696969697</v>
      </c>
      <c r="M6" s="6">
        <v>3.2989261904761902</v>
      </c>
      <c r="N6" s="6">
        <v>3.894574545454546</v>
      </c>
      <c r="O6" s="6">
        <v>1.1412215686274507</v>
      </c>
      <c r="P6" s="6">
        <v>4.4272357142857146</v>
      </c>
      <c r="Q6" s="6">
        <v>1.4412499999999997</v>
      </c>
      <c r="R6" s="6">
        <v>4.0662655555555549</v>
      </c>
      <c r="S6" s="6">
        <v>1.3131388888888891</v>
      </c>
      <c r="T6">
        <f t="shared" si="0"/>
        <v>4.9968141558441559</v>
      </c>
      <c r="U6">
        <f t="shared" si="1"/>
        <v>0.72083506724421342</v>
      </c>
      <c r="V6">
        <f t="shared" si="2"/>
        <v>2.7800604337492572</v>
      </c>
      <c r="W6">
        <f t="shared" si="3"/>
        <v>0.86605609741479861</v>
      </c>
      <c r="X6">
        <f t="shared" si="4"/>
        <v>3.3393346830348301</v>
      </c>
      <c r="Y6">
        <f t="shared" si="5"/>
        <v>0.59927459074594414</v>
      </c>
    </row>
    <row r="7" spans="1:25" x14ac:dyDescent="0.3">
      <c r="A7" s="5">
        <v>1994</v>
      </c>
      <c r="B7" s="6">
        <v>4.4603000000000002</v>
      </c>
      <c r="C7" s="6">
        <v>0.81859638694638703</v>
      </c>
      <c r="D7" s="6">
        <v>6.0590814814814813</v>
      </c>
      <c r="E7" s="6">
        <v>0.78800000000000026</v>
      </c>
      <c r="F7" s="6">
        <v>3.2402431372549017</v>
      </c>
      <c r="G7" s="6">
        <v>3.9626749999999999</v>
      </c>
      <c r="H7" s="6">
        <v>0.74868571428571429</v>
      </c>
      <c r="I7" s="6">
        <v>0.20250000000000001</v>
      </c>
      <c r="J7" s="6">
        <v>5.391881818181818</v>
      </c>
      <c r="K7" s="6">
        <v>0.54139705882352951</v>
      </c>
      <c r="L7" s="6">
        <v>2.7234274725274723</v>
      </c>
      <c r="M7" s="6">
        <v>0.88963285714285711</v>
      </c>
      <c r="N7" s="6">
        <v>2.1327454545454545</v>
      </c>
      <c r="O7" s="6">
        <v>1.0975176470588233</v>
      </c>
      <c r="P7" s="6">
        <v>2.6200428571428573</v>
      </c>
      <c r="Q7" s="6">
        <v>0.26937500000000003</v>
      </c>
      <c r="R7" s="6">
        <v>3.0739870370370368</v>
      </c>
      <c r="S7" s="6">
        <v>0.37</v>
      </c>
      <c r="T7">
        <f t="shared" si="0"/>
        <v>3.4649065064935067</v>
      </c>
      <c r="U7">
        <f t="shared" si="1"/>
        <v>0.78414426245853996</v>
      </c>
      <c r="V7">
        <f t="shared" si="2"/>
        <v>2.00316007671911</v>
      </c>
      <c r="W7">
        <f t="shared" si="3"/>
        <v>0.81229866143932417</v>
      </c>
      <c r="X7">
        <f t="shared" si="4"/>
        <v>1.3405726421545048</v>
      </c>
      <c r="Y7">
        <f t="shared" si="5"/>
        <v>0.43367479977430184</v>
      </c>
    </row>
    <row r="8" spans="1:25" x14ac:dyDescent="0.3">
      <c r="A8" s="5">
        <v>1995</v>
      </c>
      <c r="B8" s="6">
        <v>3.7807000000000008</v>
      </c>
      <c r="C8" s="6">
        <v>0.72927350427350435</v>
      </c>
      <c r="D8" s="6">
        <v>4.6963555555555558</v>
      </c>
      <c r="E8" s="6">
        <v>4.9133000000000004</v>
      </c>
      <c r="F8" s="6">
        <v>2.8654522875816997</v>
      </c>
      <c r="G8" s="6">
        <v>4.3809500000000003</v>
      </c>
      <c r="H8" s="6">
        <v>0.75391785714285708</v>
      </c>
      <c r="I8" s="6">
        <v>0.7117579365079364</v>
      </c>
      <c r="J8" s="6">
        <v>4.4991272727272724</v>
      </c>
      <c r="K8" s="6">
        <v>0.61655882352941183</v>
      </c>
      <c r="L8" s="6">
        <v>1.2785681929181931</v>
      </c>
      <c r="M8" s="6">
        <v>1.4702055555555555</v>
      </c>
      <c r="N8" s="6">
        <v>2.0239818181818183</v>
      </c>
      <c r="O8" s="6">
        <v>0.71470588235294119</v>
      </c>
      <c r="P8" s="6">
        <v>1.706962857142857</v>
      </c>
      <c r="Q8" s="6">
        <v>0.32386363636363641</v>
      </c>
      <c r="R8" s="6">
        <v>2.0613214285714285</v>
      </c>
      <c r="S8" s="6">
        <v>0.36951388888888886</v>
      </c>
      <c r="T8">
        <f t="shared" si="0"/>
        <v>3.167589137085137</v>
      </c>
      <c r="U8">
        <f t="shared" si="1"/>
        <v>0.65710286382922034</v>
      </c>
      <c r="V8">
        <f t="shared" si="2"/>
        <v>1.5542265555872701</v>
      </c>
      <c r="W8">
        <f t="shared" si="3"/>
        <v>0.62001114494295551</v>
      </c>
      <c r="X8">
        <f t="shared" si="4"/>
        <v>1.8631641537928303</v>
      </c>
      <c r="Y8">
        <f t="shared" si="5"/>
        <v>0.66441897755652723</v>
      </c>
    </row>
    <row r="9" spans="1:25" x14ac:dyDescent="0.3">
      <c r="A9" s="5">
        <v>1996</v>
      </c>
      <c r="B9" s="6">
        <v>5.5473257936507929</v>
      </c>
      <c r="C9" s="6">
        <v>2.8587535714285717</v>
      </c>
      <c r="D9" s="6">
        <v>5.3105523809523811</v>
      </c>
      <c r="E9" s="6">
        <v>3.2704999999999997</v>
      </c>
      <c r="F9" s="6">
        <v>3.962907516339869</v>
      </c>
      <c r="G9" s="6">
        <v>3.2513500000000004</v>
      </c>
      <c r="H9" s="6">
        <v>2.6200909090909095</v>
      </c>
      <c r="I9" s="6" t="s">
        <v>62</v>
      </c>
      <c r="J9" s="6">
        <v>4.9618365190365203</v>
      </c>
      <c r="K9" s="6">
        <v>1.530968137254902</v>
      </c>
      <c r="L9" s="6">
        <v>2.7316217948717956</v>
      </c>
      <c r="M9" s="6">
        <v>2.8109500000000001</v>
      </c>
      <c r="N9" s="6">
        <v>4.5346651515151519</v>
      </c>
      <c r="O9" s="6">
        <v>1.5761963235294116</v>
      </c>
      <c r="P9" s="6">
        <v>2.4010333333333334</v>
      </c>
      <c r="Q9" s="6">
        <v>0.8379861111111111</v>
      </c>
      <c r="R9" s="6">
        <v>4.7482499999999996</v>
      </c>
      <c r="S9" s="6">
        <v>0.66361111111111115</v>
      </c>
      <c r="T9">
        <f t="shared" si="0"/>
        <v>3.7944991292041301</v>
      </c>
      <c r="U9">
        <f t="shared" si="1"/>
        <v>0.6180293151490116</v>
      </c>
      <c r="V9">
        <f t="shared" si="2"/>
        <v>2.5566286604385344</v>
      </c>
      <c r="W9">
        <f t="shared" si="3"/>
        <v>0.64129417700127334</v>
      </c>
      <c r="X9">
        <f t="shared" si="4"/>
        <v>3.3499404768270944</v>
      </c>
      <c r="Y9">
        <f t="shared" si="5"/>
        <v>0.59346447154196569</v>
      </c>
    </row>
    <row r="10" spans="1:25" x14ac:dyDescent="0.3">
      <c r="A10" s="5">
        <v>1997</v>
      </c>
      <c r="B10" s="6">
        <v>5.2476321428571433</v>
      </c>
      <c r="C10" s="6">
        <v>2.2266000000000004</v>
      </c>
      <c r="D10" s="6">
        <v>5.7684210526315782</v>
      </c>
      <c r="E10" s="6">
        <v>4.7120000000000006</v>
      </c>
      <c r="F10" s="6">
        <v>4.0463716374269012</v>
      </c>
      <c r="G10" s="6">
        <v>3.2434361111111105</v>
      </c>
      <c r="H10" s="6">
        <v>3.2913571428571426</v>
      </c>
      <c r="I10" s="6">
        <v>1.9684142857142854</v>
      </c>
      <c r="J10" s="6">
        <v>4.2349757575757572</v>
      </c>
      <c r="K10" s="6">
        <v>3.1030735294117648</v>
      </c>
      <c r="L10" s="6">
        <v>2.8818913919413918</v>
      </c>
      <c r="M10" s="6">
        <v>3.7645499999999998</v>
      </c>
      <c r="N10" s="6">
        <v>3.8629098901098899</v>
      </c>
      <c r="O10" s="6">
        <v>2.2241492647058823</v>
      </c>
      <c r="P10" s="6">
        <v>1.9207714285714284</v>
      </c>
      <c r="Q10" s="6">
        <v>1.2914722222222221</v>
      </c>
      <c r="R10" s="6">
        <v>3.8331088189588187</v>
      </c>
      <c r="S10" s="6">
        <v>1.83</v>
      </c>
      <c r="T10">
        <f t="shared" si="0"/>
        <v>3.6822730880230878</v>
      </c>
      <c r="U10">
        <f t="shared" si="1"/>
        <v>0.55036645475002666</v>
      </c>
      <c r="V10">
        <f t="shared" si="2"/>
        <v>3.0211185476619797</v>
      </c>
      <c r="W10">
        <f t="shared" si="3"/>
        <v>0.57043457327096891</v>
      </c>
      <c r="X10">
        <f t="shared" si="4"/>
        <v>3.315323233724337</v>
      </c>
      <c r="Y10">
        <f t="shared" si="5"/>
        <v>0.4291098447711979</v>
      </c>
    </row>
    <row r="11" spans="1:25" x14ac:dyDescent="0.3">
      <c r="A11" s="5">
        <v>1998</v>
      </c>
      <c r="B11" s="6">
        <v>4.8543111111111106</v>
      </c>
      <c r="C11" s="6">
        <v>1.4437261538461541</v>
      </c>
      <c r="D11" s="6">
        <v>3.3208705882352945</v>
      </c>
      <c r="E11" s="6">
        <v>2.8864999999999998</v>
      </c>
      <c r="F11" s="6">
        <v>2.2344539915966388</v>
      </c>
      <c r="G11" s="6">
        <v>3.901472222222222</v>
      </c>
      <c r="H11" s="6">
        <v>1.4282285714285714</v>
      </c>
      <c r="I11" s="6">
        <v>0.61617857142857146</v>
      </c>
      <c r="J11" s="6">
        <v>4.314912727272727</v>
      </c>
      <c r="K11" s="6">
        <v>2.4649029411764705</v>
      </c>
      <c r="L11" s="6">
        <v>2.9345491941391932</v>
      </c>
      <c r="M11" s="6">
        <v>1.6671351851851852</v>
      </c>
      <c r="N11" s="6">
        <v>1.5466333333333331</v>
      </c>
      <c r="O11" s="6">
        <v>1.2023874999999999</v>
      </c>
      <c r="P11" s="6">
        <v>2.0518857142857141</v>
      </c>
      <c r="Q11" s="6">
        <v>0.69291666666666663</v>
      </c>
      <c r="R11" s="6">
        <v>0.85573181818181809</v>
      </c>
      <c r="S11" s="6">
        <v>0.29555555555555557</v>
      </c>
      <c r="T11">
        <f t="shared" si="0"/>
        <v>3.3579433920153918</v>
      </c>
      <c r="U11">
        <f t="shared" si="1"/>
        <v>0.63304617914025896</v>
      </c>
      <c r="V11">
        <f t="shared" si="2"/>
        <v>1.9124250130308535</v>
      </c>
      <c r="W11">
        <f t="shared" si="3"/>
        <v>0.42979888358817564</v>
      </c>
      <c r="X11">
        <f t="shared" si="4"/>
        <v>1.4226099657287155</v>
      </c>
      <c r="Y11">
        <f t="shared" si="5"/>
        <v>0.3255030854524269</v>
      </c>
    </row>
    <row r="12" spans="1:25" x14ac:dyDescent="0.3">
      <c r="A12" s="5">
        <v>1999</v>
      </c>
      <c r="B12" s="6">
        <v>1.7668285714285714</v>
      </c>
      <c r="C12" s="6">
        <v>1.7863983838383839</v>
      </c>
      <c r="D12" s="6">
        <v>7.4508546726292844</v>
      </c>
      <c r="E12" s="6">
        <v>1.0525</v>
      </c>
      <c r="F12" s="6">
        <v>4.5889120915032677</v>
      </c>
      <c r="G12" s="6">
        <v>7.0323250000000002</v>
      </c>
      <c r="H12" s="6">
        <v>1.2981063492063492</v>
      </c>
      <c r="I12" s="6">
        <v>0.24892777777777778</v>
      </c>
      <c r="J12" s="6">
        <v>6.0055527272727272</v>
      </c>
      <c r="K12" s="6">
        <v>3.016579411764706</v>
      </c>
      <c r="L12" s="6">
        <v>3.8098187179487177</v>
      </c>
      <c r="M12" s="6">
        <v>1.5674285714285712</v>
      </c>
      <c r="N12" s="6">
        <v>1.8503727272727275</v>
      </c>
      <c r="O12" s="6">
        <v>2.9482270588235293</v>
      </c>
      <c r="P12" s="6">
        <v>1.335147619047619</v>
      </c>
      <c r="Q12" s="6">
        <v>1.32375</v>
      </c>
      <c r="R12" s="6">
        <v>2.7161944444444441</v>
      </c>
      <c r="S12" s="6">
        <v>0.91708333333333325</v>
      </c>
      <c r="T12">
        <f t="shared" si="0"/>
        <v>3.5414564978354974</v>
      </c>
      <c r="U12">
        <f t="shared" si="1"/>
        <v>1.2282471764137506</v>
      </c>
      <c r="V12">
        <f t="shared" si="2"/>
        <v>3.2704852301453853</v>
      </c>
      <c r="W12">
        <f t="shared" si="3"/>
        <v>0.86050759039935565</v>
      </c>
      <c r="X12">
        <f t="shared" si="4"/>
        <v>1.6857213929208046</v>
      </c>
      <c r="Y12">
        <f t="shared" si="5"/>
        <v>0.420257697741869</v>
      </c>
    </row>
    <row r="13" spans="1:25" x14ac:dyDescent="0.3">
      <c r="A13" s="5">
        <v>2000</v>
      </c>
      <c r="B13" s="6">
        <v>3.3316571428571429</v>
      </c>
      <c r="C13" s="6">
        <v>1.4702533333333334</v>
      </c>
      <c r="D13" s="6">
        <v>3.2037984126984127</v>
      </c>
      <c r="E13" s="6">
        <v>2.6443000000000003</v>
      </c>
      <c r="F13" s="6">
        <v>2.6471866013071899</v>
      </c>
      <c r="G13" s="6">
        <v>4.081525000000001</v>
      </c>
      <c r="H13" s="6">
        <v>2.5137999999999998</v>
      </c>
      <c r="I13" s="6">
        <v>0.44178492063492064</v>
      </c>
      <c r="J13" s="6">
        <v>4.1795454545454547</v>
      </c>
      <c r="K13" s="6">
        <v>1.7866205882352943</v>
      </c>
      <c r="L13" s="6">
        <v>2.0272396825396823</v>
      </c>
      <c r="M13" s="6">
        <v>2.0798119047619048</v>
      </c>
      <c r="N13" s="6">
        <v>2.8753333333333333</v>
      </c>
      <c r="O13" s="6">
        <v>1.982283823529412</v>
      </c>
      <c r="P13" s="6">
        <v>2.3029952380952379</v>
      </c>
      <c r="Q13" s="6">
        <v>1.71</v>
      </c>
      <c r="R13" s="6">
        <v>2.4599136363636367</v>
      </c>
      <c r="S13" s="6">
        <v>0.1314469696969697</v>
      </c>
      <c r="T13">
        <f t="shared" si="0"/>
        <v>3.1951069480519485</v>
      </c>
      <c r="U13">
        <f t="shared" si="1"/>
        <v>0.43664908268637675</v>
      </c>
      <c r="V13">
        <f t="shared" si="2"/>
        <v>1.8537922268301261</v>
      </c>
      <c r="W13">
        <f t="shared" si="3"/>
        <v>0.36582714029952895</v>
      </c>
      <c r="X13">
        <f t="shared" si="4"/>
        <v>2.1529026189768836</v>
      </c>
      <c r="Y13">
        <f t="shared" si="5"/>
        <v>0.36262536951548158</v>
      </c>
    </row>
    <row r="14" spans="1:25" x14ac:dyDescent="0.3">
      <c r="A14" s="5">
        <v>2001</v>
      </c>
      <c r="B14" s="6">
        <v>2.6006214285714284</v>
      </c>
      <c r="C14" s="6">
        <v>1.3066</v>
      </c>
      <c r="D14" s="6">
        <v>1.574235294117647</v>
      </c>
      <c r="E14" s="6">
        <v>3.3491666666666666</v>
      </c>
      <c r="F14" s="6">
        <v>1.3085497936016512</v>
      </c>
      <c r="G14" s="6">
        <v>6.5923000000000007</v>
      </c>
      <c r="H14" s="6">
        <v>2.0511142857142857</v>
      </c>
      <c r="I14" s="6">
        <v>0.76988333333333325</v>
      </c>
      <c r="J14" s="6">
        <v>5.7417818181818188</v>
      </c>
      <c r="K14" s="6">
        <v>1.3064374999999997</v>
      </c>
      <c r="L14" s="6">
        <v>3.0132121794871791</v>
      </c>
      <c r="M14" s="6">
        <v>1.2052071428571427</v>
      </c>
      <c r="N14" s="6">
        <v>3.5713714285714282</v>
      </c>
      <c r="O14" s="6">
        <v>2.0277450980392162</v>
      </c>
      <c r="P14" s="6">
        <v>1.5677000000000001</v>
      </c>
      <c r="Q14" s="6">
        <v>0.83517857142857144</v>
      </c>
      <c r="R14" s="6">
        <v>3.7019722222222224</v>
      </c>
      <c r="S14" s="6">
        <v>0.33659090909090894</v>
      </c>
      <c r="T14">
        <f t="shared" si="0"/>
        <v>3.5415220779220782</v>
      </c>
      <c r="U14">
        <f t="shared" si="1"/>
        <v>1.1042650034637185</v>
      </c>
      <c r="V14">
        <f t="shared" si="2"/>
        <v>1.3829720353894221</v>
      </c>
      <c r="W14">
        <f t="shared" si="3"/>
        <v>0.31268745216607602</v>
      </c>
      <c r="X14">
        <f t="shared" si="4"/>
        <v>2.5785421724245254</v>
      </c>
      <c r="Y14">
        <f t="shared" si="5"/>
        <v>0.47238654753740844</v>
      </c>
    </row>
    <row r="15" spans="1:25" x14ac:dyDescent="0.3">
      <c r="A15" s="5">
        <v>2002</v>
      </c>
      <c r="B15" s="6">
        <v>4.3064</v>
      </c>
      <c r="C15" s="6">
        <v>2.0592872727272722</v>
      </c>
      <c r="D15" s="6">
        <v>3.4955338011695902</v>
      </c>
      <c r="E15" s="6">
        <v>4.1993</v>
      </c>
      <c r="F15" s="6">
        <v>2.932393343653251</v>
      </c>
      <c r="G15" s="6">
        <v>3.5131000000000006</v>
      </c>
      <c r="H15" s="6">
        <v>2.1321000000000003</v>
      </c>
      <c r="I15" s="6">
        <v>1.4255</v>
      </c>
      <c r="J15" s="6">
        <v>2.897075151515152</v>
      </c>
      <c r="K15" s="6">
        <v>1.1066617647058823</v>
      </c>
      <c r="L15" s="6">
        <v>2.4543609557109556</v>
      </c>
      <c r="M15" s="6">
        <v>2.5528269841269839</v>
      </c>
      <c r="N15" s="6">
        <v>2.3625714285714285</v>
      </c>
      <c r="O15" s="6">
        <v>0.89411568627450988</v>
      </c>
      <c r="P15" s="6">
        <v>1.378236507936508</v>
      </c>
      <c r="Q15" s="6">
        <v>0.33912037037037046</v>
      </c>
      <c r="R15" s="6">
        <v>3.4630500000000004</v>
      </c>
      <c r="S15" s="6">
        <v>0.15534090909090911</v>
      </c>
      <c r="T15">
        <f t="shared" si="0"/>
        <v>2.9295277287157289</v>
      </c>
      <c r="U15">
        <f t="shared" si="1"/>
        <v>0.48917251147477342</v>
      </c>
      <c r="V15">
        <f t="shared" si="2"/>
        <v>1.7918140596326044</v>
      </c>
      <c r="W15">
        <f t="shared" si="3"/>
        <v>0.48726372453918831</v>
      </c>
      <c r="X15">
        <f t="shared" si="4"/>
        <v>2.412772852474323</v>
      </c>
      <c r="Y15">
        <f t="shared" si="5"/>
        <v>0.50520906702808643</v>
      </c>
    </row>
    <row r="16" spans="1:25" x14ac:dyDescent="0.3">
      <c r="A16" s="5">
        <v>2003</v>
      </c>
      <c r="B16" s="6">
        <v>6.0578825396825389</v>
      </c>
      <c r="C16" s="6">
        <v>1.0975254856254857</v>
      </c>
      <c r="D16" s="6">
        <v>2.4458814814814822</v>
      </c>
      <c r="E16" s="6">
        <v>6.7516999999999996</v>
      </c>
      <c r="F16" s="6">
        <v>2.1954357609710549</v>
      </c>
      <c r="G16" s="6">
        <v>2.7691893939393939</v>
      </c>
      <c r="H16" s="6">
        <v>1.4792428571428573</v>
      </c>
      <c r="I16" s="6">
        <v>1.4907999999999999</v>
      </c>
      <c r="J16" s="6">
        <v>4.4778868686868689</v>
      </c>
      <c r="K16" s="6">
        <v>1.0940911764705881</v>
      </c>
      <c r="L16" s="6">
        <v>1.5619787179487181</v>
      </c>
      <c r="M16" s="6">
        <v>2.6277857142857144</v>
      </c>
      <c r="N16" s="6">
        <v>4.5516000000000005</v>
      </c>
      <c r="O16" s="6">
        <v>0.20394117647058821</v>
      </c>
      <c r="P16" s="6">
        <v>1.8415916666666665</v>
      </c>
      <c r="Q16" s="6">
        <v>0.25060185185185185</v>
      </c>
      <c r="R16" s="6">
        <v>2.5764055555555556</v>
      </c>
      <c r="S16" s="6">
        <v>0.39958333333333335</v>
      </c>
      <c r="T16">
        <f t="shared" si="0"/>
        <v>3.5548672366522367</v>
      </c>
      <c r="U16">
        <f t="shared" si="1"/>
        <v>0.75924745138452487</v>
      </c>
      <c r="V16">
        <f t="shared" si="2"/>
        <v>1.292156829668931</v>
      </c>
      <c r="W16">
        <f t="shared" si="3"/>
        <v>0.31541479992779031</v>
      </c>
      <c r="X16">
        <f t="shared" si="4"/>
        <v>2.8422815981948335</v>
      </c>
      <c r="Y16">
        <f t="shared" si="5"/>
        <v>0.9818558789344467</v>
      </c>
    </row>
    <row r="17" spans="1:25" x14ac:dyDescent="0.3">
      <c r="A17" s="5">
        <v>2004</v>
      </c>
      <c r="B17" s="6">
        <v>3.329592857142857</v>
      </c>
      <c r="C17" s="6">
        <v>0.11826262626262625</v>
      </c>
      <c r="D17" s="6">
        <v>3.0553342965256278</v>
      </c>
      <c r="E17" s="6">
        <v>2.9135</v>
      </c>
      <c r="F17" s="6">
        <v>2.6693894444444446</v>
      </c>
      <c r="G17" s="6">
        <v>3.6901833333333336</v>
      </c>
      <c r="H17" s="6">
        <v>1.1181619047619047</v>
      </c>
      <c r="I17" s="6">
        <v>2.2886103174603178</v>
      </c>
      <c r="J17" s="6">
        <v>4.2665306526806521</v>
      </c>
      <c r="K17" s="6">
        <v>0.53054656862745109</v>
      </c>
      <c r="L17" s="6">
        <v>1.9608404761904763</v>
      </c>
      <c r="M17" s="6">
        <v>1.8804071428571429</v>
      </c>
      <c r="N17" s="6">
        <v>3.3662666666666667</v>
      </c>
      <c r="O17" s="6">
        <v>0.67189019607843126</v>
      </c>
      <c r="P17" s="6">
        <v>1.0040466666666668</v>
      </c>
      <c r="Q17" s="6">
        <v>0.66965277777777787</v>
      </c>
      <c r="R17" s="6">
        <v>1.8707799145299144</v>
      </c>
      <c r="S17" s="6">
        <v>0.41920454545454544</v>
      </c>
      <c r="T17">
        <f t="shared" si="0"/>
        <v>2.8341521305361308</v>
      </c>
      <c r="U17">
        <f t="shared" si="1"/>
        <v>0.60369175391302132</v>
      </c>
      <c r="V17">
        <f t="shared" si="2"/>
        <v>1.3461758193261357</v>
      </c>
      <c r="W17">
        <f t="shared" si="3"/>
        <v>0.45092261744813023</v>
      </c>
      <c r="X17">
        <f t="shared" si="4"/>
        <v>2.0382014999162057</v>
      </c>
      <c r="Y17">
        <f t="shared" si="5"/>
        <v>0.42166015344858571</v>
      </c>
    </row>
    <row r="18" spans="1:25" x14ac:dyDescent="0.3">
      <c r="A18" s="5">
        <v>2005</v>
      </c>
      <c r="B18" s="6">
        <v>3.5759642857142855</v>
      </c>
      <c r="C18" s="6">
        <v>0.26496727272727272</v>
      </c>
      <c r="D18" s="6">
        <v>4.670066666666667</v>
      </c>
      <c r="E18" s="6">
        <v>1.3449000000000002</v>
      </c>
      <c r="F18" s="6">
        <v>3.4414724358974356</v>
      </c>
      <c r="G18" s="6">
        <v>4.3742000000000001</v>
      </c>
      <c r="H18" s="6">
        <v>0.51391428571428566</v>
      </c>
      <c r="I18" s="6">
        <v>0.50000000000000011</v>
      </c>
      <c r="J18" s="6">
        <v>4.5112036363636374</v>
      </c>
      <c r="K18" s="6">
        <v>1.5799058823529413</v>
      </c>
      <c r="L18" s="6">
        <v>4.311926923076923</v>
      </c>
      <c r="M18" s="6">
        <v>1.2028976190476188</v>
      </c>
      <c r="N18" s="6">
        <v>0.81803636363636367</v>
      </c>
      <c r="O18" s="6">
        <v>0.40749583333333333</v>
      </c>
      <c r="P18" s="6">
        <v>1.400534285714286</v>
      </c>
      <c r="Q18" s="6">
        <v>0.59874999999999989</v>
      </c>
      <c r="R18" s="6">
        <v>0.89612222222222215</v>
      </c>
      <c r="S18" s="6">
        <v>2.2725000000000004</v>
      </c>
      <c r="T18">
        <f t="shared" si="0"/>
        <v>3.0129599653679655</v>
      </c>
      <c r="U18">
        <f t="shared" si="1"/>
        <v>0.71731878074763844</v>
      </c>
      <c r="V18">
        <f t="shared" si="2"/>
        <v>2.448512740103034</v>
      </c>
      <c r="W18">
        <f t="shared" si="3"/>
        <v>0.66132145098155082</v>
      </c>
      <c r="X18">
        <f t="shared" si="4"/>
        <v>0.74674478415103429</v>
      </c>
      <c r="Y18">
        <f t="shared" si="5"/>
        <v>0.14322111700636225</v>
      </c>
    </row>
    <row r="19" spans="1:25" x14ac:dyDescent="0.3">
      <c r="A19" s="5">
        <v>2006</v>
      </c>
      <c r="B19" s="6">
        <v>4.8881666666666668</v>
      </c>
      <c r="C19" s="6">
        <v>1.3551314574314575</v>
      </c>
      <c r="D19" s="6">
        <v>2.5051651416122005</v>
      </c>
      <c r="E19" s="6">
        <v>0.45929999999999999</v>
      </c>
      <c r="F19" s="6">
        <v>3.1964102941176464</v>
      </c>
      <c r="G19" s="6">
        <v>3.3835000000000006</v>
      </c>
      <c r="H19" s="6">
        <v>1.2769428571428574</v>
      </c>
      <c r="I19" s="6">
        <v>0.46548333333333342</v>
      </c>
      <c r="J19" s="6">
        <v>6.3641181818181822</v>
      </c>
      <c r="K19" s="6">
        <v>2.3996205882352943</v>
      </c>
      <c r="L19" s="6">
        <v>2.1947455128205129</v>
      </c>
      <c r="M19" s="6">
        <v>1.3426671428571428</v>
      </c>
      <c r="N19" s="6">
        <v>1.4535999999999998</v>
      </c>
      <c r="O19" s="6">
        <v>1.3121</v>
      </c>
      <c r="P19" s="6">
        <v>1.1816964285714286</v>
      </c>
      <c r="Q19" s="6">
        <v>0.58708333333333329</v>
      </c>
      <c r="R19" s="6">
        <v>1.6282111111111111</v>
      </c>
      <c r="S19" s="6">
        <v>3.6250000000000004E-2</v>
      </c>
      <c r="T19">
        <f t="shared" si="0"/>
        <v>3.4320296839826847</v>
      </c>
      <c r="U19">
        <f t="shared" si="1"/>
        <v>1.0037247777746419</v>
      </c>
      <c r="V19">
        <f t="shared" si="2"/>
        <v>1.7534866182214923</v>
      </c>
      <c r="W19">
        <f t="shared" si="3"/>
        <v>0.42893369773871126</v>
      </c>
      <c r="X19">
        <f t="shared" si="4"/>
        <v>1.0992728835978836</v>
      </c>
      <c r="Y19">
        <f t="shared" si="5"/>
        <v>0.20764070255157227</v>
      </c>
    </row>
    <row r="20" spans="1:25" x14ac:dyDescent="0.3">
      <c r="A20" s="5">
        <v>2007</v>
      </c>
      <c r="B20" s="6">
        <v>2.0581428571428573</v>
      </c>
      <c r="C20" s="6">
        <v>1.1061476190476189</v>
      </c>
      <c r="D20" s="6">
        <v>4.2121154820261442</v>
      </c>
      <c r="E20" s="6">
        <v>2.63375</v>
      </c>
      <c r="F20" s="6">
        <v>3.9965895833333334</v>
      </c>
      <c r="G20" s="6">
        <v>4.1568499999999995</v>
      </c>
      <c r="H20" s="6">
        <v>0.53420000000000001</v>
      </c>
      <c r="I20" s="6">
        <v>0.35379999999999995</v>
      </c>
      <c r="J20" s="6">
        <v>5.7576909090909094</v>
      </c>
      <c r="K20" s="6">
        <v>1.264389705882353</v>
      </c>
      <c r="L20" s="6">
        <v>2.2671929487179487</v>
      </c>
      <c r="M20" s="6">
        <v>1.3548285714285715</v>
      </c>
      <c r="N20" s="6">
        <v>0.92618181818181822</v>
      </c>
      <c r="O20" s="6">
        <v>2.0169666666666664</v>
      </c>
      <c r="P20" s="6">
        <v>1.8249214285714286</v>
      </c>
      <c r="Q20" s="6">
        <v>2.0412499999999998</v>
      </c>
      <c r="R20" s="6">
        <v>1.0580166666666666</v>
      </c>
      <c r="S20" s="6">
        <v>1.2784090909090912E-2</v>
      </c>
      <c r="T20">
        <f t="shared" si="0"/>
        <v>3.0304867532467532</v>
      </c>
      <c r="U20">
        <f t="shared" si="1"/>
        <v>0.83405657535728317</v>
      </c>
      <c r="V20">
        <f t="shared" si="2"/>
        <v>2.1286384899880697</v>
      </c>
      <c r="W20">
        <f t="shared" si="3"/>
        <v>0.57994673667141827</v>
      </c>
      <c r="X20">
        <f t="shared" si="4"/>
        <v>1.2538191919191919</v>
      </c>
      <c r="Y20">
        <f t="shared" si="5"/>
        <v>0.36332603852325684</v>
      </c>
    </row>
    <row r="21" spans="1:25" x14ac:dyDescent="0.3">
      <c r="A21" s="5">
        <v>2008</v>
      </c>
      <c r="B21" s="6">
        <v>3.5992333333333328</v>
      </c>
      <c r="C21" s="6">
        <v>0.82879999999999998</v>
      </c>
      <c r="D21" s="6">
        <v>3.8105411764705881</v>
      </c>
      <c r="E21" s="6">
        <v>2.7237</v>
      </c>
      <c r="F21" s="6">
        <v>2.5589361111111111</v>
      </c>
      <c r="G21" s="6">
        <v>4.5763722222222212</v>
      </c>
      <c r="H21" s="6">
        <v>1.5736545454545454</v>
      </c>
      <c r="I21" s="6">
        <v>2.7203722222222217</v>
      </c>
      <c r="J21" s="6">
        <v>4.2218363636363634</v>
      </c>
      <c r="K21" s="6">
        <v>1.5012833333333335</v>
      </c>
      <c r="L21" s="6">
        <v>2.4774899999999995</v>
      </c>
      <c r="M21" s="6" t="s">
        <v>62</v>
      </c>
      <c r="N21" s="6">
        <v>2.326909090909091</v>
      </c>
      <c r="O21" s="6">
        <v>0.95623999999999998</v>
      </c>
      <c r="P21" s="6">
        <v>1.6861152777777775</v>
      </c>
      <c r="Q21" s="6">
        <v>3.5000000000000003E-2</v>
      </c>
      <c r="R21" s="6">
        <v>2.8389555555555561</v>
      </c>
      <c r="S21" s="6">
        <v>0.23602272727272727</v>
      </c>
      <c r="T21">
        <f t="shared" si="0"/>
        <v>3.5208892992424237</v>
      </c>
      <c r="U21">
        <f t="shared" si="1"/>
        <v>0.64406938583921525</v>
      </c>
      <c r="V21">
        <f t="shared" si="2"/>
        <v>1.6354390497411087</v>
      </c>
      <c r="W21">
        <f t="shared" si="3"/>
        <v>0.52284481434409136</v>
      </c>
      <c r="X21">
        <f t="shared" si="4"/>
        <v>2.1899719023569024</v>
      </c>
      <c r="Y21">
        <f t="shared" si="5"/>
        <v>0.31134457056273901</v>
      </c>
    </row>
    <row r="22" spans="1:25" x14ac:dyDescent="0.3">
      <c r="A22" s="5">
        <v>2009</v>
      </c>
      <c r="B22" s="6">
        <v>5.6816111111111107</v>
      </c>
      <c r="C22" s="6">
        <v>0.40535757575757564</v>
      </c>
      <c r="D22" s="6">
        <v>3.2796823529411769</v>
      </c>
      <c r="E22" s="6">
        <v>1.6220000000000001</v>
      </c>
      <c r="F22" s="6" t="s">
        <v>62</v>
      </c>
      <c r="G22" s="6">
        <v>4.5927777777777781</v>
      </c>
      <c r="H22" s="6">
        <v>0.59650000000000014</v>
      </c>
      <c r="I22" s="6">
        <v>0.44755</v>
      </c>
      <c r="J22" s="6">
        <v>2.9204999999999997</v>
      </c>
      <c r="K22" s="6">
        <v>0.9172499999999999</v>
      </c>
      <c r="L22" s="6">
        <v>1.4325500000000002</v>
      </c>
      <c r="M22" s="6">
        <v>1.6650297619047618</v>
      </c>
      <c r="N22" s="6">
        <v>1.5534545454545456</v>
      </c>
      <c r="O22" s="6">
        <v>0.80937500000000007</v>
      </c>
      <c r="P22" s="6">
        <v>1.0464119047619047</v>
      </c>
      <c r="Q22" s="6">
        <v>0.42958333333333321</v>
      </c>
      <c r="R22" s="6">
        <v>1.9698222222222221</v>
      </c>
      <c r="S22" s="6">
        <v>4.7272727272727272E-2</v>
      </c>
      <c r="T22">
        <f t="shared" si="0"/>
        <v>3.1812661111111113</v>
      </c>
      <c r="U22">
        <f t="shared" si="1"/>
        <v>0.87088071565187986</v>
      </c>
      <c r="V22">
        <f t="shared" si="2"/>
        <v>1.0852826648841354</v>
      </c>
      <c r="W22">
        <f t="shared" si="3"/>
        <v>0.48076064523666895</v>
      </c>
      <c r="X22">
        <f t="shared" si="4"/>
        <v>1.1664502946127948</v>
      </c>
      <c r="Y22">
        <f t="shared" si="5"/>
        <v>0.25637654704654173</v>
      </c>
    </row>
    <row r="23" spans="1:25" x14ac:dyDescent="0.3">
      <c r="A23" s="5">
        <v>2010</v>
      </c>
      <c r="B23" s="6">
        <v>2.859633333333333</v>
      </c>
      <c r="C23" s="6">
        <v>0.57113205128205125</v>
      </c>
      <c r="D23" s="6">
        <v>1.7643191176470592</v>
      </c>
      <c r="E23" s="6">
        <v>9.2900000000000066E-2</v>
      </c>
      <c r="F23" s="6">
        <v>1.3368818627450978</v>
      </c>
      <c r="G23" s="6">
        <v>4.08345</v>
      </c>
      <c r="H23" s="6">
        <v>6.1631632996633003</v>
      </c>
      <c r="I23" s="6">
        <v>-3.5549999999999984E-2</v>
      </c>
      <c r="J23" s="6">
        <v>2.7788787878787882</v>
      </c>
      <c r="K23" s="6">
        <v>0.44604166666666661</v>
      </c>
      <c r="L23" s="6">
        <v>0.94462487179487198</v>
      </c>
      <c r="M23" s="6">
        <v>1.6833857142857145</v>
      </c>
      <c r="N23" s="6">
        <v>3.1687030303030301</v>
      </c>
      <c r="O23" s="6">
        <v>0.81716</v>
      </c>
      <c r="P23" s="6">
        <v>1.891832142857143</v>
      </c>
      <c r="Q23" s="6">
        <v>0.2754166666666667</v>
      </c>
      <c r="R23" s="6">
        <v>1.4184916666666667</v>
      </c>
      <c r="S23" s="6">
        <v>0.10181818181818181</v>
      </c>
      <c r="T23">
        <f t="shared" si="0"/>
        <v>2.6594359956709956</v>
      </c>
      <c r="U23">
        <f t="shared" si="1"/>
        <v>0.42567894391134548</v>
      </c>
      <c r="V23">
        <f t="shared" si="2"/>
        <v>0.77717634551722792</v>
      </c>
      <c r="W23">
        <f t="shared" si="3"/>
        <v>0.22760324600453002</v>
      </c>
      <c r="X23">
        <f t="shared" si="4"/>
        <v>1.9374779994388327</v>
      </c>
      <c r="Y23">
        <f t="shared" si="5"/>
        <v>0.96940012463402692</v>
      </c>
    </row>
    <row r="24" spans="1:25" x14ac:dyDescent="0.3">
      <c r="A24" s="5">
        <v>2011</v>
      </c>
      <c r="B24" s="6" t="s">
        <v>62</v>
      </c>
      <c r="C24" s="6" t="s">
        <v>62</v>
      </c>
      <c r="D24" s="6" t="s">
        <v>62</v>
      </c>
      <c r="E24" s="6" t="s">
        <v>62</v>
      </c>
      <c r="F24" s="6" t="s">
        <v>62</v>
      </c>
      <c r="G24" s="6" t="s">
        <v>62</v>
      </c>
      <c r="H24" s="6" t="s">
        <v>62</v>
      </c>
      <c r="I24" s="6" t="s">
        <v>62</v>
      </c>
      <c r="J24" s="6" t="s">
        <v>62</v>
      </c>
      <c r="K24" s="6" t="s">
        <v>62</v>
      </c>
      <c r="L24" s="6" t="s">
        <v>62</v>
      </c>
      <c r="M24" s="6" t="s">
        <v>62</v>
      </c>
      <c r="N24" s="6" t="s">
        <v>62</v>
      </c>
      <c r="O24" s="6">
        <v>0.1401</v>
      </c>
      <c r="P24" s="6" t="s">
        <v>62</v>
      </c>
      <c r="Q24" s="6">
        <v>0.35352272727272727</v>
      </c>
      <c r="R24" s="6" t="s">
        <v>62</v>
      </c>
      <c r="S24" s="6">
        <v>0.45727272727272728</v>
      </c>
      <c r="T24" t="s">
        <v>62</v>
      </c>
      <c r="U24" t="s">
        <v>62</v>
      </c>
      <c r="V24">
        <f t="shared" si="2"/>
        <v>0.40539772727272727</v>
      </c>
      <c r="W24">
        <f t="shared" si="3"/>
        <v>5.187499999999988E-2</v>
      </c>
      <c r="X24">
        <f t="shared" si="4"/>
        <v>0.1401</v>
      </c>
      <c r="Y24" t="s">
        <v>62</v>
      </c>
    </row>
    <row r="25" spans="1:25" x14ac:dyDescent="0.3">
      <c r="A25" s="5">
        <v>2012</v>
      </c>
      <c r="B25" s="6" t="s">
        <v>62</v>
      </c>
      <c r="C25" s="6" t="s">
        <v>62</v>
      </c>
      <c r="D25" s="6">
        <v>4.2127999999999997</v>
      </c>
      <c r="E25" s="6">
        <v>1.7150000000000001</v>
      </c>
      <c r="F25" s="6" t="s">
        <v>62</v>
      </c>
      <c r="G25" s="6" t="s">
        <v>62</v>
      </c>
      <c r="H25" s="6" t="s">
        <v>62</v>
      </c>
      <c r="I25" s="6" t="s">
        <v>62</v>
      </c>
      <c r="J25" s="6" t="s">
        <v>62</v>
      </c>
      <c r="K25" s="6">
        <v>-7.7916666666666745E-2</v>
      </c>
      <c r="L25" s="6" t="s">
        <v>62</v>
      </c>
      <c r="M25" s="6" t="s">
        <v>62</v>
      </c>
      <c r="N25" s="6">
        <v>1.5271999999999999</v>
      </c>
      <c r="O25" s="6" t="s">
        <v>62</v>
      </c>
      <c r="P25" s="6" t="s">
        <v>62</v>
      </c>
      <c r="Q25" s="6" t="s">
        <v>62</v>
      </c>
      <c r="R25" s="6" t="s">
        <v>62</v>
      </c>
      <c r="S25" s="6">
        <v>-4.5000000000000005E-2</v>
      </c>
      <c r="T25" s="6" t="s">
        <v>62</v>
      </c>
      <c r="U25" s="6" t="s">
        <v>62</v>
      </c>
      <c r="V25">
        <f t="shared" si="2"/>
        <v>1.3632944444444444</v>
      </c>
      <c r="W25">
        <f t="shared" si="3"/>
        <v>1.4247844644123773</v>
      </c>
      <c r="X25">
        <f t="shared" si="4"/>
        <v>1.6211</v>
      </c>
      <c r="Y25">
        <f t="shared" si="5"/>
        <v>9.3900000000000081E-2</v>
      </c>
    </row>
    <row r="26" spans="1:25" x14ac:dyDescent="0.3">
      <c r="A26" s="5">
        <v>2013</v>
      </c>
      <c r="B26" t="s">
        <v>62</v>
      </c>
      <c r="C26" t="s">
        <v>62</v>
      </c>
      <c r="D26" t="s">
        <v>62</v>
      </c>
      <c r="E26" t="s">
        <v>62</v>
      </c>
      <c r="F26" s="6" t="s">
        <v>62</v>
      </c>
      <c r="G26" s="6" t="s">
        <v>62</v>
      </c>
      <c r="H26" s="6" t="s">
        <v>62</v>
      </c>
      <c r="I26" s="6" t="s">
        <v>62</v>
      </c>
      <c r="J26" s="6" t="s">
        <v>62</v>
      </c>
      <c r="K26" s="6" t="s">
        <v>62</v>
      </c>
      <c r="L26" s="6" t="s">
        <v>62</v>
      </c>
      <c r="M26" s="6" t="s">
        <v>62</v>
      </c>
      <c r="N26" s="6" t="s">
        <v>62</v>
      </c>
      <c r="O26" s="6" t="s">
        <v>62</v>
      </c>
      <c r="P26" s="6" t="s">
        <v>62</v>
      </c>
      <c r="Q26" s="6" t="s">
        <v>62</v>
      </c>
      <c r="R26" s="6" t="s">
        <v>62</v>
      </c>
      <c r="S26" s="6" t="s">
        <v>62</v>
      </c>
      <c r="T26" s="6" t="s">
        <v>62</v>
      </c>
      <c r="U26" s="6" t="s">
        <v>62</v>
      </c>
      <c r="V26" s="6" t="s">
        <v>62</v>
      </c>
      <c r="W26" s="6" t="s">
        <v>62</v>
      </c>
      <c r="X26" s="6" t="s">
        <v>62</v>
      </c>
      <c r="Y26" s="6" t="s">
        <v>62</v>
      </c>
    </row>
    <row r="27" spans="1:25" x14ac:dyDescent="0.3">
      <c r="A27" s="5">
        <v>2014</v>
      </c>
      <c r="B27" t="s">
        <v>62</v>
      </c>
      <c r="C27" t="s">
        <v>62</v>
      </c>
      <c r="D27" t="s">
        <v>62</v>
      </c>
      <c r="E27" t="s">
        <v>62</v>
      </c>
      <c r="F27" s="6" t="s">
        <v>62</v>
      </c>
      <c r="G27" s="6" t="s">
        <v>62</v>
      </c>
      <c r="H27" s="6" t="s">
        <v>62</v>
      </c>
      <c r="I27" s="6" t="s">
        <v>62</v>
      </c>
      <c r="J27" s="6" t="s">
        <v>62</v>
      </c>
      <c r="K27" s="6" t="s">
        <v>62</v>
      </c>
      <c r="L27" s="6" t="s">
        <v>62</v>
      </c>
      <c r="M27" s="6" t="s">
        <v>62</v>
      </c>
      <c r="N27" s="6" t="s">
        <v>62</v>
      </c>
      <c r="O27" s="6" t="s">
        <v>62</v>
      </c>
      <c r="P27" s="6" t="s">
        <v>62</v>
      </c>
      <c r="Q27" s="6" t="s">
        <v>62</v>
      </c>
      <c r="R27" s="6" t="s">
        <v>62</v>
      </c>
      <c r="S27" s="6" t="s">
        <v>62</v>
      </c>
      <c r="T27" s="6" t="s">
        <v>62</v>
      </c>
      <c r="U27" s="6" t="s">
        <v>62</v>
      </c>
      <c r="V27" s="6" t="s">
        <v>62</v>
      </c>
      <c r="W27" s="6" t="s">
        <v>62</v>
      </c>
      <c r="X27" s="6" t="s">
        <v>62</v>
      </c>
      <c r="Y27" s="6" t="s">
        <v>62</v>
      </c>
    </row>
    <row r="28" spans="1:25" x14ac:dyDescent="0.3">
      <c r="A28" s="5">
        <v>2015</v>
      </c>
      <c r="B28" s="6" t="s">
        <v>62</v>
      </c>
      <c r="C28" s="6">
        <v>0.38527272727272727</v>
      </c>
      <c r="D28" s="6" t="s">
        <v>62</v>
      </c>
      <c r="E28" s="6" t="s">
        <v>62</v>
      </c>
      <c r="F28" s="6" t="s">
        <v>62</v>
      </c>
      <c r="G28" s="6" t="s">
        <v>62</v>
      </c>
      <c r="H28" s="6" t="s">
        <v>62</v>
      </c>
      <c r="I28" s="6" t="s">
        <v>62</v>
      </c>
      <c r="J28" s="6" t="s">
        <v>62</v>
      </c>
      <c r="K28" s="6">
        <v>0.18250000000000002</v>
      </c>
      <c r="L28" s="6" t="s">
        <v>62</v>
      </c>
      <c r="M28" s="6" t="s">
        <v>62</v>
      </c>
      <c r="N28" s="6" t="s">
        <v>62</v>
      </c>
      <c r="O28" s="6">
        <v>0.46256666666666668</v>
      </c>
      <c r="P28" s="6" t="s">
        <v>62</v>
      </c>
      <c r="Q28" s="6" t="s">
        <v>62</v>
      </c>
      <c r="R28" s="6" t="s">
        <v>62</v>
      </c>
      <c r="S28" s="6" t="s">
        <v>62</v>
      </c>
      <c r="T28" s="6" t="s">
        <v>62</v>
      </c>
      <c r="U28" s="6" t="s">
        <v>62</v>
      </c>
      <c r="V28">
        <f>AVERAGE(C28:D28,F28,K28:L28,Q28,S28)</f>
        <v>0.28388636363636366</v>
      </c>
      <c r="W28">
        <f>(STDEV(C28:D28,F28,K28:L28,Q28,S28))/(SQRT(COUNT(C28:D28,F28,K28:L28,Q28,S28)))</f>
        <v>0.10138636363636361</v>
      </c>
      <c r="X28">
        <f>AVERAGE(E28,H28:I28,N28:O28,R28)</f>
        <v>0.46256666666666668</v>
      </c>
      <c r="Y28" s="6" t="s">
        <v>62</v>
      </c>
    </row>
    <row r="29" spans="1:25" x14ac:dyDescent="0.3">
      <c r="A29" s="5">
        <v>2016</v>
      </c>
      <c r="B29" s="6">
        <v>6.0180857142857143</v>
      </c>
      <c r="C29" s="6">
        <v>0.56094999999999995</v>
      </c>
      <c r="D29" s="6">
        <v>2.9003058823529417</v>
      </c>
      <c r="E29" s="6">
        <v>1.4815</v>
      </c>
      <c r="F29" s="6">
        <v>3.0486666666666666</v>
      </c>
      <c r="G29" s="6">
        <v>7.0359999999999996</v>
      </c>
      <c r="H29" s="6">
        <v>0.34868571428571432</v>
      </c>
      <c r="I29" s="6">
        <v>0.61838333333333328</v>
      </c>
      <c r="J29" s="6">
        <v>2.8426363636363643</v>
      </c>
      <c r="K29" s="6">
        <v>1.2449374999999998</v>
      </c>
      <c r="L29" s="6">
        <v>1.3080499999999999</v>
      </c>
      <c r="M29" s="6">
        <v>1.6109928571428569</v>
      </c>
      <c r="N29" s="6">
        <v>1.9024740740740747</v>
      </c>
      <c r="O29" s="6">
        <v>2.4673666666666669</v>
      </c>
      <c r="P29" s="6">
        <v>1.2011499999999997</v>
      </c>
      <c r="Q29" s="6">
        <v>0.41237499999999994</v>
      </c>
      <c r="R29" s="6">
        <v>2.2676833333333328</v>
      </c>
      <c r="S29" s="6">
        <v>0.16999999999999998</v>
      </c>
      <c r="T29">
        <f>AVERAGE(B29,G29,J29,M29,P29)</f>
        <v>3.741772987012987</v>
      </c>
      <c r="U29">
        <f>(STDEV(B29,G29,J29,M29,P29))/(SQRT(COUNT(B29,G29,J29,M29,P29)))</f>
        <v>1.1797662276256773</v>
      </c>
      <c r="V29">
        <f>AVERAGE(C29:D29,F29,K29:L29,Q29,S29)</f>
        <v>1.3778978641456583</v>
      </c>
      <c r="W29">
        <f>(STDEV(C29:D29,F29,K29:L29,Q29,S29))/(SQRT(COUNT(C29:D29,F29,K29:L29,Q29,S29)))</f>
        <v>0.44159902120067623</v>
      </c>
      <c r="X29">
        <f>AVERAGE(E29,H29:I29,N29:O29,R29)</f>
        <v>1.5143488536155203</v>
      </c>
      <c r="Y29">
        <f>(STDEV(E29,H29:I29,N29:O29,R29))/(SQRT(COUNT(E29,H29:I29,N29:O29,R29)))</f>
        <v>0.35538715002989357</v>
      </c>
    </row>
    <row r="30" spans="1:25" x14ac:dyDescent="0.3">
      <c r="A30" s="5">
        <v>2017</v>
      </c>
      <c r="B30" s="6">
        <v>3.2681746031746024</v>
      </c>
      <c r="C30" s="6">
        <v>0.56941428571428565</v>
      </c>
      <c r="D30" s="6">
        <v>2.0632117647058825</v>
      </c>
      <c r="E30" s="6">
        <v>0.61705555555555558</v>
      </c>
      <c r="F30" s="6">
        <v>0.77612619047619047</v>
      </c>
      <c r="G30" s="6">
        <v>3.2897999999999996</v>
      </c>
      <c r="H30" s="6">
        <v>0.29654285714285722</v>
      </c>
      <c r="I30" s="6">
        <v>0.79016111111111098</v>
      </c>
      <c r="J30" s="6">
        <v>3.0306000000000006</v>
      </c>
      <c r="K30" s="6">
        <v>8.7312499999999946E-2</v>
      </c>
      <c r="L30" s="6">
        <v>0.80901222222222202</v>
      </c>
      <c r="M30" s="6">
        <v>0.95890681818181811</v>
      </c>
      <c r="N30" s="6">
        <v>3.5490000000000004</v>
      </c>
      <c r="O30" s="6">
        <v>1.5478666666666667</v>
      </c>
      <c r="P30" s="6">
        <v>1.6232666666666666</v>
      </c>
      <c r="Q30" s="6">
        <v>-3.3749999999999988E-2</v>
      </c>
      <c r="R30" s="6">
        <v>2.1002166666666664</v>
      </c>
      <c r="S30" s="6">
        <v>0.26087121212121217</v>
      </c>
      <c r="T30">
        <f>AVERAGE(B30,G30,J30,M30,P30)</f>
        <v>2.4341496176046173</v>
      </c>
      <c r="U30">
        <f>(STDEV(B30,G30,J30,M30,P30))/(SQRT(COUNT(B30,G30,J30,M30,P30)))</f>
        <v>0.48048729376949351</v>
      </c>
      <c r="V30">
        <f>AVERAGE(C30:D30,F30,K30:L30,Q30,S30)</f>
        <v>0.64745688217711306</v>
      </c>
      <c r="W30">
        <f>(STDEV(C30:D30,F30,K30:L30,Q30,S30))/(SQRT(COUNT(C30:D30,F30,K30:L30,Q30,S30)))</f>
        <v>0.26638503633813759</v>
      </c>
      <c r="X30">
        <f>AVERAGE(E30,H30:I30,N30:O30,R30)</f>
        <v>1.4834738095238096</v>
      </c>
      <c r="Y30">
        <f>(STDEV(E30,H30:I30,N30:O30,R30))/(SQRT(COUNT(E30,H30:I30,N30:O30,R30)))</f>
        <v>0.49298697784493561</v>
      </c>
    </row>
    <row r="31" spans="1:25" x14ac:dyDescent="0.3">
      <c r="A31" s="5">
        <v>2018</v>
      </c>
      <c r="B31" s="6">
        <v>2.5487392857142859</v>
      </c>
      <c r="C31" s="6">
        <v>0.3045714285714286</v>
      </c>
      <c r="D31" s="6">
        <v>4.702741176470588</v>
      </c>
      <c r="E31" s="6">
        <v>2.7814999999999999</v>
      </c>
      <c r="F31" s="6">
        <v>3.1374720085470078</v>
      </c>
      <c r="G31" s="6">
        <v>5.8952499999999999</v>
      </c>
      <c r="H31" s="6">
        <v>0.50528333333333342</v>
      </c>
      <c r="I31" s="6">
        <v>-8.1949999999999953E-2</v>
      </c>
      <c r="J31" s="6">
        <v>4.0593090909090908</v>
      </c>
      <c r="K31" s="6">
        <v>1.4066666666666663</v>
      </c>
      <c r="L31" s="6">
        <v>2.5933339743589743</v>
      </c>
      <c r="M31" s="6">
        <v>0.55405571428571432</v>
      </c>
      <c r="N31" s="6">
        <v>2.8710666666666667</v>
      </c>
      <c r="O31" s="6">
        <v>3.1612666666666662</v>
      </c>
      <c r="P31" s="6">
        <v>2.9587000000000003</v>
      </c>
      <c r="Q31" s="6">
        <v>0.39892857142857152</v>
      </c>
      <c r="R31" s="6">
        <v>1.774025</v>
      </c>
      <c r="S31" s="6">
        <v>0.12818181818181817</v>
      </c>
      <c r="T31">
        <f>AVERAGE(B31,G31,J31,M31,P31)</f>
        <v>3.2032108181818186</v>
      </c>
      <c r="U31">
        <f>(STDEV(B31,G31,J31,M31,P31))/(SQRT(COUNT(B31,G31,J31,M31,P31)))</f>
        <v>0.87994660350864518</v>
      </c>
      <c r="V31">
        <f>AVERAGE(C31:D31,F31,K31:L31,Q31,S31)</f>
        <v>1.810270806317865</v>
      </c>
      <c r="W31">
        <f>(STDEV(C31:D31,F31,K31:L31,Q31,S31))/(SQRT(COUNT(C31:D31,F31,K31:L31,Q31,S31)))</f>
        <v>0.65451496007190479</v>
      </c>
      <c r="X31">
        <f>AVERAGE(E31,H31:I31,N31:O31,R31)</f>
        <v>1.8351986111111112</v>
      </c>
      <c r="Y31">
        <f>(STDEV(E31,H31:I31,N31:O31,R31))/(SQRT(COUNT(E31,H31:I31,N31:O31,R31)))</f>
        <v>0.55301721157503325</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1"/>
  <sheetViews>
    <sheetView zoomScale="80" zoomScaleNormal="80" workbookViewId="0"/>
  </sheetViews>
  <sheetFormatPr defaultRowHeight="14.4" x14ac:dyDescent="0.3"/>
  <sheetData>
    <row r="1" spans="1:25" x14ac:dyDescent="0.3">
      <c r="A1" s="1" t="s">
        <v>0</v>
      </c>
      <c r="B1" s="2" t="s">
        <v>1</v>
      </c>
      <c r="C1" s="3" t="s">
        <v>2</v>
      </c>
      <c r="D1" s="3" t="s">
        <v>3</v>
      </c>
      <c r="E1" s="4" t="s">
        <v>4</v>
      </c>
      <c r="F1" s="3" t="s">
        <v>5</v>
      </c>
      <c r="G1" s="2" t="s">
        <v>6</v>
      </c>
      <c r="H1" s="4" t="s">
        <v>7</v>
      </c>
      <c r="I1" s="4" t="s">
        <v>8</v>
      </c>
      <c r="J1" s="2" t="s">
        <v>9</v>
      </c>
      <c r="K1" s="3" t="s">
        <v>10</v>
      </c>
      <c r="L1" s="3" t="s">
        <v>11</v>
      </c>
      <c r="M1" s="2" t="s">
        <v>13</v>
      </c>
      <c r="N1" s="4" t="s">
        <v>14</v>
      </c>
      <c r="O1" s="4" t="s">
        <v>15</v>
      </c>
      <c r="P1" s="2" t="s">
        <v>16</v>
      </c>
      <c r="Q1" s="3" t="s">
        <v>17</v>
      </c>
      <c r="R1" s="4" t="s">
        <v>18</v>
      </c>
      <c r="S1" s="3" t="s">
        <v>19</v>
      </c>
      <c r="T1" t="s">
        <v>21</v>
      </c>
      <c r="U1" t="s">
        <v>22</v>
      </c>
      <c r="V1" t="s">
        <v>23</v>
      </c>
      <c r="W1" t="s">
        <v>24</v>
      </c>
      <c r="X1" t="s">
        <v>25</v>
      </c>
      <c r="Y1" t="s">
        <v>27</v>
      </c>
    </row>
    <row r="2" spans="1:25" x14ac:dyDescent="0.3">
      <c r="A2" s="5">
        <v>1989</v>
      </c>
      <c r="B2" s="6">
        <v>3.7279285714285715</v>
      </c>
      <c r="C2" s="6">
        <v>0.96651666666666658</v>
      </c>
      <c r="D2" s="6">
        <v>1.2322111111111111</v>
      </c>
      <c r="E2" s="6">
        <v>0.43</v>
      </c>
      <c r="F2" s="6">
        <v>1.0618259803921568</v>
      </c>
      <c r="G2" s="6">
        <v>1.744175</v>
      </c>
      <c r="H2" s="6">
        <v>0.45336626984126982</v>
      </c>
      <c r="I2" s="6">
        <v>1.7115250000000002</v>
      </c>
      <c r="J2" s="6">
        <v>2.6827363636363639</v>
      </c>
      <c r="K2" s="6">
        <v>0.2513519607843136</v>
      </c>
      <c r="L2" s="6">
        <v>0.98701666666666643</v>
      </c>
      <c r="M2" s="6">
        <v>0.70312499999999989</v>
      </c>
      <c r="N2" s="6">
        <v>1.2261166666666665</v>
      </c>
      <c r="O2" s="6">
        <v>0.50330882352941186</v>
      </c>
      <c r="P2" s="6">
        <v>1.1988595238095237</v>
      </c>
      <c r="Q2" s="6">
        <v>0.29228000000000004</v>
      </c>
      <c r="R2" s="6">
        <v>0.8294855555555557</v>
      </c>
      <c r="S2" s="6">
        <v>0.20488222222222224</v>
      </c>
      <c r="T2">
        <f>AVERAGE(B2,G2,J2,M2,P2)</f>
        <v>2.0113648917748916</v>
      </c>
      <c r="U2">
        <f>(STDEV(B2,G2,J2,M2,P2))/(SQRT(COUNT(B2,G2,J2,M2,P2)))</f>
        <v>0.54038771013069964</v>
      </c>
      <c r="V2">
        <f>AVERAGE(C2:D2,F2,K2:L2,Q2,S2)</f>
        <v>0.71372637254901961</v>
      </c>
      <c r="W2">
        <f>(STDEV(C2:D2,F2,K2:L2,Q2,S2))/(SQRT(COUNT(C2:D2,F2,K2:L2,Q2,S2)))</f>
        <v>0.16753960368142579</v>
      </c>
      <c r="X2">
        <f>AVERAGE(E2,H2:I2,N2:O2,R2)</f>
        <v>0.85896705259881723</v>
      </c>
      <c r="Y2">
        <f>(STDEV(E2,H2:I2,N2:O2,R2))/(SQRT(COUNT(E2,H2:I2,N2:O2,R2)))</f>
        <v>0.21115085875179701</v>
      </c>
    </row>
    <row r="3" spans="1:25" x14ac:dyDescent="0.3">
      <c r="A3" s="5">
        <v>1990</v>
      </c>
      <c r="B3" s="6">
        <v>2.3471785714285716</v>
      </c>
      <c r="C3" s="6">
        <v>1.5151318181818181</v>
      </c>
      <c r="D3" s="6">
        <v>1.8430135947712416</v>
      </c>
      <c r="E3" s="6" t="s">
        <v>62</v>
      </c>
      <c r="F3" s="6">
        <v>1.0708244467377594</v>
      </c>
      <c r="G3" s="6">
        <v>2.0549833333333334</v>
      </c>
      <c r="H3" s="6" t="s">
        <v>62</v>
      </c>
      <c r="I3" s="6">
        <v>7.050675</v>
      </c>
      <c r="J3" s="6">
        <v>2.9472545454545451</v>
      </c>
      <c r="K3" s="6">
        <v>0.39369235294117633</v>
      </c>
      <c r="L3" s="6">
        <v>1.3105712121212121</v>
      </c>
      <c r="M3" s="6">
        <v>1.0719142857142858</v>
      </c>
      <c r="N3" s="6">
        <v>1.2458954545454544</v>
      </c>
      <c r="O3" s="6">
        <v>0.84720588235294103</v>
      </c>
      <c r="P3" s="6">
        <v>0.96157222222222227</v>
      </c>
      <c r="Q3" s="6">
        <v>0.73171111111111098</v>
      </c>
      <c r="R3" s="6">
        <v>1.9381411111111109</v>
      </c>
      <c r="S3" s="6">
        <v>0.12238000000000002</v>
      </c>
      <c r="T3">
        <f t="shared" ref="T3:T31" si="0">AVERAGE(B3,G3,J3,M3,P3)</f>
        <v>1.8765805916305915</v>
      </c>
      <c r="U3">
        <f t="shared" ref="U3:U31" si="1">(STDEV(B3,G3,J3,M3,P3))/(SQRT(COUNT(B3,G3,J3,M3,P3)))</f>
        <v>0.37976050954505347</v>
      </c>
      <c r="V3">
        <f t="shared" ref="V3:V31" si="2">AVERAGE(C3:D3,F3,K3:L3,Q3,S3)</f>
        <v>0.99818921940918837</v>
      </c>
      <c r="W3">
        <f t="shared" ref="W3:W31" si="3">(STDEV(C3:D3,F3,K3:L3,Q3,S3))/(SQRT(COUNT(C3:D3,F3,K3:L3,Q3,S3)))</f>
        <v>0.23336488360634838</v>
      </c>
      <c r="X3">
        <f t="shared" ref="X3:X31" si="4">AVERAGE(E3,H3:I3,N3:O3,R3)</f>
        <v>2.7704793620023769</v>
      </c>
      <c r="Y3">
        <f t="shared" ref="Y3:Y31" si="5">(STDEV(E3,H3:I3,N3:O3,R3))/(SQRT(COUNT(E3,H3:I3,N3:O3,R3)))</f>
        <v>1.4444202594763891</v>
      </c>
    </row>
    <row r="4" spans="1:25" x14ac:dyDescent="0.3">
      <c r="A4" s="5">
        <v>1991</v>
      </c>
      <c r="B4" s="6">
        <v>3.1817357142857148</v>
      </c>
      <c r="C4" s="6">
        <v>1.7776340909090906</v>
      </c>
      <c r="D4" s="6">
        <v>2.06943074352548</v>
      </c>
      <c r="E4" s="6">
        <v>4.2750000000000003E-2</v>
      </c>
      <c r="F4" s="6">
        <v>4.2250000000000003E-2</v>
      </c>
      <c r="G4" s="6">
        <v>2.2625500000000001</v>
      </c>
      <c r="H4" s="6">
        <v>0.3807333333333332</v>
      </c>
      <c r="I4" s="6">
        <v>1.6795</v>
      </c>
      <c r="J4" s="6">
        <v>6.1249545454545462</v>
      </c>
      <c r="K4" s="6">
        <v>0.73147549019607838</v>
      </c>
      <c r="L4" s="6">
        <v>2.83180641025641</v>
      </c>
      <c r="M4" s="6">
        <v>2.0006896825396825</v>
      </c>
      <c r="N4" s="6">
        <v>0.48757727272727269</v>
      </c>
      <c r="O4" s="6">
        <v>0.73220588235294104</v>
      </c>
      <c r="P4" s="6">
        <v>1.7773166666666667</v>
      </c>
      <c r="Q4" s="6">
        <v>1.1286857142857143</v>
      </c>
      <c r="R4" s="6">
        <v>1.0812033333333333</v>
      </c>
      <c r="S4" s="6">
        <v>0.13875777777777776</v>
      </c>
      <c r="T4">
        <f t="shared" si="0"/>
        <v>3.0694493217893224</v>
      </c>
      <c r="U4">
        <f t="shared" si="1"/>
        <v>0.800364319738603</v>
      </c>
      <c r="V4">
        <f t="shared" si="2"/>
        <v>1.2457200324215074</v>
      </c>
      <c r="W4">
        <f t="shared" si="3"/>
        <v>0.39124197640122937</v>
      </c>
      <c r="X4">
        <f t="shared" si="4"/>
        <v>0.73399497029114669</v>
      </c>
      <c r="Y4">
        <f t="shared" si="5"/>
        <v>0.23649324755536033</v>
      </c>
    </row>
    <row r="5" spans="1:25" x14ac:dyDescent="0.3">
      <c r="A5" s="5">
        <v>1992</v>
      </c>
      <c r="B5" s="6">
        <v>4.7061785714285715</v>
      </c>
      <c r="C5" s="6">
        <v>0.45962272727272735</v>
      </c>
      <c r="D5" s="6">
        <v>3.0264074074074068</v>
      </c>
      <c r="E5" s="6">
        <v>2.6026250000000002</v>
      </c>
      <c r="F5" s="6">
        <v>1.8523819444444445</v>
      </c>
      <c r="G5" s="6">
        <v>3.0497000000000001</v>
      </c>
      <c r="H5" s="6">
        <v>0.87788928571428548</v>
      </c>
      <c r="I5" s="6">
        <v>1.8425333333333334</v>
      </c>
      <c r="J5" s="6">
        <v>7.7802727272727275</v>
      </c>
      <c r="K5" s="6">
        <v>1.2062036764705883</v>
      </c>
      <c r="L5" s="6">
        <v>1.3711307692307693</v>
      </c>
      <c r="M5" s="6">
        <v>1.5186714285714285</v>
      </c>
      <c r="N5" s="6">
        <v>1.9376260822510825</v>
      </c>
      <c r="O5" s="6">
        <v>0.12468750000000003</v>
      </c>
      <c r="P5" s="6">
        <v>2.0691571428571427</v>
      </c>
      <c r="Q5" s="6">
        <v>0.510575</v>
      </c>
      <c r="R5" s="6">
        <v>0.83194166666666658</v>
      </c>
      <c r="S5" s="6">
        <v>0.47938148148148146</v>
      </c>
      <c r="T5">
        <f t="shared" si="0"/>
        <v>3.8247959740259745</v>
      </c>
      <c r="U5">
        <f t="shared" si="1"/>
        <v>1.127472472437502</v>
      </c>
      <c r="V5">
        <f t="shared" si="2"/>
        <v>1.2722432866153455</v>
      </c>
      <c r="W5">
        <f t="shared" si="3"/>
        <v>0.35512952645914375</v>
      </c>
      <c r="X5">
        <f t="shared" si="4"/>
        <v>1.3695504779942282</v>
      </c>
      <c r="Y5">
        <f t="shared" si="5"/>
        <v>0.37181237411756091</v>
      </c>
    </row>
    <row r="6" spans="1:25" x14ac:dyDescent="0.3">
      <c r="A6" s="5">
        <v>1993</v>
      </c>
      <c r="B6" s="6">
        <v>0.97383928571428569</v>
      </c>
      <c r="C6" s="6">
        <v>1.5952272727272727</v>
      </c>
      <c r="D6" s="6" t="s">
        <v>62</v>
      </c>
      <c r="E6" s="6">
        <v>1.9313749999999998</v>
      </c>
      <c r="F6" s="6" t="s">
        <v>62</v>
      </c>
      <c r="G6" s="6">
        <v>3.8005833333333339</v>
      </c>
      <c r="H6" s="6">
        <v>1.9358380952380954</v>
      </c>
      <c r="I6" s="6">
        <v>2.8869500000000001</v>
      </c>
      <c r="J6" s="6">
        <v>3.7810454545454548</v>
      </c>
      <c r="K6" s="6">
        <v>1.355779411764706</v>
      </c>
      <c r="L6" s="6">
        <v>3.9062500000000009</v>
      </c>
      <c r="M6" s="6">
        <v>0.97073888888888871</v>
      </c>
      <c r="N6" s="6">
        <v>0.83929664224664224</v>
      </c>
      <c r="O6" s="6">
        <v>0.38514705882352929</v>
      </c>
      <c r="P6" s="6">
        <v>2.7295261904761907</v>
      </c>
      <c r="Q6" s="6" t="s">
        <v>62</v>
      </c>
      <c r="R6" s="6">
        <v>0.90396538461538456</v>
      </c>
      <c r="S6" s="6">
        <v>0.93438333333333345</v>
      </c>
      <c r="T6">
        <f t="shared" si="0"/>
        <v>2.451146630591631</v>
      </c>
      <c r="U6">
        <f t="shared" si="1"/>
        <v>0.63408002448207001</v>
      </c>
      <c r="V6">
        <f t="shared" si="2"/>
        <v>1.9479100044563282</v>
      </c>
      <c r="W6">
        <f t="shared" si="3"/>
        <v>0.66691676137811307</v>
      </c>
      <c r="X6">
        <f t="shared" si="4"/>
        <v>1.4804286968206084</v>
      </c>
      <c r="Y6">
        <f t="shared" si="5"/>
        <v>0.38000239442535155</v>
      </c>
    </row>
    <row r="7" spans="1:25" x14ac:dyDescent="0.3">
      <c r="A7" s="5">
        <v>1994</v>
      </c>
      <c r="B7" s="6">
        <v>1.0707499999999999</v>
      </c>
      <c r="C7" s="6">
        <v>0.56863888888888903</v>
      </c>
      <c r="D7" s="6">
        <v>2.1356666666666668</v>
      </c>
      <c r="E7" s="6">
        <v>0.62924999999999998</v>
      </c>
      <c r="F7" s="6">
        <v>1.1287008547008548</v>
      </c>
      <c r="G7" s="6">
        <v>2.1647250000000002</v>
      </c>
      <c r="H7" s="6">
        <v>0.45894285714285726</v>
      </c>
      <c r="I7" s="6">
        <v>0.14101666666666665</v>
      </c>
      <c r="J7" s="6">
        <v>4.8073151515151515</v>
      </c>
      <c r="K7" s="6">
        <v>-8.2833333333333318E-3</v>
      </c>
      <c r="L7" s="6">
        <v>0.66595256410256398</v>
      </c>
      <c r="M7" s="6">
        <v>0.19578809523809526</v>
      </c>
      <c r="N7" s="6">
        <v>1.4482045454545454</v>
      </c>
      <c r="O7" s="6">
        <v>0.32401960784313721</v>
      </c>
      <c r="P7" s="6">
        <v>1.846435714285714</v>
      </c>
      <c r="Q7" s="6">
        <v>0.28071481481481492</v>
      </c>
      <c r="R7" s="6" t="s">
        <v>62</v>
      </c>
      <c r="S7" s="6">
        <v>0.33853888888888894</v>
      </c>
      <c r="T7">
        <f t="shared" si="0"/>
        <v>2.0170027922077924</v>
      </c>
      <c r="U7">
        <f t="shared" si="1"/>
        <v>0.77617573269423812</v>
      </c>
      <c r="V7">
        <f t="shared" si="2"/>
        <v>0.72998990638990635</v>
      </c>
      <c r="W7">
        <f t="shared" si="3"/>
        <v>0.27014819082464731</v>
      </c>
      <c r="X7">
        <f t="shared" si="4"/>
        <v>0.60028673542144129</v>
      </c>
      <c r="Y7">
        <f t="shared" si="5"/>
        <v>0.22660914555988201</v>
      </c>
    </row>
    <row r="8" spans="1:25" x14ac:dyDescent="0.3">
      <c r="A8" s="5">
        <v>1995</v>
      </c>
      <c r="B8" s="6">
        <v>0.63707142857142851</v>
      </c>
      <c r="C8" s="6">
        <v>0.7376348484848485</v>
      </c>
      <c r="D8" s="6">
        <v>0.84001241830065365</v>
      </c>
      <c r="E8" s="6">
        <v>4.3965833333333331</v>
      </c>
      <c r="F8" s="6">
        <v>0.48794736842105274</v>
      </c>
      <c r="G8" s="6">
        <v>1.2725000000000002</v>
      </c>
      <c r="H8" s="6">
        <v>0.23524642857142852</v>
      </c>
      <c r="I8" s="6">
        <v>0.48499999999999999</v>
      </c>
      <c r="J8" s="6">
        <v>2.4656181818181819</v>
      </c>
      <c r="K8" s="6">
        <v>3.3163235294117653E-2</v>
      </c>
      <c r="L8" s="6">
        <v>0.4762474358974359</v>
      </c>
      <c r="M8" s="6">
        <v>9.7264285714285706E-2</v>
      </c>
      <c r="N8" s="6">
        <v>0.64578818181818165</v>
      </c>
      <c r="O8" s="6">
        <v>0.19691666666666663</v>
      </c>
      <c r="P8" s="6">
        <v>0.88168333333333315</v>
      </c>
      <c r="Q8" s="6">
        <v>0.86180000000000001</v>
      </c>
      <c r="R8" s="6">
        <v>0.43240555555555554</v>
      </c>
      <c r="S8" s="6">
        <v>0.61498888888888892</v>
      </c>
      <c r="T8">
        <f t="shared" si="0"/>
        <v>1.070827445887446</v>
      </c>
      <c r="U8">
        <f t="shared" si="1"/>
        <v>0.39735739711490031</v>
      </c>
      <c r="V8">
        <f t="shared" si="2"/>
        <v>0.5788277421838568</v>
      </c>
      <c r="W8">
        <f t="shared" si="3"/>
        <v>0.10816101037307478</v>
      </c>
      <c r="X8">
        <f t="shared" si="4"/>
        <v>1.0653233609908608</v>
      </c>
      <c r="Y8">
        <f t="shared" si="5"/>
        <v>0.66967207950671204</v>
      </c>
    </row>
    <row r="9" spans="1:25" x14ac:dyDescent="0.3">
      <c r="A9" s="5">
        <v>1996</v>
      </c>
      <c r="B9" s="6">
        <v>1.945327380952381</v>
      </c>
      <c r="C9" s="6">
        <v>1.257969191919192</v>
      </c>
      <c r="D9" s="6">
        <v>2.2888166666666665</v>
      </c>
      <c r="E9" s="6">
        <v>1.6734166666666668</v>
      </c>
      <c r="F9" s="6">
        <v>0.62894117647058823</v>
      </c>
      <c r="G9" s="6">
        <v>1.1527700000000001</v>
      </c>
      <c r="H9" s="6">
        <v>0.66220357142857145</v>
      </c>
      <c r="I9" s="6">
        <v>0.24165909090909096</v>
      </c>
      <c r="J9" s="6">
        <v>1.1679890909090909</v>
      </c>
      <c r="K9" s="6">
        <v>9.0670588235294114E-2</v>
      </c>
      <c r="L9" s="6">
        <v>0.78314340659340653</v>
      </c>
      <c r="M9" s="6">
        <v>0.30171666666666658</v>
      </c>
      <c r="N9" s="6">
        <v>1.0975039393939394</v>
      </c>
      <c r="O9" s="6">
        <v>0.63289705882352942</v>
      </c>
      <c r="P9" s="6">
        <v>0.49645370370370373</v>
      </c>
      <c r="Q9" s="6">
        <v>0.32071333333333329</v>
      </c>
      <c r="R9" s="6">
        <v>1.2704659090909092</v>
      </c>
      <c r="S9" s="6">
        <v>0.1376377777777778</v>
      </c>
      <c r="T9">
        <f t="shared" si="0"/>
        <v>1.0128513684463685</v>
      </c>
      <c r="U9">
        <f t="shared" si="1"/>
        <v>0.29030462987290234</v>
      </c>
      <c r="V9">
        <f t="shared" si="2"/>
        <v>0.78684173442803707</v>
      </c>
      <c r="W9">
        <f t="shared" si="3"/>
        <v>0.2938347353180556</v>
      </c>
      <c r="X9">
        <f t="shared" si="4"/>
        <v>0.92969103938545106</v>
      </c>
      <c r="Y9">
        <f t="shared" si="5"/>
        <v>0.21058970095447219</v>
      </c>
    </row>
    <row r="10" spans="1:25" x14ac:dyDescent="0.3">
      <c r="A10" s="5">
        <v>1997</v>
      </c>
      <c r="B10" s="6">
        <v>2.1028055555555558</v>
      </c>
      <c r="C10" s="6">
        <v>0.92770909090909104</v>
      </c>
      <c r="D10" s="6">
        <v>1.5621978947368425</v>
      </c>
      <c r="E10" s="6">
        <v>1.411125</v>
      </c>
      <c r="F10" s="6">
        <v>0.86831512605042016</v>
      </c>
      <c r="G10" s="6">
        <v>1.759452222222222</v>
      </c>
      <c r="H10" s="6">
        <v>0.98170857142857137</v>
      </c>
      <c r="I10" s="6">
        <v>0.16361666666666669</v>
      </c>
      <c r="J10" s="6">
        <v>2.5809854545454547</v>
      </c>
      <c r="K10" s="6">
        <v>0.17130000000000001</v>
      </c>
      <c r="L10" s="6">
        <v>0.83879999999999999</v>
      </c>
      <c r="M10" s="6">
        <v>0.57447571428571431</v>
      </c>
      <c r="N10" s="6">
        <v>0.9635645454545454</v>
      </c>
      <c r="O10" s="6">
        <v>0.47952205882352938</v>
      </c>
      <c r="P10" s="6">
        <v>0.75512142857142861</v>
      </c>
      <c r="Q10" s="6">
        <v>0.50448333333333328</v>
      </c>
      <c r="R10" s="6">
        <v>0.36392999999999998</v>
      </c>
      <c r="S10" s="6">
        <v>0.25901999999999992</v>
      </c>
      <c r="T10">
        <f t="shared" si="0"/>
        <v>1.5545680750360753</v>
      </c>
      <c r="U10">
        <f t="shared" si="1"/>
        <v>0.38702522281617696</v>
      </c>
      <c r="V10">
        <f t="shared" si="2"/>
        <v>0.73311792071852655</v>
      </c>
      <c r="W10">
        <f t="shared" si="3"/>
        <v>0.17910945722711633</v>
      </c>
      <c r="X10">
        <f t="shared" si="4"/>
        <v>0.72724447372888557</v>
      </c>
      <c r="Y10">
        <f t="shared" si="5"/>
        <v>0.19142725633972094</v>
      </c>
    </row>
    <row r="11" spans="1:25" x14ac:dyDescent="0.3">
      <c r="A11" s="5">
        <v>1998</v>
      </c>
      <c r="B11" s="6">
        <v>1.1802499999999998</v>
      </c>
      <c r="C11" s="6">
        <v>0.54867777777777771</v>
      </c>
      <c r="D11" s="6">
        <v>0.39279005847953213</v>
      </c>
      <c r="E11" s="6">
        <v>0.99062500000000009</v>
      </c>
      <c r="F11" s="6">
        <v>1.7898148148148146E-2</v>
      </c>
      <c r="G11" s="6">
        <v>1.7931166666666665</v>
      </c>
      <c r="H11" s="6">
        <v>1.1102000000000001</v>
      </c>
      <c r="I11" s="6">
        <v>0.16453148148148147</v>
      </c>
      <c r="J11" s="6">
        <v>1.2686181818181819</v>
      </c>
      <c r="K11" s="6">
        <v>0.84158382352941186</v>
      </c>
      <c r="L11" s="6">
        <v>0.86729615384615411</v>
      </c>
      <c r="M11" s="6">
        <v>0.36626777777777764</v>
      </c>
      <c r="N11" s="6">
        <v>1.3851928904428903</v>
      </c>
      <c r="O11" s="6">
        <v>0.67955882352941177</v>
      </c>
      <c r="P11" s="6">
        <v>0.20645000000000002</v>
      </c>
      <c r="Q11" s="6">
        <v>0.56790000000000007</v>
      </c>
      <c r="R11" s="6">
        <v>0.43880194805194789</v>
      </c>
      <c r="S11" s="6">
        <v>0.15851060606060605</v>
      </c>
      <c r="T11">
        <f t="shared" si="0"/>
        <v>0.96294052525252527</v>
      </c>
      <c r="U11">
        <f t="shared" si="1"/>
        <v>0.29649206951347551</v>
      </c>
      <c r="V11">
        <f t="shared" si="2"/>
        <v>0.48495093826308999</v>
      </c>
      <c r="W11">
        <f t="shared" si="3"/>
        <v>0.12125452987662978</v>
      </c>
      <c r="X11">
        <f t="shared" si="4"/>
        <v>0.79481835725095529</v>
      </c>
      <c r="Y11">
        <f t="shared" si="5"/>
        <v>0.18471977884255214</v>
      </c>
    </row>
    <row r="12" spans="1:25" x14ac:dyDescent="0.3">
      <c r="A12" s="5">
        <v>1999</v>
      </c>
      <c r="B12" s="6">
        <v>1.2411388888888888</v>
      </c>
      <c r="C12" s="6">
        <v>0.94432272727272737</v>
      </c>
      <c r="D12" s="6">
        <v>3.3785111111111115</v>
      </c>
      <c r="E12" s="6">
        <v>1.48855</v>
      </c>
      <c r="F12" s="6">
        <v>1.8929464052287579</v>
      </c>
      <c r="G12" s="6">
        <v>6.5286500000000016</v>
      </c>
      <c r="H12" s="6">
        <v>0.19774285714285716</v>
      </c>
      <c r="I12" s="6">
        <v>0.13644999999999999</v>
      </c>
      <c r="J12" s="6">
        <v>4.1830290909090913</v>
      </c>
      <c r="K12" s="6">
        <v>1.2601441176470587</v>
      </c>
      <c r="L12" s="6">
        <v>2.540899743589744</v>
      </c>
      <c r="M12" s="6">
        <v>0.44596904761904771</v>
      </c>
      <c r="N12" s="6">
        <v>0.42866818181818184</v>
      </c>
      <c r="O12" s="6">
        <v>1.2743382352941177</v>
      </c>
      <c r="P12" s="6">
        <v>0.30878928571428577</v>
      </c>
      <c r="Q12" s="6">
        <v>1.03545</v>
      </c>
      <c r="R12" s="6">
        <v>0.72273888888888893</v>
      </c>
      <c r="S12" s="6">
        <v>0.50816222222222218</v>
      </c>
      <c r="T12">
        <f t="shared" si="0"/>
        <v>2.5415152626262629</v>
      </c>
      <c r="U12">
        <f t="shared" si="1"/>
        <v>1.2177678145483866</v>
      </c>
      <c r="V12">
        <f t="shared" si="2"/>
        <v>1.6514909038673744</v>
      </c>
      <c r="W12">
        <f t="shared" si="3"/>
        <v>0.38334038232003964</v>
      </c>
      <c r="X12">
        <f t="shared" si="4"/>
        <v>0.70808136052400761</v>
      </c>
      <c r="Y12">
        <f t="shared" si="5"/>
        <v>0.23059867832593348</v>
      </c>
    </row>
    <row r="13" spans="1:25" x14ac:dyDescent="0.3">
      <c r="A13" s="5">
        <v>2000</v>
      </c>
      <c r="B13" s="6">
        <v>1.7725462962962961</v>
      </c>
      <c r="C13" s="6">
        <v>0.94184999999999997</v>
      </c>
      <c r="D13" s="6">
        <v>1.235942857142857</v>
      </c>
      <c r="E13" s="6">
        <v>2.2148333333333334</v>
      </c>
      <c r="F13" s="6">
        <v>0.74933496732026139</v>
      </c>
      <c r="G13" s="6">
        <v>2.6941749999999995</v>
      </c>
      <c r="H13" s="6">
        <v>0.69013333333333338</v>
      </c>
      <c r="I13" s="6">
        <v>0.42864999999999998</v>
      </c>
      <c r="J13" s="6">
        <v>2.4233545454545453</v>
      </c>
      <c r="K13" s="6">
        <v>0.76076862745098051</v>
      </c>
      <c r="L13" s="6">
        <v>0.79034999999999989</v>
      </c>
      <c r="M13" s="6">
        <v>0.56726190476190474</v>
      </c>
      <c r="N13" s="6">
        <v>2.9116499999999998</v>
      </c>
      <c r="O13" s="6">
        <v>0.83562499999999995</v>
      </c>
      <c r="P13" s="6">
        <v>0.56064999999999998</v>
      </c>
      <c r="Q13" s="6">
        <v>1.4518</v>
      </c>
      <c r="R13" s="6">
        <v>0.58997222222222212</v>
      </c>
      <c r="S13" s="6">
        <v>0.13461818181818183</v>
      </c>
      <c r="T13">
        <f t="shared" si="0"/>
        <v>1.6035975493025494</v>
      </c>
      <c r="U13">
        <f t="shared" si="1"/>
        <v>0.45009085452618985</v>
      </c>
      <c r="V13">
        <f t="shared" si="2"/>
        <v>0.86638066196175423</v>
      </c>
      <c r="W13">
        <f t="shared" si="3"/>
        <v>0.15819654922279253</v>
      </c>
      <c r="X13">
        <f t="shared" si="4"/>
        <v>1.278477314814815</v>
      </c>
      <c r="Y13">
        <f t="shared" si="5"/>
        <v>0.41962396475354191</v>
      </c>
    </row>
    <row r="14" spans="1:25" x14ac:dyDescent="0.3">
      <c r="A14" s="5">
        <v>2001</v>
      </c>
      <c r="B14" s="6">
        <v>0.82932142857142865</v>
      </c>
      <c r="C14" s="6">
        <v>0.92876818181818188</v>
      </c>
      <c r="D14" s="6">
        <v>0.37710773993808044</v>
      </c>
      <c r="E14" s="6">
        <v>3.3428499999999999</v>
      </c>
      <c r="F14" s="6">
        <v>0.51295906432748539</v>
      </c>
      <c r="G14" s="6">
        <v>5.3194166666666671</v>
      </c>
      <c r="H14" s="6">
        <v>7.4228571428571422E-2</v>
      </c>
      <c r="I14" s="6">
        <v>0.18106666666666665</v>
      </c>
      <c r="J14" s="6">
        <v>2.8570484848484852</v>
      </c>
      <c r="K14" s="6">
        <v>0.36888823529411763</v>
      </c>
      <c r="L14" s="6">
        <v>1.7657576923076927</v>
      </c>
      <c r="M14" s="6">
        <v>0.31294880952380955</v>
      </c>
      <c r="N14" s="6">
        <v>0.93172142857142848</v>
      </c>
      <c r="O14" s="6">
        <v>1.1564264705882354</v>
      </c>
      <c r="P14" s="6">
        <v>0.36289166666666667</v>
      </c>
      <c r="Q14" s="6">
        <v>0.19683333333333333</v>
      </c>
      <c r="R14" s="6">
        <v>0.88046111111111125</v>
      </c>
      <c r="S14" s="6">
        <v>0.3496515151515151</v>
      </c>
      <c r="T14">
        <f t="shared" si="0"/>
        <v>1.9363254112554114</v>
      </c>
      <c r="U14">
        <f t="shared" si="1"/>
        <v>0.96513057608867592</v>
      </c>
      <c r="V14">
        <f t="shared" si="2"/>
        <v>0.64285225173862948</v>
      </c>
      <c r="W14">
        <f t="shared" si="3"/>
        <v>0.2064503147328248</v>
      </c>
      <c r="X14">
        <f t="shared" si="4"/>
        <v>1.0944590413943354</v>
      </c>
      <c r="Y14">
        <f t="shared" si="5"/>
        <v>0.48327136448275165</v>
      </c>
    </row>
    <row r="15" spans="1:25" x14ac:dyDescent="0.3">
      <c r="A15" s="5">
        <v>2002</v>
      </c>
      <c r="B15" s="6">
        <v>3.0447202380952381</v>
      </c>
      <c r="C15" s="6">
        <v>1.8716881818181819</v>
      </c>
      <c r="D15" s="6">
        <v>0.71673333333333333</v>
      </c>
      <c r="E15" s="6">
        <v>2.0582499999999997</v>
      </c>
      <c r="F15" s="6">
        <v>2.4545252149982799</v>
      </c>
      <c r="G15" s="6">
        <v>1.6579499999999996</v>
      </c>
      <c r="H15" s="6">
        <v>0.35120952380952386</v>
      </c>
      <c r="I15" s="6">
        <v>1.1156722222222222</v>
      </c>
      <c r="J15" s="6">
        <v>1.5747915151515151</v>
      </c>
      <c r="K15" s="6">
        <v>0.33628882352941175</v>
      </c>
      <c r="L15" s="6">
        <v>1.9817925641025638</v>
      </c>
      <c r="M15" s="6">
        <v>0.55464904761904754</v>
      </c>
      <c r="N15" s="6">
        <v>0.84334523809523798</v>
      </c>
      <c r="O15" s="6">
        <v>0.10437500000000002</v>
      </c>
      <c r="P15" s="6">
        <v>0.41364999999999996</v>
      </c>
      <c r="Q15" s="6">
        <v>0.36917777777777777</v>
      </c>
      <c r="R15" s="6">
        <v>1.71075</v>
      </c>
      <c r="S15" s="6">
        <v>0.27314727272727268</v>
      </c>
      <c r="T15">
        <f t="shared" si="0"/>
        <v>1.4491521601731601</v>
      </c>
      <c r="U15">
        <f t="shared" si="1"/>
        <v>0.4731606396781099</v>
      </c>
      <c r="V15">
        <f t="shared" si="2"/>
        <v>1.1433361668981175</v>
      </c>
      <c r="W15">
        <f t="shared" si="3"/>
        <v>0.34991794352855593</v>
      </c>
      <c r="X15">
        <f t="shared" si="4"/>
        <v>1.0306003306878306</v>
      </c>
      <c r="Y15">
        <f t="shared" si="5"/>
        <v>0.30986203078211561</v>
      </c>
    </row>
    <row r="16" spans="1:25" x14ac:dyDescent="0.3">
      <c r="A16" s="5">
        <v>2003</v>
      </c>
      <c r="B16" s="6">
        <v>2.7792499999999993</v>
      </c>
      <c r="C16" s="6">
        <v>0.85023727272727245</v>
      </c>
      <c r="D16" s="6">
        <v>1.2833754385964908</v>
      </c>
      <c r="E16" s="6">
        <v>2.6450499999999999</v>
      </c>
      <c r="F16" s="6">
        <v>0.59625925925925927</v>
      </c>
      <c r="G16" s="6">
        <v>1.7927166666666665</v>
      </c>
      <c r="H16" s="6">
        <v>0.56996666666666673</v>
      </c>
      <c r="I16" s="6">
        <v>0.76558888888888887</v>
      </c>
      <c r="J16" s="6">
        <v>1.5325454545454544</v>
      </c>
      <c r="K16" s="6">
        <v>0.61637794117647071</v>
      </c>
      <c r="L16" s="6">
        <v>0.29828487179487179</v>
      </c>
      <c r="M16" s="6">
        <v>0.94990158730158736</v>
      </c>
      <c r="N16" s="6">
        <v>0.76811428571428575</v>
      </c>
      <c r="O16" s="6">
        <v>0.35208333333333336</v>
      </c>
      <c r="P16" s="6">
        <v>0.65519666666666665</v>
      </c>
      <c r="Q16" s="6">
        <v>0.37936666666666663</v>
      </c>
      <c r="R16" s="6">
        <v>0.85217936507936509</v>
      </c>
      <c r="S16" s="6">
        <v>2.3254545454545451E-2</v>
      </c>
      <c r="T16">
        <f t="shared" si="0"/>
        <v>1.5419220750360749</v>
      </c>
      <c r="U16">
        <f t="shared" si="1"/>
        <v>0.36950889365777023</v>
      </c>
      <c r="V16">
        <f t="shared" si="2"/>
        <v>0.5781651422393681</v>
      </c>
      <c r="W16">
        <f t="shared" si="3"/>
        <v>0.15421938543515484</v>
      </c>
      <c r="X16">
        <f t="shared" si="4"/>
        <v>0.99216375661375666</v>
      </c>
      <c r="Y16">
        <f t="shared" si="5"/>
        <v>0.3386796042756956</v>
      </c>
    </row>
    <row r="17" spans="1:25" x14ac:dyDescent="0.3">
      <c r="A17" s="5">
        <v>2004</v>
      </c>
      <c r="B17" s="6">
        <v>1.0467499999999998</v>
      </c>
      <c r="C17" s="6">
        <v>7.9634848484848503E-2</v>
      </c>
      <c r="D17" s="6">
        <v>0.60596915032679755</v>
      </c>
      <c r="E17" s="6">
        <v>3.9502499999999996</v>
      </c>
      <c r="F17" s="6">
        <v>0.38237499999999996</v>
      </c>
      <c r="G17" s="6">
        <v>1.4549500000000002</v>
      </c>
      <c r="H17" s="6">
        <v>2.0336857142857143</v>
      </c>
      <c r="I17" s="6">
        <v>3.6473</v>
      </c>
      <c r="J17" s="6">
        <v>0.67796727272727275</v>
      </c>
      <c r="K17" s="6">
        <v>0.20442867647058824</v>
      </c>
      <c r="L17" s="6">
        <v>0.87114230769230772</v>
      </c>
      <c r="M17" s="6">
        <v>1.2565119047619047</v>
      </c>
      <c r="N17" s="6">
        <v>1.0712071428571426</v>
      </c>
      <c r="O17" s="6">
        <v>0.16295833333333337</v>
      </c>
      <c r="P17" s="6">
        <v>0.68056944444444445</v>
      </c>
      <c r="Q17" s="6">
        <v>0.59668888888888894</v>
      </c>
      <c r="R17" s="6">
        <v>1.8978333333333333</v>
      </c>
      <c r="S17" s="6">
        <v>0.18008282828282829</v>
      </c>
      <c r="T17">
        <f t="shared" si="0"/>
        <v>1.0233497243867244</v>
      </c>
      <c r="U17">
        <f t="shared" si="1"/>
        <v>0.15459274423418795</v>
      </c>
      <c r="V17">
        <f t="shared" si="2"/>
        <v>0.41718881430660842</v>
      </c>
      <c r="W17">
        <f t="shared" si="3"/>
        <v>0.10807546664130495</v>
      </c>
      <c r="X17">
        <f t="shared" si="4"/>
        <v>2.1272057539682536</v>
      </c>
      <c r="Y17">
        <f t="shared" si="5"/>
        <v>0.59634820759681351</v>
      </c>
    </row>
    <row r="18" spans="1:25" x14ac:dyDescent="0.3">
      <c r="A18" s="5">
        <v>2005</v>
      </c>
      <c r="B18" s="6">
        <v>1.834035714285714</v>
      </c>
      <c r="C18" s="6">
        <v>0.19250909090909096</v>
      </c>
      <c r="D18" s="6">
        <v>1.5756779411764705</v>
      </c>
      <c r="E18" s="6">
        <v>0.11924999999999999</v>
      </c>
      <c r="F18" s="6">
        <v>1.3603125</v>
      </c>
      <c r="G18" s="6">
        <v>2.7283499999999994</v>
      </c>
      <c r="H18" s="6">
        <v>0.98571428571428565</v>
      </c>
      <c r="I18" s="6">
        <v>0.12525000000000003</v>
      </c>
      <c r="J18" s="6">
        <v>4.6525757575757583</v>
      </c>
      <c r="K18" s="6">
        <v>0.65912205882352959</v>
      </c>
      <c r="L18" s="6">
        <v>4.9328653846153845</v>
      </c>
      <c r="M18" s="6">
        <v>0.40904761904761894</v>
      </c>
      <c r="N18" s="6">
        <v>0.42799090909090909</v>
      </c>
      <c r="O18" s="6">
        <v>0.51156249999999992</v>
      </c>
      <c r="P18" s="6">
        <v>0.52771071428571437</v>
      </c>
      <c r="Q18" s="6">
        <v>0.39519999999999994</v>
      </c>
      <c r="R18" s="6">
        <v>0.30018888888888884</v>
      </c>
      <c r="S18" s="6">
        <v>1.8739500000000002</v>
      </c>
      <c r="T18">
        <f t="shared" si="0"/>
        <v>2.0303439610389611</v>
      </c>
      <c r="U18">
        <f t="shared" si="1"/>
        <v>0.78384811844325819</v>
      </c>
      <c r="V18">
        <f t="shared" si="2"/>
        <v>1.5699481393606394</v>
      </c>
      <c r="W18">
        <f t="shared" si="3"/>
        <v>0.60852251071051344</v>
      </c>
      <c r="X18">
        <f t="shared" si="4"/>
        <v>0.41165943061568067</v>
      </c>
      <c r="Y18">
        <f t="shared" si="5"/>
        <v>0.13162391320922961</v>
      </c>
    </row>
    <row r="19" spans="1:25" x14ac:dyDescent="0.3">
      <c r="A19" s="5">
        <v>2006</v>
      </c>
      <c r="B19" s="6">
        <v>1.8576785714285717</v>
      </c>
      <c r="C19" s="6">
        <v>0.83832111111111129</v>
      </c>
      <c r="D19" s="6">
        <v>0.65981944444444418</v>
      </c>
      <c r="E19" s="6">
        <v>0.12291666666666667</v>
      </c>
      <c r="F19" s="6">
        <v>1.0986701680672268</v>
      </c>
      <c r="G19" s="6">
        <v>1.3159666666666667</v>
      </c>
      <c r="H19" s="6">
        <v>0.16985714285714285</v>
      </c>
      <c r="I19" s="6">
        <v>0.16135000000000002</v>
      </c>
      <c r="J19" s="6">
        <v>7.4189545454545458</v>
      </c>
      <c r="K19" s="6">
        <v>0.87822156862745093</v>
      </c>
      <c r="L19" s="6">
        <v>0.60950641025641006</v>
      </c>
      <c r="M19" s="6">
        <v>0.48554047619047619</v>
      </c>
      <c r="N19" s="6">
        <v>0.16434090909090909</v>
      </c>
      <c r="O19" s="6">
        <v>0.14373611111111109</v>
      </c>
      <c r="P19" s="6">
        <v>0.27081428571428573</v>
      </c>
      <c r="Q19" s="6">
        <v>0.62290740740740735</v>
      </c>
      <c r="R19" s="6">
        <v>0.4130092592592593</v>
      </c>
      <c r="S19" s="6">
        <v>3.8401515151515159E-2</v>
      </c>
      <c r="T19">
        <f t="shared" si="0"/>
        <v>2.2697909090909087</v>
      </c>
      <c r="U19">
        <f t="shared" si="1"/>
        <v>1.318578032701343</v>
      </c>
      <c r="V19">
        <f t="shared" si="2"/>
        <v>0.67797823215222375</v>
      </c>
      <c r="W19">
        <f t="shared" si="3"/>
        <v>0.12534697008624615</v>
      </c>
      <c r="X19">
        <f t="shared" si="4"/>
        <v>0.1958683481641815</v>
      </c>
      <c r="Y19">
        <f t="shared" si="5"/>
        <v>4.3989381984254776E-2</v>
      </c>
    </row>
    <row r="20" spans="1:25" x14ac:dyDescent="0.3">
      <c r="A20" s="5">
        <v>2007</v>
      </c>
      <c r="B20" s="6">
        <v>0.84053571428571427</v>
      </c>
      <c r="C20" s="6">
        <v>0.53670142857142855</v>
      </c>
      <c r="D20" s="6">
        <v>2.6177999999999995</v>
      </c>
      <c r="E20" s="6">
        <v>2.2908928571428575</v>
      </c>
      <c r="F20" s="6">
        <v>2.3543124999999998</v>
      </c>
      <c r="G20" s="6">
        <v>2.5593500000000002</v>
      </c>
      <c r="H20" s="6">
        <v>-2.7819047619047629E-2</v>
      </c>
      <c r="I20" s="6">
        <v>6.7583333333333329E-2</v>
      </c>
      <c r="J20" s="6">
        <v>4.1893272727272723</v>
      </c>
      <c r="K20" s="6">
        <v>0.52338333333333342</v>
      </c>
      <c r="L20" s="6">
        <v>1.3997260683760679</v>
      </c>
      <c r="M20" s="6">
        <v>0.58342738095238089</v>
      </c>
      <c r="N20" s="6">
        <v>0.21993636363636362</v>
      </c>
      <c r="O20" s="6">
        <v>1.5439499999999995</v>
      </c>
      <c r="P20" s="6">
        <v>2.0643714285714285</v>
      </c>
      <c r="Q20" s="6">
        <v>1.4097333333333328</v>
      </c>
      <c r="R20" s="6">
        <v>1.163416666666667</v>
      </c>
      <c r="S20" s="6">
        <v>1.3999999999999985E-4</v>
      </c>
      <c r="T20">
        <f t="shared" si="0"/>
        <v>2.0474023593073594</v>
      </c>
      <c r="U20">
        <f t="shared" si="1"/>
        <v>0.64999886565157206</v>
      </c>
      <c r="V20">
        <f t="shared" si="2"/>
        <v>1.2631138090877374</v>
      </c>
      <c r="W20">
        <f t="shared" si="3"/>
        <v>0.36955663329582472</v>
      </c>
      <c r="X20">
        <f t="shared" si="4"/>
        <v>0.87632669552669551</v>
      </c>
      <c r="Y20">
        <f t="shared" si="5"/>
        <v>0.3843406723352768</v>
      </c>
    </row>
    <row r="21" spans="1:25" x14ac:dyDescent="0.3">
      <c r="A21" s="5">
        <v>2008</v>
      </c>
      <c r="B21" s="6">
        <v>2.4379285714285714</v>
      </c>
      <c r="C21" s="6">
        <v>0.5305833333333333</v>
      </c>
      <c r="D21" s="6">
        <v>0.96267647058823547</v>
      </c>
      <c r="E21" s="6">
        <v>1.4395833333333332</v>
      </c>
      <c r="F21" s="6">
        <v>0.3026833333333333</v>
      </c>
      <c r="G21" s="6">
        <v>4.5700500000000011</v>
      </c>
      <c r="H21" s="6">
        <v>0.46672121212121215</v>
      </c>
      <c r="I21" s="6" t="s">
        <v>62</v>
      </c>
      <c r="J21" s="6">
        <v>2.9601878787878788</v>
      </c>
      <c r="K21" s="6">
        <v>0.17184166666666673</v>
      </c>
      <c r="L21" s="6">
        <v>0.48088333333333327</v>
      </c>
      <c r="M21" s="6">
        <v>0.97299722222222218</v>
      </c>
      <c r="N21" s="6">
        <v>0.82416363636363621</v>
      </c>
      <c r="O21" s="6">
        <v>0.58083333333333309</v>
      </c>
      <c r="P21" s="6">
        <v>0.54053333333333331</v>
      </c>
      <c r="Q21" s="6">
        <v>3.27E-2</v>
      </c>
      <c r="R21" s="6">
        <v>1.6824388888888888</v>
      </c>
      <c r="S21" s="6">
        <v>2.3749696969696973E-2</v>
      </c>
      <c r="T21">
        <f t="shared" si="0"/>
        <v>2.2963394011544009</v>
      </c>
      <c r="U21">
        <f t="shared" si="1"/>
        <v>0.72334610153218748</v>
      </c>
      <c r="V21">
        <f t="shared" si="2"/>
        <v>0.35787397631779988</v>
      </c>
      <c r="W21">
        <f t="shared" si="3"/>
        <v>0.12590406941693139</v>
      </c>
      <c r="X21">
        <f t="shared" si="4"/>
        <v>0.99874808080808075</v>
      </c>
      <c r="Y21">
        <f t="shared" si="5"/>
        <v>0.23978676926874037</v>
      </c>
    </row>
    <row r="22" spans="1:25" x14ac:dyDescent="0.3">
      <c r="A22" s="5">
        <v>2009</v>
      </c>
      <c r="B22" s="6">
        <v>2.0762261904761901</v>
      </c>
      <c r="C22" s="6">
        <v>0.40239999999999981</v>
      </c>
      <c r="D22" s="6">
        <v>0.8488320588235293</v>
      </c>
      <c r="E22" s="6">
        <v>0.43358333333333338</v>
      </c>
      <c r="F22" s="6">
        <v>1.419709803921569</v>
      </c>
      <c r="G22" s="6">
        <v>1.4266527777777778</v>
      </c>
      <c r="H22" s="6">
        <v>0.58700476190476192</v>
      </c>
      <c r="I22" s="6">
        <v>0.25971666666666665</v>
      </c>
      <c r="J22" s="6">
        <v>1.3343818181818181</v>
      </c>
      <c r="K22" s="6">
        <v>0.26670833333333321</v>
      </c>
      <c r="L22" s="6">
        <v>0.52169166666666666</v>
      </c>
      <c r="M22" s="6">
        <v>1.0587928571428571</v>
      </c>
      <c r="N22" s="6">
        <v>0.72695454545454541</v>
      </c>
      <c r="O22" s="6">
        <v>0.48224999999999979</v>
      </c>
      <c r="P22" s="6">
        <v>0.66600714285714291</v>
      </c>
      <c r="Q22" s="6">
        <v>0.87437222222222233</v>
      </c>
      <c r="R22" s="6">
        <v>0.70983888888888913</v>
      </c>
      <c r="S22" s="6">
        <v>0.35920909090909087</v>
      </c>
      <c r="T22">
        <f t="shared" si="0"/>
        <v>1.3124121572871572</v>
      </c>
      <c r="U22">
        <f t="shared" si="1"/>
        <v>0.23228297987071261</v>
      </c>
      <c r="V22">
        <f t="shared" si="2"/>
        <v>0.67041759655377298</v>
      </c>
      <c r="W22">
        <f t="shared" si="3"/>
        <v>0.15342539362516144</v>
      </c>
      <c r="X22">
        <f t="shared" si="4"/>
        <v>0.5332246993746993</v>
      </c>
      <c r="Y22">
        <f t="shared" si="5"/>
        <v>7.2789556504662012E-2</v>
      </c>
    </row>
    <row r="23" spans="1:25" x14ac:dyDescent="0.3">
      <c r="A23" s="5">
        <v>2010</v>
      </c>
      <c r="B23" s="6">
        <v>1.1983214285714285</v>
      </c>
      <c r="C23" s="6">
        <v>0.14003333333333334</v>
      </c>
      <c r="D23" s="6">
        <v>0.60788823529411751</v>
      </c>
      <c r="E23" s="6">
        <v>0.27085000000000004</v>
      </c>
      <c r="F23" s="6">
        <v>0.1859166666666667</v>
      </c>
      <c r="G23" s="6">
        <v>2.8938833333333331</v>
      </c>
      <c r="H23" s="6">
        <v>2.607014285714286</v>
      </c>
      <c r="I23" s="6">
        <v>0.2313361111111111</v>
      </c>
      <c r="J23" s="6">
        <v>1.5786272727272728</v>
      </c>
      <c r="K23" s="6">
        <v>0.15262500000000004</v>
      </c>
      <c r="L23" s="6">
        <v>0.10355192307692307</v>
      </c>
      <c r="M23" s="6">
        <v>0.35306142857142858</v>
      </c>
      <c r="N23" s="6">
        <v>0.49918939393939404</v>
      </c>
      <c r="O23" s="6">
        <v>0.2815625000000001</v>
      </c>
      <c r="P23" s="6">
        <v>1.5729916666666668</v>
      </c>
      <c r="Q23" s="6">
        <v>0.14169999999999999</v>
      </c>
      <c r="R23" s="6">
        <v>0.20505555555555555</v>
      </c>
      <c r="S23" s="6">
        <v>8.7236363636363612E-2</v>
      </c>
      <c r="T23">
        <f t="shared" si="0"/>
        <v>1.519377025974026</v>
      </c>
      <c r="U23">
        <f t="shared" si="1"/>
        <v>0.40981834266999045</v>
      </c>
      <c r="V23">
        <f t="shared" si="2"/>
        <v>0.20270736028677203</v>
      </c>
      <c r="W23">
        <f t="shared" si="3"/>
        <v>6.8621979530248206E-2</v>
      </c>
      <c r="X23">
        <f t="shared" si="4"/>
        <v>0.68250130772005768</v>
      </c>
      <c r="Y23">
        <f t="shared" si="5"/>
        <v>0.38725816831397608</v>
      </c>
    </row>
    <row r="24" spans="1:25" x14ac:dyDescent="0.3">
      <c r="A24" s="5">
        <v>2011</v>
      </c>
      <c r="B24" s="6" t="s">
        <v>62</v>
      </c>
      <c r="C24" s="6" t="s">
        <v>62</v>
      </c>
      <c r="D24" s="6" t="s">
        <v>62</v>
      </c>
      <c r="E24" s="6" t="s">
        <v>62</v>
      </c>
      <c r="F24" s="6" t="s">
        <v>62</v>
      </c>
      <c r="G24" s="6" t="s">
        <v>62</v>
      </c>
      <c r="H24" s="6" t="s">
        <v>62</v>
      </c>
      <c r="I24" s="6" t="s">
        <v>62</v>
      </c>
      <c r="J24" s="6" t="s">
        <v>62</v>
      </c>
      <c r="K24" s="6" t="s">
        <v>62</v>
      </c>
      <c r="L24" s="6">
        <v>-4.5316666666666644E-2</v>
      </c>
      <c r="M24" s="6" t="s">
        <v>62</v>
      </c>
      <c r="N24" s="6" t="s">
        <v>62</v>
      </c>
      <c r="O24" s="6" t="s">
        <v>62</v>
      </c>
      <c r="P24" s="6" t="s">
        <v>62</v>
      </c>
      <c r="Q24" s="6" t="s">
        <v>62</v>
      </c>
      <c r="R24" s="6" t="s">
        <v>62</v>
      </c>
      <c r="S24" s="6">
        <v>0.12500454545454545</v>
      </c>
      <c r="T24" s="6" t="s">
        <v>62</v>
      </c>
      <c r="U24" s="6" t="s">
        <v>62</v>
      </c>
      <c r="V24">
        <f t="shared" si="2"/>
        <v>3.9843939393939404E-2</v>
      </c>
      <c r="W24">
        <f t="shared" si="3"/>
        <v>8.5160606060606034E-2</v>
      </c>
      <c r="X24" t="s">
        <v>62</v>
      </c>
      <c r="Y24" t="s">
        <v>62</v>
      </c>
    </row>
    <row r="25" spans="1:25" x14ac:dyDescent="0.3">
      <c r="A25" s="5">
        <v>2012</v>
      </c>
      <c r="B25" s="6" t="s">
        <v>62</v>
      </c>
      <c r="C25" s="6" t="s">
        <v>62</v>
      </c>
      <c r="D25" s="6" t="s">
        <v>62</v>
      </c>
      <c r="E25" s="6" t="s">
        <v>62</v>
      </c>
      <c r="F25" s="6" t="s">
        <v>62</v>
      </c>
      <c r="G25" s="6" t="s">
        <v>62</v>
      </c>
      <c r="H25" s="6" t="s">
        <v>62</v>
      </c>
      <c r="I25" s="6" t="s">
        <v>62</v>
      </c>
      <c r="J25" s="6" t="s">
        <v>62</v>
      </c>
      <c r="K25" s="6">
        <v>0.17070000000000002</v>
      </c>
      <c r="L25" s="6" t="s">
        <v>62</v>
      </c>
      <c r="M25" s="6" t="s">
        <v>62</v>
      </c>
      <c r="N25" s="6" t="s">
        <v>62</v>
      </c>
      <c r="O25" s="6" t="s">
        <v>62</v>
      </c>
      <c r="P25" s="6" t="s">
        <v>62</v>
      </c>
      <c r="Q25" s="6" t="s">
        <v>62</v>
      </c>
      <c r="R25" s="6">
        <v>1.8749999999999989E-2</v>
      </c>
      <c r="S25" s="6">
        <v>1.3981818181818186E-3</v>
      </c>
      <c r="T25" s="6" t="s">
        <v>62</v>
      </c>
      <c r="U25" s="6" t="s">
        <v>62</v>
      </c>
      <c r="V25">
        <f t="shared" si="2"/>
        <v>8.6049090909090922E-2</v>
      </c>
      <c r="W25">
        <f t="shared" si="3"/>
        <v>8.4650909090909082E-2</v>
      </c>
      <c r="X25">
        <f t="shared" si="4"/>
        <v>1.8749999999999989E-2</v>
      </c>
      <c r="Y25" t="s">
        <v>62</v>
      </c>
    </row>
    <row r="26" spans="1:25" x14ac:dyDescent="0.3">
      <c r="A26" s="5">
        <v>2013</v>
      </c>
      <c r="B26" s="6" t="s">
        <v>62</v>
      </c>
      <c r="C26" s="6">
        <v>0.52105000000000001</v>
      </c>
      <c r="D26" s="6" t="s">
        <v>62</v>
      </c>
      <c r="E26" s="6" t="s">
        <v>62</v>
      </c>
      <c r="F26" s="6" t="s">
        <v>62</v>
      </c>
      <c r="G26" s="6" t="s">
        <v>62</v>
      </c>
      <c r="H26" s="6" t="s">
        <v>62</v>
      </c>
      <c r="I26" s="6" t="s">
        <v>62</v>
      </c>
      <c r="J26" s="6" t="s">
        <v>62</v>
      </c>
      <c r="K26" s="6" t="s">
        <v>62</v>
      </c>
      <c r="L26" s="6" t="s">
        <v>62</v>
      </c>
      <c r="M26" s="6" t="s">
        <v>62</v>
      </c>
      <c r="N26" s="6" t="s">
        <v>62</v>
      </c>
      <c r="O26" s="6" t="s">
        <v>62</v>
      </c>
      <c r="P26" s="6" t="s">
        <v>62</v>
      </c>
      <c r="Q26" s="6" t="s">
        <v>62</v>
      </c>
      <c r="R26" s="6">
        <v>0.80915000000000015</v>
      </c>
      <c r="S26" s="6" t="s">
        <v>62</v>
      </c>
      <c r="T26" s="6" t="s">
        <v>62</v>
      </c>
      <c r="U26" s="6" t="s">
        <v>62</v>
      </c>
      <c r="V26">
        <f t="shared" si="2"/>
        <v>0.52105000000000001</v>
      </c>
      <c r="W26" t="s">
        <v>62</v>
      </c>
      <c r="X26">
        <f t="shared" si="4"/>
        <v>0.80915000000000015</v>
      </c>
      <c r="Y26" t="s">
        <v>62</v>
      </c>
    </row>
    <row r="27" spans="1:25" x14ac:dyDescent="0.3">
      <c r="A27" s="5">
        <v>2014</v>
      </c>
      <c r="B27" s="6">
        <v>2.8977500000000003</v>
      </c>
      <c r="C27" s="6" t="s">
        <v>62</v>
      </c>
      <c r="D27" s="6" t="s">
        <v>62</v>
      </c>
      <c r="E27" s="6" t="s">
        <v>62</v>
      </c>
      <c r="F27" s="6" t="s">
        <v>62</v>
      </c>
      <c r="G27" s="6">
        <v>5.2891500000000002</v>
      </c>
      <c r="H27" s="6">
        <v>1.5776857142857144</v>
      </c>
      <c r="I27" s="6" t="s">
        <v>62</v>
      </c>
      <c r="J27" s="6">
        <v>3.022636363636364</v>
      </c>
      <c r="K27" s="6">
        <v>4.0825000000000014E-2</v>
      </c>
      <c r="L27" s="6" t="s">
        <v>62</v>
      </c>
      <c r="M27" s="6" t="s">
        <v>62</v>
      </c>
      <c r="N27" s="6" t="s">
        <v>62</v>
      </c>
      <c r="O27" s="6" t="s">
        <v>62</v>
      </c>
      <c r="P27" s="6" t="s">
        <v>62</v>
      </c>
      <c r="Q27" s="6" t="s">
        <v>62</v>
      </c>
      <c r="R27" s="6" t="s">
        <v>62</v>
      </c>
      <c r="S27" s="6">
        <v>8.8409090909090937E-2</v>
      </c>
      <c r="T27">
        <f t="shared" si="0"/>
        <v>3.736512121212122</v>
      </c>
      <c r="U27">
        <f t="shared" si="1"/>
        <v>0.77715559101567433</v>
      </c>
      <c r="V27">
        <f>AVERAGE(C27:D27,F27,K27:L27,Q27,S27)</f>
        <v>6.4617045454545469E-2</v>
      </c>
      <c r="W27">
        <f t="shared" si="3"/>
        <v>2.3792045454545493E-2</v>
      </c>
      <c r="X27">
        <f t="shared" si="4"/>
        <v>1.5776857142857144</v>
      </c>
      <c r="Y27" t="s">
        <v>62</v>
      </c>
    </row>
    <row r="28" spans="1:25" x14ac:dyDescent="0.3">
      <c r="A28" s="5">
        <v>2015</v>
      </c>
      <c r="B28" s="6" t="s">
        <v>62</v>
      </c>
      <c r="C28" s="6" t="s">
        <v>62</v>
      </c>
      <c r="D28" s="6">
        <v>-0.19730588235294119</v>
      </c>
      <c r="E28" s="6">
        <v>0.35525000000000001</v>
      </c>
      <c r="F28" s="6">
        <v>0.87012499999999993</v>
      </c>
      <c r="G28" s="6" t="s">
        <v>62</v>
      </c>
      <c r="H28" s="6">
        <v>9.4309090909090926E-2</v>
      </c>
      <c r="I28" s="6" t="s">
        <v>62</v>
      </c>
      <c r="J28" s="6" t="s">
        <v>62</v>
      </c>
      <c r="K28" s="6">
        <v>0.29467352941176467</v>
      </c>
      <c r="L28" s="6" t="s">
        <v>62</v>
      </c>
      <c r="M28" s="6">
        <v>1.8594277777777777</v>
      </c>
      <c r="N28" s="6" t="s">
        <v>62</v>
      </c>
      <c r="O28" s="6" t="s">
        <v>62</v>
      </c>
      <c r="P28" s="6">
        <v>0.10049999999999999</v>
      </c>
      <c r="Q28" s="6">
        <v>0.20504444444444442</v>
      </c>
      <c r="R28" s="6" t="s">
        <v>62</v>
      </c>
      <c r="S28" s="6" t="s">
        <v>62</v>
      </c>
      <c r="T28">
        <f t="shared" si="0"/>
        <v>0.97996388888888886</v>
      </c>
      <c r="U28">
        <f t="shared" si="1"/>
        <v>0.87946388888888871</v>
      </c>
      <c r="V28">
        <f t="shared" si="2"/>
        <v>0.29313427287581695</v>
      </c>
      <c r="W28">
        <f t="shared" si="3"/>
        <v>0.2200780225722713</v>
      </c>
      <c r="X28">
        <f t="shared" si="4"/>
        <v>0.22477954545454548</v>
      </c>
      <c r="Y28">
        <f t="shared" si="5"/>
        <v>0.1304704545454545</v>
      </c>
    </row>
    <row r="29" spans="1:25" x14ac:dyDescent="0.3">
      <c r="A29" s="5">
        <v>2016</v>
      </c>
      <c r="B29" s="6">
        <v>4.5036428571428573</v>
      </c>
      <c r="C29" s="6">
        <v>9.3149999999999997E-2</v>
      </c>
      <c r="D29" s="6">
        <v>0.79701176470588242</v>
      </c>
      <c r="E29" s="6">
        <v>0.11774999999999999</v>
      </c>
      <c r="F29" s="6">
        <v>0.96199999999999997</v>
      </c>
      <c r="G29" s="6">
        <v>4.9163499999999987</v>
      </c>
      <c r="H29" s="6">
        <v>0.10700000000000001</v>
      </c>
      <c r="I29" s="6">
        <v>0.24624999999999997</v>
      </c>
      <c r="J29" s="6">
        <v>1.7827939393939396</v>
      </c>
      <c r="K29" s="6">
        <v>0.29220000000000013</v>
      </c>
      <c r="L29" s="6">
        <v>0.21416666666666667</v>
      </c>
      <c r="M29" s="6">
        <v>5.9478571428571429E-2</v>
      </c>
      <c r="N29" s="6">
        <v>0.40899999999999992</v>
      </c>
      <c r="O29" s="6">
        <v>0.4301666666666667</v>
      </c>
      <c r="P29" s="6">
        <v>1.0333547619047616</v>
      </c>
      <c r="Q29" s="6">
        <v>0.1850444444444444</v>
      </c>
      <c r="R29" s="6">
        <v>0.23959444444444444</v>
      </c>
      <c r="S29" s="6">
        <v>9.2309090909090924E-2</v>
      </c>
      <c r="T29">
        <f t="shared" si="0"/>
        <v>2.4591240259740252</v>
      </c>
      <c r="U29">
        <f t="shared" si="1"/>
        <v>0.96089945952556777</v>
      </c>
      <c r="V29">
        <f t="shared" si="2"/>
        <v>0.37655456667515497</v>
      </c>
      <c r="W29">
        <f t="shared" si="3"/>
        <v>0.13370239692152083</v>
      </c>
      <c r="X29">
        <f t="shared" si="4"/>
        <v>0.25829351851851851</v>
      </c>
      <c r="Y29">
        <f t="shared" si="5"/>
        <v>5.6388454393813486E-2</v>
      </c>
    </row>
    <row r="30" spans="1:25" x14ac:dyDescent="0.3">
      <c r="A30" s="5">
        <v>2017</v>
      </c>
      <c r="B30" s="6">
        <v>0.77935714285714286</v>
      </c>
      <c r="C30" s="6">
        <v>0.10224999999999999</v>
      </c>
      <c r="D30" s="6">
        <v>0.47075686274509798</v>
      </c>
      <c r="E30" s="6">
        <v>1.0580000000000001</v>
      </c>
      <c r="F30" s="6" t="s">
        <v>62</v>
      </c>
      <c r="G30" s="6">
        <v>2.3555000000000001</v>
      </c>
      <c r="H30" s="6">
        <v>3.8028571428571439E-2</v>
      </c>
      <c r="I30" s="6">
        <v>8.0735714285714272E-2</v>
      </c>
      <c r="J30" s="6">
        <v>2.0399636363636362</v>
      </c>
      <c r="K30" s="6">
        <v>0.29355416666666667</v>
      </c>
      <c r="L30" s="6">
        <v>0.19637500000000002</v>
      </c>
      <c r="M30" s="6">
        <v>0.42336428571428569</v>
      </c>
      <c r="N30" s="6">
        <v>0.45188333333333341</v>
      </c>
      <c r="O30" s="6">
        <v>0.87458333333333327</v>
      </c>
      <c r="P30" s="6">
        <v>0.50004523809523815</v>
      </c>
      <c r="Q30" s="6">
        <v>5.5275000000000005E-2</v>
      </c>
      <c r="R30" s="6">
        <v>0.26197474747474747</v>
      </c>
      <c r="S30" s="6">
        <v>0.17384545454545455</v>
      </c>
      <c r="T30">
        <f t="shared" si="0"/>
        <v>1.2196460606060604</v>
      </c>
      <c r="U30">
        <f t="shared" si="1"/>
        <v>0.40674497148760685</v>
      </c>
      <c r="V30">
        <f t="shared" si="2"/>
        <v>0.2153427473262032</v>
      </c>
      <c r="W30">
        <f t="shared" si="3"/>
        <v>6.1059220010604397E-2</v>
      </c>
      <c r="X30">
        <f t="shared" si="4"/>
        <v>0.46086761664261666</v>
      </c>
      <c r="Y30">
        <f t="shared" si="5"/>
        <v>0.17230399391679746</v>
      </c>
    </row>
    <row r="31" spans="1:25" x14ac:dyDescent="0.3">
      <c r="A31" s="5">
        <v>2018</v>
      </c>
      <c r="B31" s="6">
        <v>1.0460357142857144</v>
      </c>
      <c r="C31" s="6">
        <v>0.56619761904761912</v>
      </c>
      <c r="D31" s="6">
        <v>2.556283861236802</v>
      </c>
      <c r="E31" s="6">
        <v>0.2820833333333333</v>
      </c>
      <c r="F31" s="6">
        <v>0.68313392857142852</v>
      </c>
      <c r="G31" s="6">
        <v>3.8120500000000002</v>
      </c>
      <c r="H31" s="6">
        <v>1.0853142857142857</v>
      </c>
      <c r="I31" s="6">
        <v>0.53194999999999992</v>
      </c>
      <c r="J31" s="6">
        <v>2.4962454545454547</v>
      </c>
      <c r="K31" s="6">
        <v>0.31831874999999998</v>
      </c>
      <c r="L31" s="6">
        <v>0.21905051282051283</v>
      </c>
      <c r="M31" s="6">
        <v>0.14777499999999999</v>
      </c>
      <c r="N31" s="6">
        <v>0.41681666666666656</v>
      </c>
      <c r="O31" s="6">
        <v>0.57041666666666668</v>
      </c>
      <c r="P31" s="6">
        <v>1.1870595238095236</v>
      </c>
      <c r="Q31" s="6">
        <v>0.3513714285714285</v>
      </c>
      <c r="R31" s="6">
        <v>0.63952500000000001</v>
      </c>
      <c r="S31" s="6">
        <v>0.13473636363636363</v>
      </c>
      <c r="T31">
        <f t="shared" si="0"/>
        <v>1.7378331385281385</v>
      </c>
      <c r="U31">
        <f t="shared" si="1"/>
        <v>0.63983532898157314</v>
      </c>
      <c r="V31">
        <f t="shared" si="2"/>
        <v>0.68987035198345059</v>
      </c>
      <c r="W31">
        <f t="shared" si="3"/>
        <v>0.31927435924708497</v>
      </c>
      <c r="X31">
        <f t="shared" si="4"/>
        <v>0.58768432539682525</v>
      </c>
      <c r="Y31">
        <f t="shared" si="5"/>
        <v>0.11199929213532957</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1"/>
  <sheetViews>
    <sheetView zoomScale="80" zoomScaleNormal="80" workbookViewId="0"/>
  </sheetViews>
  <sheetFormatPr defaultRowHeight="14.4" x14ac:dyDescent="0.3"/>
  <sheetData>
    <row r="1" spans="1:25" x14ac:dyDescent="0.3">
      <c r="A1" s="1" t="s">
        <v>0</v>
      </c>
      <c r="B1" s="2" t="s">
        <v>1</v>
      </c>
      <c r="C1" s="3" t="s">
        <v>2</v>
      </c>
      <c r="D1" s="3" t="s">
        <v>3</v>
      </c>
      <c r="E1" s="4" t="s">
        <v>4</v>
      </c>
      <c r="F1" s="3" t="s">
        <v>5</v>
      </c>
      <c r="G1" s="2" t="s">
        <v>6</v>
      </c>
      <c r="H1" s="4" t="s">
        <v>7</v>
      </c>
      <c r="I1" s="4" t="s">
        <v>8</v>
      </c>
      <c r="J1" s="2" t="s">
        <v>9</v>
      </c>
      <c r="K1" s="3" t="s">
        <v>10</v>
      </c>
      <c r="L1" s="3" t="s">
        <v>11</v>
      </c>
      <c r="M1" s="2" t="s">
        <v>13</v>
      </c>
      <c r="N1" s="4" t="s">
        <v>14</v>
      </c>
      <c r="O1" s="4" t="s">
        <v>15</v>
      </c>
      <c r="P1" s="2" t="s">
        <v>16</v>
      </c>
      <c r="Q1" s="3" t="s">
        <v>17</v>
      </c>
      <c r="R1" s="4" t="s">
        <v>18</v>
      </c>
      <c r="S1" s="3" t="s">
        <v>19</v>
      </c>
      <c r="T1" t="s">
        <v>21</v>
      </c>
      <c r="U1" t="s">
        <v>22</v>
      </c>
      <c r="V1" t="s">
        <v>23</v>
      </c>
      <c r="W1" t="s">
        <v>24</v>
      </c>
      <c r="X1" t="s">
        <v>25</v>
      </c>
      <c r="Y1" t="s">
        <v>27</v>
      </c>
    </row>
    <row r="2" spans="1:25" x14ac:dyDescent="0.3">
      <c r="A2" s="5">
        <v>1989</v>
      </c>
      <c r="B2" s="6">
        <v>0.81779428571428558</v>
      </c>
      <c r="C2" s="6">
        <v>0.87514999999999987</v>
      </c>
      <c r="D2" s="6">
        <v>0.97227777777777824</v>
      </c>
      <c r="E2" s="6">
        <v>1.22167</v>
      </c>
      <c r="F2" s="6">
        <v>0.74984802631578951</v>
      </c>
      <c r="G2" s="6">
        <v>0.49490000000000001</v>
      </c>
      <c r="H2" s="6">
        <v>1.3191030158730161</v>
      </c>
      <c r="I2" s="6">
        <v>2.5590999999999999</v>
      </c>
      <c r="J2" s="6">
        <v>1.3781409090909091</v>
      </c>
      <c r="K2" s="6">
        <v>0.18327235294117644</v>
      </c>
      <c r="L2" s="6">
        <v>0.71941923076923053</v>
      </c>
      <c r="M2" s="6">
        <v>0.56877857142857136</v>
      </c>
      <c r="N2" s="6">
        <v>1.449090909090909</v>
      </c>
      <c r="O2" s="6">
        <v>6.8883823529411761E-2</v>
      </c>
      <c r="P2" s="6">
        <v>1.3342928571428572</v>
      </c>
      <c r="Q2" s="6">
        <v>0.16567500000000002</v>
      </c>
      <c r="R2" s="6">
        <v>1.3933138888888887</v>
      </c>
      <c r="S2" s="6">
        <v>0.18715555555555557</v>
      </c>
      <c r="T2">
        <f>AVERAGE(B2,G2,J2,M2,P2)</f>
        <v>0.9187813246753247</v>
      </c>
      <c r="U2">
        <f>(STDEV(B2,G2,J2,M2,P2))/(SQRT(COUNT(B2,G2,J2,M2,P2)))</f>
        <v>0.18655250576378085</v>
      </c>
      <c r="V2">
        <f>AVERAGE(C2:D2,F2,K2:L2,Q2,S2)</f>
        <v>0.55039970619421863</v>
      </c>
      <c r="W2">
        <f>(STDEV(C2:D2,F2,K2:L2,Q2,S2))/(SQRT(COUNT(C2:D2,F2,K2:L2,Q2,S2)))</f>
        <v>0.13509546877714537</v>
      </c>
      <c r="X2">
        <f>AVERAGE(E2,H2:I2,N2:O2,R2)</f>
        <v>1.3351936062303711</v>
      </c>
      <c r="Y2">
        <f>(STDEV(E2,H2:I2,N2:O2,R2))/(SQRT(COUNT(E2,H2:I2,N2:O2,R2)))</f>
        <v>0.32305749775125853</v>
      </c>
    </row>
    <row r="3" spans="1:25" x14ac:dyDescent="0.3">
      <c r="A3" s="5">
        <v>1990</v>
      </c>
      <c r="B3" s="6">
        <v>0.38956666666666667</v>
      </c>
      <c r="C3" s="6">
        <v>0.83160909090909063</v>
      </c>
      <c r="D3" s="6">
        <v>0.85626470588235304</v>
      </c>
      <c r="E3" s="6" t="s">
        <v>62</v>
      </c>
      <c r="F3" s="6">
        <v>0.69350392156862739</v>
      </c>
      <c r="G3" s="6">
        <v>0.4302333333333333</v>
      </c>
      <c r="H3" s="6" t="s">
        <v>62</v>
      </c>
      <c r="I3" s="6">
        <v>6.9235666666666669</v>
      </c>
      <c r="J3" s="6">
        <v>1.6983454545454544</v>
      </c>
      <c r="K3" s="6">
        <v>0.29256470588235289</v>
      </c>
      <c r="L3" s="6">
        <v>0.67661666666666642</v>
      </c>
      <c r="M3" s="6">
        <v>0.96800714285714284</v>
      </c>
      <c r="N3" s="6">
        <v>0.73704545454545467</v>
      </c>
      <c r="O3" s="6">
        <v>0.47774999999999995</v>
      </c>
      <c r="P3" s="6">
        <v>1.2934749999999999</v>
      </c>
      <c r="Q3" s="6">
        <v>0.86078888888888883</v>
      </c>
      <c r="R3" s="6">
        <v>0.60197348484848467</v>
      </c>
      <c r="S3" s="6">
        <v>0.19909166666666669</v>
      </c>
      <c r="T3">
        <f t="shared" ref="T3:T31" si="0">AVERAGE(B3,G3,J3,M3,P3)</f>
        <v>0.9559255194805194</v>
      </c>
      <c r="U3">
        <f t="shared" ref="U3:U31" si="1">(STDEV(B3,G3,J3,M3,P3))/(SQRT(COUNT(B3,G3,J3,M3,P3)))</f>
        <v>0.25123570627411218</v>
      </c>
      <c r="V3">
        <f t="shared" ref="V3:V31" si="2">AVERAGE(C3:D3,F3,K3:L3,Q3,S3)</f>
        <v>0.63006280663780667</v>
      </c>
      <c r="W3">
        <f t="shared" ref="W3:W31" si="3">(STDEV(C3:D3,F3,K3:L3,Q3,S3))/(SQRT(COUNT(C3:D3,F3,K3:L3,Q3,S3)))</f>
        <v>0.10360822009643421</v>
      </c>
      <c r="X3">
        <f t="shared" ref="X3:X31" si="4">AVERAGE(E3,H3:I3,N3:O3,R3)</f>
        <v>2.1850839015151515</v>
      </c>
      <c r="Y3">
        <f t="shared" ref="Y3:Y31" si="5">(STDEV(E3,H3:I3,N3:O3,R3))/(SQRT(COUNT(E3,H3:I3,N3:O3,R3)))</f>
        <v>1.5803813332589971</v>
      </c>
    </row>
    <row r="4" spans="1:25" x14ac:dyDescent="0.3">
      <c r="A4" s="5">
        <v>1991</v>
      </c>
      <c r="B4" s="6">
        <v>0.56425000000000003</v>
      </c>
      <c r="C4" s="6">
        <v>1.6431818181818181</v>
      </c>
      <c r="D4" s="6">
        <v>1.8062951127819549</v>
      </c>
      <c r="E4" s="6">
        <v>0.74219999999999997</v>
      </c>
      <c r="F4" s="6" t="s">
        <v>62</v>
      </c>
      <c r="G4" s="6">
        <v>0.98415000000000008</v>
      </c>
      <c r="H4" s="6">
        <v>1.4128333333333334</v>
      </c>
      <c r="I4" s="6">
        <v>3.5242333333333331</v>
      </c>
      <c r="J4" s="6">
        <v>2.9255159090909091</v>
      </c>
      <c r="K4" s="6">
        <v>0.455095588235294</v>
      </c>
      <c r="L4" s="6">
        <v>2.4458333333333329</v>
      </c>
      <c r="M4" s="6">
        <v>1.2254500000000002</v>
      </c>
      <c r="N4" s="6">
        <v>1.6931818181818183</v>
      </c>
      <c r="O4" s="6">
        <v>0.78593749999999996</v>
      </c>
      <c r="P4" s="6">
        <v>1.5652833333333334</v>
      </c>
      <c r="Q4" s="6">
        <v>1.0031249999999998</v>
      </c>
      <c r="R4" s="6">
        <v>2.037263888888889</v>
      </c>
      <c r="S4" s="6">
        <v>0.27830000000000005</v>
      </c>
      <c r="T4">
        <f t="shared" si="0"/>
        <v>1.4529298484848485</v>
      </c>
      <c r="U4">
        <f t="shared" si="1"/>
        <v>0.40264044210462113</v>
      </c>
      <c r="V4">
        <f t="shared" si="2"/>
        <v>1.2719718087553999</v>
      </c>
      <c r="W4">
        <f t="shared" si="3"/>
        <v>0.34293819525550312</v>
      </c>
      <c r="X4">
        <f t="shared" si="4"/>
        <v>1.6992749789562289</v>
      </c>
      <c r="Y4">
        <f t="shared" si="5"/>
        <v>0.41940327876694111</v>
      </c>
    </row>
    <row r="5" spans="1:25" x14ac:dyDescent="0.3">
      <c r="A5" s="5">
        <v>1992</v>
      </c>
      <c r="B5" s="6">
        <v>3.6878857142857147</v>
      </c>
      <c r="C5" s="6">
        <v>0.96241363636363675</v>
      </c>
      <c r="D5" s="6">
        <v>3.0556666666666672</v>
      </c>
      <c r="E5" s="6">
        <v>3.325275</v>
      </c>
      <c r="F5" s="6">
        <v>0.64216481481481458</v>
      </c>
      <c r="G5" s="6">
        <v>0.44279999999999997</v>
      </c>
      <c r="H5" s="6">
        <v>1.6398678571428569</v>
      </c>
      <c r="I5" s="6">
        <v>2.4766666666666666</v>
      </c>
      <c r="J5" s="6">
        <v>5.2049154545454543</v>
      </c>
      <c r="K5" s="6">
        <v>2.9706088235294117</v>
      </c>
      <c r="L5" s="6">
        <v>1.4440115384615382</v>
      </c>
      <c r="M5" s="6">
        <v>2.0826630952380953</v>
      </c>
      <c r="N5" s="6">
        <v>2.1789772727272725</v>
      </c>
      <c r="O5" s="6">
        <v>0.13829999999999995</v>
      </c>
      <c r="P5" s="6">
        <v>1.7667166666666667</v>
      </c>
      <c r="Q5" s="6">
        <v>0.48785000000000001</v>
      </c>
      <c r="R5" s="6">
        <v>1.1540962121212122</v>
      </c>
      <c r="S5" s="6">
        <v>0.23836666666666667</v>
      </c>
      <c r="T5">
        <f t="shared" si="0"/>
        <v>2.636996186147186</v>
      </c>
      <c r="U5">
        <f t="shared" si="1"/>
        <v>0.82394619637356314</v>
      </c>
      <c r="V5">
        <f t="shared" si="2"/>
        <v>1.4001545923575336</v>
      </c>
      <c r="W5">
        <f t="shared" si="3"/>
        <v>0.44070254121610569</v>
      </c>
      <c r="X5">
        <f t="shared" si="4"/>
        <v>1.8188638347763344</v>
      </c>
      <c r="Y5">
        <f t="shared" si="5"/>
        <v>0.4520291733743137</v>
      </c>
    </row>
    <row r="6" spans="1:25" x14ac:dyDescent="0.3">
      <c r="A6" s="5">
        <v>1993</v>
      </c>
      <c r="B6" s="6">
        <v>1.4303914285714285</v>
      </c>
      <c r="C6" s="6">
        <v>1.0293499999999998</v>
      </c>
      <c r="D6" s="6">
        <v>1.6723333333333334</v>
      </c>
      <c r="E6" s="6">
        <v>1.38445</v>
      </c>
      <c r="F6" s="6" t="s">
        <v>62</v>
      </c>
      <c r="G6" s="6">
        <v>0.72850000000000004</v>
      </c>
      <c r="H6" s="6">
        <v>1.3514357142857141</v>
      </c>
      <c r="I6" s="6">
        <v>3.3676777777777773</v>
      </c>
      <c r="J6" s="6">
        <v>2.4128663636363634</v>
      </c>
      <c r="K6" s="6">
        <v>0.62847254901960781</v>
      </c>
      <c r="L6" s="6">
        <v>3.2851833333333338</v>
      </c>
      <c r="M6" s="6">
        <v>1.3296166666666664</v>
      </c>
      <c r="N6" s="6">
        <v>1.0162954545454546</v>
      </c>
      <c r="O6" s="6">
        <v>0.41095294117647035</v>
      </c>
      <c r="P6" s="6">
        <v>2.2771285714285714</v>
      </c>
      <c r="Q6" s="6">
        <v>1.2767499999999998</v>
      </c>
      <c r="R6" s="6">
        <v>1.6553408730158727</v>
      </c>
      <c r="S6" s="6">
        <v>0.86201944444444445</v>
      </c>
      <c r="T6">
        <f t="shared" si="0"/>
        <v>1.6357006060606061</v>
      </c>
      <c r="U6">
        <f t="shared" si="1"/>
        <v>0.31418693682721049</v>
      </c>
      <c r="V6">
        <f t="shared" si="2"/>
        <v>1.4590181100217865</v>
      </c>
      <c r="W6">
        <f t="shared" si="3"/>
        <v>0.39346463168587886</v>
      </c>
      <c r="X6">
        <f t="shared" si="4"/>
        <v>1.531025460133548</v>
      </c>
      <c r="Y6">
        <f t="shared" si="5"/>
        <v>0.40669367368617243</v>
      </c>
    </row>
    <row r="7" spans="1:25" x14ac:dyDescent="0.3">
      <c r="A7" s="5">
        <v>1994</v>
      </c>
      <c r="B7" s="6">
        <v>0.25597999999999999</v>
      </c>
      <c r="C7" s="6">
        <v>0.64484999999999981</v>
      </c>
      <c r="D7" s="6" t="s">
        <v>62</v>
      </c>
      <c r="E7" s="6">
        <v>1.9723833333333338</v>
      </c>
      <c r="F7" s="6">
        <v>1.2773597222222222</v>
      </c>
      <c r="G7" s="6">
        <v>0.88465999999999989</v>
      </c>
      <c r="H7" s="6">
        <v>1.6193642857142863</v>
      </c>
      <c r="I7" s="6">
        <v>0.26530000000000004</v>
      </c>
      <c r="J7" s="6">
        <v>2.8400409090909093</v>
      </c>
      <c r="K7" s="6">
        <v>5.2257352941176477E-2</v>
      </c>
      <c r="L7" s="6">
        <v>1.0055217948717949</v>
      </c>
      <c r="M7" s="6">
        <v>0.80863333333333332</v>
      </c>
      <c r="N7" s="6" t="s">
        <v>62</v>
      </c>
      <c r="O7" s="6">
        <v>0.3955176470588237</v>
      </c>
      <c r="P7" s="6">
        <v>1.6144442857142856</v>
      </c>
      <c r="Q7" s="6">
        <v>0.20780000000000001</v>
      </c>
      <c r="R7" s="6" t="s">
        <v>62</v>
      </c>
      <c r="S7" s="6">
        <v>0.31522555555555554</v>
      </c>
      <c r="T7">
        <f t="shared" si="0"/>
        <v>1.2807517056277056</v>
      </c>
      <c r="U7">
        <f t="shared" si="1"/>
        <v>0.44568346409878273</v>
      </c>
      <c r="V7">
        <f t="shared" si="2"/>
        <v>0.5838357375984583</v>
      </c>
      <c r="W7">
        <f t="shared" si="3"/>
        <v>0.19652372827445386</v>
      </c>
      <c r="X7">
        <f t="shared" si="4"/>
        <v>1.0631413165266108</v>
      </c>
      <c r="Y7">
        <f t="shared" si="5"/>
        <v>0.42995902585491225</v>
      </c>
    </row>
    <row r="8" spans="1:25" x14ac:dyDescent="0.3">
      <c r="A8" s="5">
        <v>1995</v>
      </c>
      <c r="B8" s="6">
        <v>0.19715714285714286</v>
      </c>
      <c r="C8" s="6">
        <v>0.9266967171717172</v>
      </c>
      <c r="D8" s="6">
        <v>0.77850292397660825</v>
      </c>
      <c r="E8" s="6">
        <v>4.4914299999999994</v>
      </c>
      <c r="F8" s="6">
        <v>0.65342955509689249</v>
      </c>
      <c r="G8" s="6">
        <v>0.44503333333333339</v>
      </c>
      <c r="H8" s="6">
        <v>0.63026428571428572</v>
      </c>
      <c r="I8" s="6">
        <v>0.1391</v>
      </c>
      <c r="J8" s="6">
        <v>0.918471818181818</v>
      </c>
      <c r="K8" s="6">
        <v>0.26472647058823529</v>
      </c>
      <c r="L8" s="6">
        <v>0.45948333333333335</v>
      </c>
      <c r="M8" s="6">
        <v>1.823214285714286E-2</v>
      </c>
      <c r="N8" s="6">
        <v>0.30511363636363631</v>
      </c>
      <c r="O8" s="6">
        <v>0.23971250000000005</v>
      </c>
      <c r="P8" s="6">
        <v>0.43464999999999998</v>
      </c>
      <c r="Q8" s="6">
        <v>0.99380000000000013</v>
      </c>
      <c r="R8" s="6">
        <v>0.19855833333333331</v>
      </c>
      <c r="S8" s="6">
        <v>0.21102333333333334</v>
      </c>
      <c r="T8">
        <f t="shared" si="0"/>
        <v>0.4027088874458874</v>
      </c>
      <c r="U8">
        <f t="shared" si="1"/>
        <v>0.1514755559397663</v>
      </c>
      <c r="V8">
        <f t="shared" si="2"/>
        <v>0.61252319050001713</v>
      </c>
      <c r="W8">
        <f t="shared" si="3"/>
        <v>0.1174009718951793</v>
      </c>
      <c r="X8">
        <f t="shared" si="4"/>
        <v>1.0006964592352092</v>
      </c>
      <c r="Y8">
        <f t="shared" si="5"/>
        <v>0.7016919250183572</v>
      </c>
    </row>
    <row r="9" spans="1:25" x14ac:dyDescent="0.3">
      <c r="A9" s="5">
        <v>1996</v>
      </c>
      <c r="B9" s="6">
        <v>0.47983999999999993</v>
      </c>
      <c r="C9" s="6">
        <v>1.0218749999999999</v>
      </c>
      <c r="D9" s="6">
        <v>1.4580000000000004</v>
      </c>
      <c r="E9" s="6">
        <v>1.6349999999999998</v>
      </c>
      <c r="F9" s="6">
        <v>0.33410184898520812</v>
      </c>
      <c r="G9" s="6">
        <v>0.39524999999999999</v>
      </c>
      <c r="H9" s="6">
        <v>0.76849285714285709</v>
      </c>
      <c r="I9" s="6">
        <v>0.21929999999999999</v>
      </c>
      <c r="J9" s="6">
        <v>0.40185909090909089</v>
      </c>
      <c r="K9" s="6">
        <v>0.11521601307189537</v>
      </c>
      <c r="L9" s="6">
        <v>0.53076923076923066</v>
      </c>
      <c r="M9" s="6">
        <v>0.14190714285714284</v>
      </c>
      <c r="N9" s="6">
        <v>0.3317613636363636</v>
      </c>
      <c r="O9" s="6">
        <v>0.70350661764705891</v>
      </c>
      <c r="P9" s="6">
        <v>9.8813888888888896E-2</v>
      </c>
      <c r="Q9" s="6">
        <v>0.49111666666666665</v>
      </c>
      <c r="R9" s="6">
        <v>0.92618111111111112</v>
      </c>
      <c r="S9" s="6">
        <v>0.1033</v>
      </c>
      <c r="T9">
        <f t="shared" si="0"/>
        <v>0.30353402453102452</v>
      </c>
      <c r="U9">
        <f t="shared" si="1"/>
        <v>7.6549663172838678E-2</v>
      </c>
      <c r="V9">
        <f t="shared" si="2"/>
        <v>0.57919696564185741</v>
      </c>
      <c r="W9">
        <f t="shared" si="3"/>
        <v>0.18773016744763471</v>
      </c>
      <c r="X9">
        <f t="shared" si="4"/>
        <v>0.76404032492289842</v>
      </c>
      <c r="Y9">
        <f t="shared" si="5"/>
        <v>0.2059248784455098</v>
      </c>
    </row>
    <row r="10" spans="1:25" x14ac:dyDescent="0.3">
      <c r="A10" s="5">
        <v>1997</v>
      </c>
      <c r="B10" s="6">
        <v>0.50991785714285709</v>
      </c>
      <c r="C10" s="6">
        <v>1.1161181818181816</v>
      </c>
      <c r="D10" s="6">
        <v>0.78240677674578618</v>
      </c>
      <c r="E10" s="6">
        <v>3.7691749999999997</v>
      </c>
      <c r="F10" s="6">
        <v>0.20500945378151261</v>
      </c>
      <c r="G10" s="6">
        <v>0.69136666666666668</v>
      </c>
      <c r="H10" s="6">
        <v>1.9649464285714286</v>
      </c>
      <c r="I10" s="6">
        <v>0.94010000000000016</v>
      </c>
      <c r="J10" s="6">
        <v>1.2008272727272726</v>
      </c>
      <c r="K10" s="6">
        <v>0.34266764705882347</v>
      </c>
      <c r="L10" s="6">
        <v>0.50701428571428586</v>
      </c>
      <c r="M10" s="6">
        <v>0.83191785714285704</v>
      </c>
      <c r="N10" s="6">
        <v>1.5780681818181819</v>
      </c>
      <c r="O10" s="6">
        <v>0.7836823529411765</v>
      </c>
      <c r="P10" s="6">
        <v>0.73252142857142855</v>
      </c>
      <c r="Q10" s="6">
        <v>0.92497499999999988</v>
      </c>
      <c r="R10" s="6" t="s">
        <v>62</v>
      </c>
      <c r="S10" s="6">
        <v>0.10668333333333332</v>
      </c>
      <c r="T10">
        <f t="shared" si="0"/>
        <v>0.79331021645021627</v>
      </c>
      <c r="U10">
        <f t="shared" si="1"/>
        <v>0.11444642730653598</v>
      </c>
      <c r="V10">
        <f t="shared" si="2"/>
        <v>0.56926781120741754</v>
      </c>
      <c r="W10">
        <f t="shared" si="3"/>
        <v>0.14416366662827626</v>
      </c>
      <c r="X10">
        <f t="shared" si="4"/>
        <v>1.8071943926661576</v>
      </c>
      <c r="Y10">
        <f t="shared" si="5"/>
        <v>0.53507859283188286</v>
      </c>
    </row>
    <row r="11" spans="1:25" x14ac:dyDescent="0.3">
      <c r="A11" s="5">
        <v>1998</v>
      </c>
      <c r="B11" s="6">
        <v>1.6011111111111111E-2</v>
      </c>
      <c r="C11" s="6">
        <v>0.60611060606060607</v>
      </c>
      <c r="D11" s="6">
        <v>0.53432026143790845</v>
      </c>
      <c r="E11" s="6">
        <v>1.2038833333333334</v>
      </c>
      <c r="F11" s="6">
        <v>0.27716025641025638</v>
      </c>
      <c r="G11" s="6">
        <v>0.43229999999999991</v>
      </c>
      <c r="H11" s="6">
        <v>0.13005</v>
      </c>
      <c r="I11" s="6">
        <v>0.11170000000000001</v>
      </c>
      <c r="J11" s="6">
        <v>0.46086636363636357</v>
      </c>
      <c r="K11" s="6">
        <v>0.58603970588235299</v>
      </c>
      <c r="L11" s="6">
        <v>1.2144596153846154</v>
      </c>
      <c r="M11" s="6">
        <v>0.24992499999999992</v>
      </c>
      <c r="N11" s="6">
        <v>1.6868006993006992</v>
      </c>
      <c r="O11" s="6">
        <v>0.7658282352941177</v>
      </c>
      <c r="P11" s="6">
        <v>0.33464285714285719</v>
      </c>
      <c r="Q11" s="6">
        <v>0.83285000000000009</v>
      </c>
      <c r="R11" s="6">
        <v>-9.7649999999999987E-2</v>
      </c>
      <c r="S11" s="6">
        <v>0.1760071717171717</v>
      </c>
      <c r="T11">
        <f t="shared" si="0"/>
        <v>0.29874906637806636</v>
      </c>
      <c r="U11">
        <f t="shared" si="1"/>
        <v>7.991582288987592E-2</v>
      </c>
      <c r="V11">
        <f t="shared" si="2"/>
        <v>0.60384965955613013</v>
      </c>
      <c r="W11">
        <f t="shared" si="3"/>
        <v>0.13095050665731817</v>
      </c>
      <c r="X11">
        <f t="shared" si="4"/>
        <v>0.63343537798802496</v>
      </c>
      <c r="Y11">
        <f t="shared" si="5"/>
        <v>0.28940212576343294</v>
      </c>
    </row>
    <row r="12" spans="1:25" x14ac:dyDescent="0.3">
      <c r="A12" s="5">
        <v>1999</v>
      </c>
      <c r="B12" s="6">
        <v>0.69282962962962957</v>
      </c>
      <c r="C12" s="6">
        <v>0.99877121212121212</v>
      </c>
      <c r="D12" s="6">
        <v>2.1290935672514619</v>
      </c>
      <c r="E12" s="6">
        <v>3.27121</v>
      </c>
      <c r="F12" s="6">
        <v>1.2212705882352939</v>
      </c>
      <c r="G12" s="6">
        <v>4.8357666666666672</v>
      </c>
      <c r="H12" s="6">
        <v>1.096192857142857</v>
      </c>
      <c r="I12" s="6">
        <v>0.17859999999999998</v>
      </c>
      <c r="J12" s="6">
        <v>3.2813499999999998</v>
      </c>
      <c r="K12" s="6">
        <v>0.5233613725490196</v>
      </c>
      <c r="L12" s="6">
        <v>2.0498653113553118</v>
      </c>
      <c r="M12" s="6">
        <v>0.76026111111111117</v>
      </c>
      <c r="N12" s="6">
        <v>1.3423106060606058</v>
      </c>
      <c r="O12" s="6">
        <v>0.96575294117647059</v>
      </c>
      <c r="P12" s="6">
        <v>0.60784642857142857</v>
      </c>
      <c r="Q12" s="6">
        <v>1.1937500000000001</v>
      </c>
      <c r="R12" s="6">
        <v>1.1768825396825395</v>
      </c>
      <c r="S12" s="6">
        <v>0.7582148148148149</v>
      </c>
      <c r="T12">
        <f t="shared" si="0"/>
        <v>2.0356107671957675</v>
      </c>
      <c r="U12">
        <f t="shared" si="1"/>
        <v>0.86199849863023026</v>
      </c>
      <c r="V12">
        <f t="shared" si="2"/>
        <v>1.2677609809038735</v>
      </c>
      <c r="W12">
        <f t="shared" si="3"/>
        <v>0.23131835195372208</v>
      </c>
      <c r="X12">
        <f t="shared" si="4"/>
        <v>1.3384914906770788</v>
      </c>
      <c r="Y12">
        <f t="shared" si="5"/>
        <v>0.42049668247620164</v>
      </c>
    </row>
    <row r="13" spans="1:25" x14ac:dyDescent="0.3">
      <c r="A13" s="5">
        <v>2000</v>
      </c>
      <c r="B13" s="6">
        <v>7.0822222222222231E-2</v>
      </c>
      <c r="C13" s="6">
        <v>0.91613060606060603</v>
      </c>
      <c r="D13" s="6">
        <v>0.88453258145363411</v>
      </c>
      <c r="E13" s="6">
        <v>6.2252666666666672</v>
      </c>
      <c r="F13" s="6">
        <v>2.2672594599243205</v>
      </c>
      <c r="G13" s="6">
        <v>0.44090000000000007</v>
      </c>
      <c r="H13" s="6">
        <v>0.4480595238095238</v>
      </c>
      <c r="I13" s="6">
        <v>0.28643333333333337</v>
      </c>
      <c r="J13" s="6">
        <v>0.69159545454545435</v>
      </c>
      <c r="K13" s="6">
        <v>0.67144509803921559</v>
      </c>
      <c r="L13" s="6">
        <v>0.66706238095238113</v>
      </c>
      <c r="M13" s="6">
        <v>0.48127761904761907</v>
      </c>
      <c r="N13" s="6">
        <v>1.7627976190476187</v>
      </c>
      <c r="O13" s="6">
        <v>0.24062240896358542</v>
      </c>
      <c r="P13" s="6">
        <v>0.5784461904761905</v>
      </c>
      <c r="Q13" s="6">
        <v>0.94674629629629636</v>
      </c>
      <c r="R13" s="6">
        <v>0.41078055555555548</v>
      </c>
      <c r="S13" s="6">
        <v>0.14310277777777775</v>
      </c>
      <c r="T13">
        <f t="shared" si="0"/>
        <v>0.45260829725829732</v>
      </c>
      <c r="U13">
        <f t="shared" si="1"/>
        <v>0.10480211306212152</v>
      </c>
      <c r="V13">
        <f t="shared" si="2"/>
        <v>0.9280398857863188</v>
      </c>
      <c r="W13">
        <f t="shared" si="3"/>
        <v>0.24620791255899196</v>
      </c>
      <c r="X13">
        <f t="shared" si="4"/>
        <v>1.562326684562714</v>
      </c>
      <c r="Y13">
        <f t="shared" si="5"/>
        <v>0.96134720923104511</v>
      </c>
    </row>
    <row r="14" spans="1:25" x14ac:dyDescent="0.3">
      <c r="A14" s="5">
        <v>2001</v>
      </c>
      <c r="B14" s="6">
        <v>1.5625499999999999</v>
      </c>
      <c r="C14" s="6">
        <v>0.70809848484848492</v>
      </c>
      <c r="D14" s="6">
        <v>0.25516557734204792</v>
      </c>
      <c r="E14" s="6">
        <v>1.3623499999999999</v>
      </c>
      <c r="F14" s="6">
        <v>0.85950735294117653</v>
      </c>
      <c r="G14" s="6">
        <v>1.7722444444444445</v>
      </c>
      <c r="H14" s="6">
        <v>0.52624285714285712</v>
      </c>
      <c r="I14" s="6">
        <v>0.32380000000000003</v>
      </c>
      <c r="J14" s="6">
        <v>0.99400636363636374</v>
      </c>
      <c r="K14" s="6">
        <v>0.2025930555555556</v>
      </c>
      <c r="L14" s="6">
        <v>1.6426664102564104</v>
      </c>
      <c r="M14" s="6">
        <v>0.46830142857142859</v>
      </c>
      <c r="N14" s="6">
        <v>1.2635714285714288</v>
      </c>
      <c r="O14" s="6">
        <v>0.67017794117647056</v>
      </c>
      <c r="P14" s="6">
        <v>0.2884916666666667</v>
      </c>
      <c r="Q14" s="6">
        <v>0.10575000000000001</v>
      </c>
      <c r="R14" s="6">
        <v>0.50748888888888888</v>
      </c>
      <c r="S14" s="6">
        <v>0.5103204545454546</v>
      </c>
      <c r="T14">
        <f t="shared" si="0"/>
        <v>1.0171187806637805</v>
      </c>
      <c r="U14">
        <f t="shared" si="1"/>
        <v>0.29157693017084335</v>
      </c>
      <c r="V14">
        <f t="shared" si="2"/>
        <v>0.61201447649844709</v>
      </c>
      <c r="W14">
        <f t="shared" si="3"/>
        <v>0.2008517991983374</v>
      </c>
      <c r="X14">
        <f t="shared" si="4"/>
        <v>0.77560518596327421</v>
      </c>
      <c r="Y14">
        <f t="shared" si="5"/>
        <v>0.1762281930265775</v>
      </c>
    </row>
    <row r="15" spans="1:25" x14ac:dyDescent="0.3">
      <c r="A15" s="5">
        <v>2002</v>
      </c>
      <c r="B15" s="6">
        <v>0.92989999999999995</v>
      </c>
      <c r="C15" s="6">
        <v>1.5424977272727274</v>
      </c>
      <c r="D15" s="6">
        <v>0.65916569200779729</v>
      </c>
      <c r="E15" s="6">
        <v>6.1577500000000001</v>
      </c>
      <c r="F15" s="6">
        <v>2.4144319172113295</v>
      </c>
      <c r="G15" s="6">
        <v>1.2317</v>
      </c>
      <c r="H15" s="6">
        <v>0.99523571428571422</v>
      </c>
      <c r="I15" s="6">
        <v>0.4879</v>
      </c>
      <c r="J15" s="6">
        <v>1.1014999999999999</v>
      </c>
      <c r="K15" s="6">
        <v>0.53595735294117641</v>
      </c>
      <c r="L15" s="6">
        <v>1.3273673076923076</v>
      </c>
      <c r="M15" s="6">
        <v>0.95684285714285711</v>
      </c>
      <c r="N15" s="6">
        <v>1.7361309523809525</v>
      </c>
      <c r="O15" s="6">
        <v>0.23524374999999997</v>
      </c>
      <c r="P15" s="6">
        <v>0.51020904761904773</v>
      </c>
      <c r="Q15" s="6">
        <v>0.22665000000000002</v>
      </c>
      <c r="R15" s="6">
        <v>1.0187796296296294</v>
      </c>
      <c r="S15" s="6">
        <v>0.18826272727272725</v>
      </c>
      <c r="T15">
        <f t="shared" si="0"/>
        <v>0.9460303809523809</v>
      </c>
      <c r="U15">
        <f t="shared" si="1"/>
        <v>0.12167482630213737</v>
      </c>
      <c r="V15">
        <f t="shared" si="2"/>
        <v>0.98490467491400946</v>
      </c>
      <c r="W15">
        <f t="shared" si="3"/>
        <v>0.30818156873831354</v>
      </c>
      <c r="X15">
        <f t="shared" si="4"/>
        <v>1.7718400077160492</v>
      </c>
      <c r="Y15">
        <f t="shared" si="5"/>
        <v>0.9021700830277346</v>
      </c>
    </row>
    <row r="16" spans="1:25" x14ac:dyDescent="0.3">
      <c r="A16" s="5">
        <v>2003</v>
      </c>
      <c r="B16" s="6">
        <v>1.0439714285714288</v>
      </c>
      <c r="C16" s="6">
        <v>0.64795454545454556</v>
      </c>
      <c r="D16" s="6">
        <v>0.43937777777777764</v>
      </c>
      <c r="E16" s="6">
        <v>2.9155900000000003</v>
      </c>
      <c r="F16" s="6">
        <v>0.84351286764705879</v>
      </c>
      <c r="G16" s="6">
        <v>0.66780333333333342</v>
      </c>
      <c r="H16" s="6">
        <v>0.34457142857142858</v>
      </c>
      <c r="I16" s="6">
        <v>1.7010000000000001</v>
      </c>
      <c r="J16" s="6">
        <v>0.85082727272727254</v>
      </c>
      <c r="K16" s="6">
        <v>0.62569411764705896</v>
      </c>
      <c r="L16" s="6">
        <v>0.31087307692307692</v>
      </c>
      <c r="M16" s="6">
        <v>0.88853809523809513</v>
      </c>
      <c r="N16" s="6">
        <v>0.37250000000000005</v>
      </c>
      <c r="O16" s="6">
        <v>9.7412500000000041E-2</v>
      </c>
      <c r="P16" s="6">
        <v>0.31336666666666668</v>
      </c>
      <c r="Q16" s="6">
        <v>0.54855000000000009</v>
      </c>
      <c r="R16" s="6">
        <v>0.58348686868686872</v>
      </c>
      <c r="S16" s="6">
        <v>0.1665318181818182</v>
      </c>
      <c r="T16">
        <f t="shared" si="0"/>
        <v>0.75290135930735924</v>
      </c>
      <c r="U16">
        <f t="shared" si="1"/>
        <v>0.12512813711030049</v>
      </c>
      <c r="V16">
        <f t="shared" si="2"/>
        <v>0.51178488623304796</v>
      </c>
      <c r="W16">
        <f t="shared" si="3"/>
        <v>8.5596039323561274E-2</v>
      </c>
      <c r="X16">
        <f t="shared" si="4"/>
        <v>1.0024267995430498</v>
      </c>
      <c r="Y16">
        <f t="shared" si="5"/>
        <v>0.44618161316969296</v>
      </c>
    </row>
    <row r="17" spans="1:25" x14ac:dyDescent="0.3">
      <c r="A17" s="5">
        <v>2004</v>
      </c>
      <c r="B17" s="6">
        <v>0.80593999999999999</v>
      </c>
      <c r="C17" s="6">
        <v>0.63631666666666653</v>
      </c>
      <c r="D17" s="6">
        <v>1.0360065359477126</v>
      </c>
      <c r="E17" s="6">
        <v>3.3767700000000005</v>
      </c>
      <c r="F17" s="6">
        <v>0.59051176470588251</v>
      </c>
      <c r="G17" s="6">
        <v>0.76864444444444446</v>
      </c>
      <c r="H17" s="6">
        <v>1.8021499999999999</v>
      </c>
      <c r="I17" s="6">
        <v>2.0042333333333335</v>
      </c>
      <c r="J17" s="6">
        <v>0.70401181818181791</v>
      </c>
      <c r="K17" s="6">
        <v>0.27544470588235309</v>
      </c>
      <c r="L17" s="6">
        <v>1.1444931623931625</v>
      </c>
      <c r="M17" s="6">
        <v>1.419297619047619</v>
      </c>
      <c r="N17" s="6">
        <v>0.82500000000000007</v>
      </c>
      <c r="O17" s="6">
        <v>0.22034029411764705</v>
      </c>
      <c r="P17" s="6">
        <v>0.81595357142857128</v>
      </c>
      <c r="Q17" s="6">
        <v>0.50785000000000002</v>
      </c>
      <c r="R17" s="6">
        <v>1.0026759259259259</v>
      </c>
      <c r="S17" s="6">
        <v>0.36662803030303037</v>
      </c>
      <c r="T17">
        <f t="shared" si="0"/>
        <v>0.9027694906204905</v>
      </c>
      <c r="U17">
        <f t="shared" si="1"/>
        <v>0.13061554308357759</v>
      </c>
      <c r="V17">
        <f t="shared" si="2"/>
        <v>0.6510358379855441</v>
      </c>
      <c r="W17">
        <f t="shared" si="3"/>
        <v>0.12325361682480571</v>
      </c>
      <c r="X17">
        <f t="shared" si="4"/>
        <v>1.5385282588961513</v>
      </c>
      <c r="Y17">
        <f t="shared" si="5"/>
        <v>0.45458369771897067</v>
      </c>
    </row>
    <row r="18" spans="1:25" x14ac:dyDescent="0.3">
      <c r="A18" s="5">
        <v>2005</v>
      </c>
      <c r="B18" s="6">
        <v>0.56768928571428567</v>
      </c>
      <c r="C18" s="6">
        <v>0.19525555555555554</v>
      </c>
      <c r="D18" s="6">
        <v>0.77756081871345029</v>
      </c>
      <c r="E18" s="6">
        <v>1.0199750000000001</v>
      </c>
      <c r="F18" s="6">
        <v>0.31111974789915969</v>
      </c>
      <c r="G18" s="6">
        <v>0.53649999999999998</v>
      </c>
      <c r="H18" s="6">
        <v>0.99174523809523807</v>
      </c>
      <c r="I18" s="6">
        <v>7.9000000000000015E-2</v>
      </c>
      <c r="J18" s="6">
        <v>3.3769499999999995</v>
      </c>
      <c r="K18" s="6">
        <v>0.30736666666666662</v>
      </c>
      <c r="L18" s="6">
        <v>1.5799903846153844</v>
      </c>
      <c r="M18" s="6">
        <v>0.35250428571428571</v>
      </c>
      <c r="N18" s="6">
        <v>0.40670454545454549</v>
      </c>
      <c r="O18" s="6">
        <v>0.54401250000000001</v>
      </c>
      <c r="P18" s="6">
        <v>0.27572142857142856</v>
      </c>
      <c r="Q18" s="6">
        <v>0.55388333333333328</v>
      </c>
      <c r="R18" s="6">
        <v>0.79314722222222245</v>
      </c>
      <c r="S18" s="6">
        <v>2.4985118181818189</v>
      </c>
      <c r="T18">
        <f t="shared" si="0"/>
        <v>1.0218729999999998</v>
      </c>
      <c r="U18">
        <f t="shared" si="1"/>
        <v>0.59131438823142979</v>
      </c>
      <c r="V18">
        <f t="shared" si="2"/>
        <v>0.88909833213790979</v>
      </c>
      <c r="W18">
        <f t="shared" si="3"/>
        <v>0.32168611152529447</v>
      </c>
      <c r="X18">
        <f t="shared" si="4"/>
        <v>0.63909741762866767</v>
      </c>
      <c r="Y18">
        <f t="shared" si="5"/>
        <v>0.14943407310697884</v>
      </c>
    </row>
    <row r="19" spans="1:25" x14ac:dyDescent="0.3">
      <c r="A19" s="5">
        <v>2006</v>
      </c>
      <c r="B19" s="6">
        <v>0.1278857142857143</v>
      </c>
      <c r="C19" s="6">
        <v>1.3116663636363637</v>
      </c>
      <c r="D19" s="6">
        <v>1.1806165577342052</v>
      </c>
      <c r="E19" s="6">
        <v>0.64182500000000009</v>
      </c>
      <c r="F19" s="6">
        <v>0.24436078431372549</v>
      </c>
      <c r="G19" s="6">
        <v>0.74809259259259264</v>
      </c>
      <c r="H19" s="6">
        <v>0.21529285714285712</v>
      </c>
      <c r="I19" s="6">
        <v>0.35660000000000008</v>
      </c>
      <c r="J19" s="6">
        <v>2.6967750000000001</v>
      </c>
      <c r="K19" s="6">
        <v>0.19490555555555547</v>
      </c>
      <c r="L19" s="6">
        <v>0.24301858974358972</v>
      </c>
      <c r="M19" s="6">
        <v>0.3941357142857142</v>
      </c>
      <c r="N19" s="6">
        <v>0.61486111111111086</v>
      </c>
      <c r="O19" s="6">
        <v>0.16833333333333333</v>
      </c>
      <c r="P19" s="6">
        <v>0.22149000000000002</v>
      </c>
      <c r="Q19" s="6">
        <v>0.35095555555555552</v>
      </c>
      <c r="R19" s="6">
        <v>0.59987777777777773</v>
      </c>
      <c r="S19" s="6">
        <v>6.6E-3</v>
      </c>
      <c r="T19">
        <f t="shared" si="0"/>
        <v>0.83767580423280419</v>
      </c>
      <c r="U19">
        <f t="shared" si="1"/>
        <v>0.47668069501634985</v>
      </c>
      <c r="V19">
        <f t="shared" si="2"/>
        <v>0.50458905807699928</v>
      </c>
      <c r="W19">
        <f t="shared" si="3"/>
        <v>0.19591209451271527</v>
      </c>
      <c r="X19">
        <f t="shared" si="4"/>
        <v>0.43279834656084654</v>
      </c>
      <c r="Y19">
        <f t="shared" si="5"/>
        <v>8.7141857065825903E-2</v>
      </c>
    </row>
    <row r="20" spans="1:25" x14ac:dyDescent="0.3">
      <c r="A20" s="5">
        <v>2007</v>
      </c>
      <c r="B20" s="6">
        <v>0.20364285714285715</v>
      </c>
      <c r="C20" s="6">
        <v>0.77284285714285716</v>
      </c>
      <c r="D20" s="6">
        <v>1.5176666666666665</v>
      </c>
      <c r="E20" s="6">
        <v>1.4039999999999999</v>
      </c>
      <c r="F20" s="6">
        <v>1.0725729166666667</v>
      </c>
      <c r="G20" s="6">
        <v>1.4198999999999999</v>
      </c>
      <c r="H20" s="6">
        <v>0.4424690476190476</v>
      </c>
      <c r="I20" s="6">
        <v>0.21000000000000002</v>
      </c>
      <c r="J20" s="6">
        <v>3.1704518181818182</v>
      </c>
      <c r="K20" s="6">
        <v>5.2249999999999991E-2</v>
      </c>
      <c r="L20" s="6">
        <v>0.46640833333333342</v>
      </c>
      <c r="M20" s="6">
        <v>0.55318333333333336</v>
      </c>
      <c r="N20" s="6">
        <v>1.1217634680134678</v>
      </c>
      <c r="O20" s="6">
        <v>1.2893187499999998</v>
      </c>
      <c r="P20" s="6">
        <v>2.045894761904762</v>
      </c>
      <c r="Q20" s="6">
        <v>1.1593499999999999</v>
      </c>
      <c r="R20" s="6">
        <v>0.7621796296296296</v>
      </c>
      <c r="S20" s="6">
        <v>4.759E-2</v>
      </c>
      <c r="T20">
        <f t="shared" si="0"/>
        <v>1.4786145541125542</v>
      </c>
      <c r="U20">
        <f t="shared" si="1"/>
        <v>0.53242573818221284</v>
      </c>
      <c r="V20">
        <f t="shared" si="2"/>
        <v>0.72695439625850333</v>
      </c>
      <c r="W20">
        <f t="shared" si="3"/>
        <v>0.21371966625980524</v>
      </c>
      <c r="X20">
        <f t="shared" si="4"/>
        <v>0.87162181587702425</v>
      </c>
      <c r="Y20">
        <f t="shared" si="5"/>
        <v>0.19615990277643933</v>
      </c>
    </row>
    <row r="21" spans="1:25" x14ac:dyDescent="0.3">
      <c r="A21" s="5">
        <v>2008</v>
      </c>
      <c r="B21" s="6">
        <v>1.6884619047619047</v>
      </c>
      <c r="C21" s="6">
        <v>0.1888</v>
      </c>
      <c r="D21" s="6">
        <v>0.84236209150326791</v>
      </c>
      <c r="E21" s="6">
        <v>0.34850000000000003</v>
      </c>
      <c r="F21" s="6">
        <v>0.29096041666666667</v>
      </c>
      <c r="G21" s="6">
        <v>3.7633000000000001</v>
      </c>
      <c r="H21" s="6">
        <v>1.1226190476190478</v>
      </c>
      <c r="I21" s="6">
        <v>0.42844285714285724</v>
      </c>
      <c r="J21" s="6">
        <v>2.2744840909090915</v>
      </c>
      <c r="K21" s="6">
        <v>0.10350555555555557</v>
      </c>
      <c r="L21" s="6">
        <v>0.25067499999999993</v>
      </c>
      <c r="M21" s="6">
        <v>2.0700785714285712</v>
      </c>
      <c r="N21" s="6">
        <v>2.2588636363636372</v>
      </c>
      <c r="O21" s="6">
        <v>0.66529999999999978</v>
      </c>
      <c r="P21" s="6">
        <v>0.71375357142857143</v>
      </c>
      <c r="Q21" s="6">
        <v>0.18773518518518517</v>
      </c>
      <c r="R21" s="6">
        <v>1.4398759259259259</v>
      </c>
      <c r="S21" s="6">
        <v>4.9499999999999987E-3</v>
      </c>
      <c r="T21">
        <f t="shared" si="0"/>
        <v>2.1020156277056277</v>
      </c>
      <c r="U21">
        <f t="shared" si="1"/>
        <v>0.49441527740615637</v>
      </c>
      <c r="V21">
        <f t="shared" si="2"/>
        <v>0.26699832127295359</v>
      </c>
      <c r="W21">
        <f t="shared" si="3"/>
        <v>0.10231614524215206</v>
      </c>
      <c r="X21">
        <f t="shared" si="4"/>
        <v>1.0439335778419114</v>
      </c>
      <c r="Y21">
        <f t="shared" si="5"/>
        <v>0.29691956643654333</v>
      </c>
    </row>
    <row r="22" spans="1:25" x14ac:dyDescent="0.3">
      <c r="A22" s="5">
        <v>2009</v>
      </c>
      <c r="B22" s="6">
        <v>2.6218999999999997</v>
      </c>
      <c r="C22" s="6">
        <v>0.55018999999999985</v>
      </c>
      <c r="D22" s="6">
        <v>1.1306470588235293</v>
      </c>
      <c r="E22" s="6">
        <v>3.4961500000000001</v>
      </c>
      <c r="F22" s="6">
        <v>0.4812055555555555</v>
      </c>
      <c r="G22" s="6">
        <v>0.98599999999999999</v>
      </c>
      <c r="H22" s="6">
        <v>1.4131738095238096</v>
      </c>
      <c r="I22" s="6">
        <v>1.4310999999999998</v>
      </c>
      <c r="J22" s="6">
        <v>0.72985681818181825</v>
      </c>
      <c r="K22" s="6">
        <v>0.89307499999999995</v>
      </c>
      <c r="L22" s="6">
        <v>0.45041313131313138</v>
      </c>
      <c r="M22" s="6">
        <v>0.75920142857142858</v>
      </c>
      <c r="N22" s="6">
        <v>1.208219696969697</v>
      </c>
      <c r="O22" s="6">
        <v>0.54273999999999989</v>
      </c>
      <c r="P22" s="6">
        <v>0.64230142857142858</v>
      </c>
      <c r="Q22" s="6">
        <v>0.10785000000000002</v>
      </c>
      <c r="R22" s="6">
        <v>0.9987138888888889</v>
      </c>
      <c r="S22" s="6">
        <v>0.1567454545454546</v>
      </c>
      <c r="T22">
        <f t="shared" si="0"/>
        <v>1.147851935064935</v>
      </c>
      <c r="U22">
        <f t="shared" si="1"/>
        <v>0.37285145803487896</v>
      </c>
      <c r="V22">
        <f t="shared" si="2"/>
        <v>0.53858945717681006</v>
      </c>
      <c r="W22">
        <f t="shared" si="3"/>
        <v>0.13961989857285093</v>
      </c>
      <c r="X22">
        <f t="shared" si="4"/>
        <v>1.5150162325637322</v>
      </c>
      <c r="Y22">
        <f t="shared" si="5"/>
        <v>0.41826299997487731</v>
      </c>
    </row>
    <row r="23" spans="1:25" x14ac:dyDescent="0.3">
      <c r="A23" s="5">
        <v>2010</v>
      </c>
      <c r="B23" s="6">
        <v>0.59374894179894178</v>
      </c>
      <c r="C23" s="6">
        <v>0.11398292929292933</v>
      </c>
      <c r="D23" s="6">
        <v>0.8376117647058825</v>
      </c>
      <c r="E23" s="6">
        <v>1.3197300000000001</v>
      </c>
      <c r="F23" s="6">
        <v>0.15472166666666665</v>
      </c>
      <c r="G23" s="6">
        <v>1.7971000000000004</v>
      </c>
      <c r="H23" s="6">
        <v>3.9044999999999996</v>
      </c>
      <c r="I23" s="6">
        <v>0.66159999999999997</v>
      </c>
      <c r="J23" s="6">
        <v>1.211981818181818</v>
      </c>
      <c r="K23" s="6">
        <v>0.10441666666666671</v>
      </c>
      <c r="L23" s="6">
        <v>9.035E-2</v>
      </c>
      <c r="M23" s="6">
        <v>0.16086428571428574</v>
      </c>
      <c r="N23" s="6">
        <v>0.51909090909090905</v>
      </c>
      <c r="O23" s="6">
        <v>0.44317000000000012</v>
      </c>
      <c r="P23" s="6">
        <v>1.0748309523809525</v>
      </c>
      <c r="Q23" s="6">
        <v>0.14970000000000003</v>
      </c>
      <c r="R23" s="6">
        <v>0.32868333333333333</v>
      </c>
      <c r="S23" s="6">
        <v>0.11835</v>
      </c>
      <c r="T23">
        <f t="shared" si="0"/>
        <v>0.96770519961519974</v>
      </c>
      <c r="U23">
        <f t="shared" si="1"/>
        <v>0.27837728636633724</v>
      </c>
      <c r="V23">
        <f t="shared" si="2"/>
        <v>0.22416186104744931</v>
      </c>
      <c r="W23">
        <f t="shared" si="3"/>
        <v>0.10261664284399168</v>
      </c>
      <c r="X23">
        <f t="shared" si="4"/>
        <v>1.1961290404040403</v>
      </c>
      <c r="Y23">
        <f t="shared" si="5"/>
        <v>0.56018038016114646</v>
      </c>
    </row>
    <row r="24" spans="1:25" x14ac:dyDescent="0.3">
      <c r="A24" s="5">
        <v>2011</v>
      </c>
      <c r="B24" s="6" t="s">
        <v>62</v>
      </c>
      <c r="C24" s="6" t="s">
        <v>62</v>
      </c>
      <c r="D24" s="6" t="s">
        <v>62</v>
      </c>
      <c r="E24" s="6" t="s">
        <v>62</v>
      </c>
      <c r="F24" s="6" t="s">
        <v>62</v>
      </c>
      <c r="G24" s="6" t="s">
        <v>62</v>
      </c>
      <c r="H24" s="6" t="s">
        <v>62</v>
      </c>
      <c r="I24" s="6" t="s">
        <v>62</v>
      </c>
      <c r="J24" s="6" t="s">
        <v>62</v>
      </c>
      <c r="K24" s="6" t="s">
        <v>62</v>
      </c>
      <c r="L24" s="6" t="s">
        <v>62</v>
      </c>
      <c r="M24" s="6" t="s">
        <v>62</v>
      </c>
      <c r="N24" s="6" t="s">
        <v>62</v>
      </c>
      <c r="O24" s="6" t="s">
        <v>62</v>
      </c>
      <c r="P24" s="6" t="s">
        <v>62</v>
      </c>
      <c r="Q24" s="6" t="s">
        <v>62</v>
      </c>
      <c r="R24" s="6" t="s">
        <v>62</v>
      </c>
      <c r="S24" s="6">
        <v>0.18924318181818184</v>
      </c>
      <c r="T24" s="6" t="s">
        <v>62</v>
      </c>
      <c r="U24" s="6" t="s">
        <v>62</v>
      </c>
      <c r="V24">
        <f t="shared" si="2"/>
        <v>0.18924318181818184</v>
      </c>
      <c r="W24" t="s">
        <v>62</v>
      </c>
      <c r="X24" t="s">
        <v>62</v>
      </c>
      <c r="Y24" t="s">
        <v>62</v>
      </c>
    </row>
    <row r="25" spans="1:25" x14ac:dyDescent="0.3">
      <c r="A25" s="5">
        <v>2012</v>
      </c>
      <c r="B25" s="6">
        <v>1.3219857142857143</v>
      </c>
      <c r="C25" s="6" t="s">
        <v>62</v>
      </c>
      <c r="D25" s="6" t="s">
        <v>62</v>
      </c>
      <c r="E25" s="6" t="s">
        <v>62</v>
      </c>
      <c r="F25" s="6" t="s">
        <v>62</v>
      </c>
      <c r="G25" s="6">
        <v>0.4709888888888889</v>
      </c>
      <c r="H25" s="6">
        <v>0.34284999999999999</v>
      </c>
      <c r="I25" s="6" t="s">
        <v>62</v>
      </c>
      <c r="J25" s="6">
        <v>1.7615499999999997</v>
      </c>
      <c r="K25" s="6">
        <v>0.20187499999999994</v>
      </c>
      <c r="L25" s="6" t="s">
        <v>62</v>
      </c>
      <c r="M25" s="6">
        <v>1.3010833333333334</v>
      </c>
      <c r="N25" s="6" t="s">
        <v>62</v>
      </c>
      <c r="O25" s="6" t="s">
        <v>62</v>
      </c>
      <c r="P25" s="6" t="s">
        <v>62</v>
      </c>
      <c r="Q25" s="6" t="s">
        <v>62</v>
      </c>
      <c r="R25" s="6" t="s">
        <v>62</v>
      </c>
      <c r="S25" s="6">
        <v>0.12886363636363637</v>
      </c>
      <c r="T25">
        <f t="shared" si="0"/>
        <v>1.213901984126984</v>
      </c>
      <c r="U25">
        <f t="shared" si="1"/>
        <v>0.26943163893963318</v>
      </c>
      <c r="V25">
        <f t="shared" si="2"/>
        <v>0.16536931818181816</v>
      </c>
      <c r="W25">
        <f t="shared" si="3"/>
        <v>3.6505681818181805E-2</v>
      </c>
      <c r="X25">
        <f t="shared" si="4"/>
        <v>0.34284999999999999</v>
      </c>
      <c r="Y25" t="s">
        <v>62</v>
      </c>
    </row>
    <row r="26" spans="1:25" x14ac:dyDescent="0.3">
      <c r="A26" s="5">
        <v>2013</v>
      </c>
      <c r="B26" s="6" t="s">
        <v>62</v>
      </c>
      <c r="C26" s="6" t="s">
        <v>62</v>
      </c>
      <c r="D26" s="6" t="s">
        <v>62</v>
      </c>
      <c r="E26" s="6" t="s">
        <v>62</v>
      </c>
      <c r="F26" s="6" t="s">
        <v>62</v>
      </c>
      <c r="G26" s="6">
        <v>0.41670000000000001</v>
      </c>
      <c r="H26" s="6" t="s">
        <v>62</v>
      </c>
      <c r="I26" s="6" t="s">
        <v>62</v>
      </c>
      <c r="J26" s="6" t="s">
        <v>62</v>
      </c>
      <c r="K26" s="6">
        <v>0.28805588235294116</v>
      </c>
      <c r="L26" s="6" t="s">
        <v>62</v>
      </c>
      <c r="M26" s="6">
        <v>1.1715071428571429</v>
      </c>
      <c r="N26" s="6" t="s">
        <v>62</v>
      </c>
      <c r="O26" s="6" t="s">
        <v>62</v>
      </c>
      <c r="P26" s="6">
        <v>1.6389500000000001</v>
      </c>
      <c r="Q26" s="6" t="s">
        <v>62</v>
      </c>
      <c r="R26" s="6" t="s">
        <v>62</v>
      </c>
      <c r="S26" s="6" t="s">
        <v>62</v>
      </c>
      <c r="T26">
        <f t="shared" si="0"/>
        <v>1.0757190476190477</v>
      </c>
      <c r="U26">
        <f t="shared" si="1"/>
        <v>0.35606894698312136</v>
      </c>
      <c r="V26">
        <f t="shared" si="2"/>
        <v>0.28805588235294116</v>
      </c>
      <c r="W26" t="s">
        <v>62</v>
      </c>
      <c r="X26" t="s">
        <v>62</v>
      </c>
      <c r="Y26" t="s">
        <v>62</v>
      </c>
    </row>
    <row r="27" spans="1:25" x14ac:dyDescent="0.3">
      <c r="A27" s="5">
        <v>2014</v>
      </c>
      <c r="B27" s="6" t="s">
        <v>62</v>
      </c>
      <c r="C27" s="6" t="s">
        <v>62</v>
      </c>
      <c r="D27" s="6">
        <v>0.2413529411764706</v>
      </c>
      <c r="E27" s="6" t="s">
        <v>62</v>
      </c>
      <c r="F27" s="6" t="s">
        <v>62</v>
      </c>
      <c r="G27" s="6">
        <v>2.6066454545454545</v>
      </c>
      <c r="H27" s="6" t="s">
        <v>62</v>
      </c>
      <c r="I27" s="6" t="s">
        <v>62</v>
      </c>
      <c r="J27" s="6" t="s">
        <v>62</v>
      </c>
      <c r="K27" s="6">
        <v>0.15279117647058821</v>
      </c>
      <c r="L27" s="6" t="s">
        <v>62</v>
      </c>
      <c r="M27" s="6">
        <v>0.28851666666666664</v>
      </c>
      <c r="N27" s="6" t="s">
        <v>62</v>
      </c>
      <c r="O27" s="6">
        <v>0.49785000000000007</v>
      </c>
      <c r="P27" s="6">
        <v>0.48278333333333334</v>
      </c>
      <c r="Q27" s="6" t="s">
        <v>62</v>
      </c>
      <c r="R27" s="6" t="s">
        <v>62</v>
      </c>
      <c r="S27" s="6" t="s">
        <v>62</v>
      </c>
      <c r="T27">
        <f t="shared" si="0"/>
        <v>1.1259818181818182</v>
      </c>
      <c r="U27">
        <f t="shared" si="1"/>
        <v>0.74245280152604864</v>
      </c>
      <c r="V27">
        <f t="shared" si="2"/>
        <v>0.19707205882352941</v>
      </c>
      <c r="W27">
        <f t="shared" si="3"/>
        <v>4.4280882352941156E-2</v>
      </c>
      <c r="X27">
        <f t="shared" si="4"/>
        <v>0.49785000000000007</v>
      </c>
      <c r="Y27" t="s">
        <v>62</v>
      </c>
    </row>
    <row r="28" spans="1:25" x14ac:dyDescent="0.3">
      <c r="A28" s="5">
        <v>2015</v>
      </c>
      <c r="B28" s="6">
        <v>4.3471428571428578E-2</v>
      </c>
      <c r="C28" s="6">
        <v>0.28086623376623376</v>
      </c>
      <c r="D28" s="6">
        <v>0.75211764705882356</v>
      </c>
      <c r="E28" s="6" t="s">
        <v>62</v>
      </c>
      <c r="F28" s="6" t="s">
        <v>62</v>
      </c>
      <c r="G28" s="6">
        <v>0.89549999999999985</v>
      </c>
      <c r="H28" s="6">
        <v>0.40845353535353535</v>
      </c>
      <c r="I28" s="6">
        <v>0.20369999999999999</v>
      </c>
      <c r="J28" s="6">
        <v>0.25887727272727273</v>
      </c>
      <c r="K28" s="6">
        <v>0.299875</v>
      </c>
      <c r="L28" s="6">
        <v>0.23950769230769234</v>
      </c>
      <c r="M28" s="6">
        <v>0.18425</v>
      </c>
      <c r="N28" s="6">
        <v>1.409861111111111</v>
      </c>
      <c r="O28" s="6">
        <v>0.16412916666666663</v>
      </c>
      <c r="P28" s="6">
        <v>0.79015000000000002</v>
      </c>
      <c r="Q28" s="6" t="s">
        <v>62</v>
      </c>
      <c r="R28" s="6">
        <v>1.8305388888888889</v>
      </c>
      <c r="S28" s="6">
        <v>0.19860606060606056</v>
      </c>
      <c r="T28">
        <f t="shared" si="0"/>
        <v>0.4344497402597402</v>
      </c>
      <c r="U28">
        <f t="shared" si="1"/>
        <v>0.17108180183438168</v>
      </c>
      <c r="V28">
        <f t="shared" si="2"/>
        <v>0.35419452674776208</v>
      </c>
      <c r="W28">
        <f t="shared" si="3"/>
        <v>0.10100279699245673</v>
      </c>
      <c r="X28">
        <f t="shared" si="4"/>
        <v>0.80333654040404023</v>
      </c>
      <c r="Y28">
        <f t="shared" si="5"/>
        <v>0.34257111338449564</v>
      </c>
    </row>
    <row r="29" spans="1:25" x14ac:dyDescent="0.3">
      <c r="A29" s="5">
        <v>2016</v>
      </c>
      <c r="B29" s="6">
        <v>1.4799142857142855</v>
      </c>
      <c r="C29" s="6">
        <v>0.39839999999999992</v>
      </c>
      <c r="D29" s="6">
        <v>0.49094117647058821</v>
      </c>
      <c r="E29" s="6">
        <v>0.55445000000000011</v>
      </c>
      <c r="F29" s="6">
        <v>0.46655000000000002</v>
      </c>
      <c r="G29" s="6">
        <v>2.8666999999999998</v>
      </c>
      <c r="H29" s="6">
        <v>0.61813571428571423</v>
      </c>
      <c r="I29" s="6">
        <v>0.20750000000000002</v>
      </c>
      <c r="J29" s="6">
        <v>2.1094621212121214</v>
      </c>
      <c r="K29" s="6">
        <v>7.8126470588235297E-2</v>
      </c>
      <c r="L29" s="6">
        <v>9.4487435897435898E-2</v>
      </c>
      <c r="M29" s="6">
        <v>0.5355671428571428</v>
      </c>
      <c r="N29" s="6">
        <v>1.7452777777777779</v>
      </c>
      <c r="O29" s="6">
        <v>0.36946666666666661</v>
      </c>
      <c r="P29" s="6">
        <v>0.90003571428571416</v>
      </c>
      <c r="Q29" s="6">
        <v>0.19955370370370373</v>
      </c>
      <c r="R29" s="6">
        <v>0.81195555555555554</v>
      </c>
      <c r="S29" s="6">
        <v>0.16048636363636365</v>
      </c>
      <c r="T29">
        <f t="shared" si="0"/>
        <v>1.5783358528138527</v>
      </c>
      <c r="U29">
        <f t="shared" si="1"/>
        <v>0.41827752473685254</v>
      </c>
      <c r="V29">
        <f t="shared" si="2"/>
        <v>0.26979216432804665</v>
      </c>
      <c r="W29">
        <f t="shared" si="3"/>
        <v>6.6994881156409183E-2</v>
      </c>
      <c r="X29">
        <f t="shared" si="4"/>
        <v>0.71779761904761907</v>
      </c>
      <c r="Y29">
        <f t="shared" si="5"/>
        <v>0.22233115285486291</v>
      </c>
    </row>
    <row r="30" spans="1:25" x14ac:dyDescent="0.3">
      <c r="A30" s="5">
        <v>2017</v>
      </c>
      <c r="B30" s="6">
        <v>2.3380785714285715</v>
      </c>
      <c r="C30" s="6">
        <v>0.4710928571428572</v>
      </c>
      <c r="D30" s="6">
        <v>0.93123529411764694</v>
      </c>
      <c r="E30" s="6">
        <v>1.9906166666666667</v>
      </c>
      <c r="F30" s="6">
        <v>0.25018181818181823</v>
      </c>
      <c r="G30" s="6">
        <v>1.3649</v>
      </c>
      <c r="H30" s="6">
        <v>0.65973571428571409</v>
      </c>
      <c r="I30" s="6">
        <v>0.25763333333333333</v>
      </c>
      <c r="J30" s="6">
        <v>1.1477227272727271</v>
      </c>
      <c r="K30" s="6">
        <v>0.337225</v>
      </c>
      <c r="L30" s="6">
        <v>0.34948333333333331</v>
      </c>
      <c r="M30" s="6">
        <v>0.76299285714285703</v>
      </c>
      <c r="N30" s="6">
        <v>1.3887499999999999</v>
      </c>
      <c r="O30" s="6">
        <v>0.40351313131313127</v>
      </c>
      <c r="P30" s="6">
        <v>0.91020000000000001</v>
      </c>
      <c r="Q30" s="6">
        <v>0.36981964285714286</v>
      </c>
      <c r="R30" s="6">
        <v>0.82397169312169305</v>
      </c>
      <c r="S30" s="6">
        <v>0.31972878787878783</v>
      </c>
      <c r="T30">
        <f t="shared" si="0"/>
        <v>1.3047788311688309</v>
      </c>
      <c r="U30">
        <f t="shared" si="1"/>
        <v>0.27795809248799819</v>
      </c>
      <c r="V30">
        <f t="shared" si="2"/>
        <v>0.43268096193022659</v>
      </c>
      <c r="W30">
        <f t="shared" si="3"/>
        <v>8.6751047535365888E-2</v>
      </c>
      <c r="X30">
        <f t="shared" si="4"/>
        <v>0.92070342312008957</v>
      </c>
      <c r="Y30">
        <f t="shared" si="5"/>
        <v>0.26760610739152246</v>
      </c>
    </row>
    <row r="31" spans="1:25" x14ac:dyDescent="0.3">
      <c r="A31" s="5">
        <v>2018</v>
      </c>
      <c r="B31" s="6">
        <v>0.29649999999999999</v>
      </c>
      <c r="C31" s="6">
        <v>0.43314999999999998</v>
      </c>
      <c r="D31" s="6">
        <v>0.70464705882352929</v>
      </c>
      <c r="E31" s="6">
        <v>0.34568333333333334</v>
      </c>
      <c r="F31" s="6">
        <v>0.1739333333333333</v>
      </c>
      <c r="G31" s="6">
        <v>2.5067000000000004</v>
      </c>
      <c r="H31" s="6">
        <v>0.35597857142857131</v>
      </c>
      <c r="I31" s="6">
        <v>0.78910000000000002</v>
      </c>
      <c r="J31" s="6">
        <v>1.4028500000000002</v>
      </c>
      <c r="K31" s="6">
        <v>0.51943749999999989</v>
      </c>
      <c r="L31" s="6">
        <v>0.32579172494172493</v>
      </c>
      <c r="M31" s="6">
        <v>0.44274285714285722</v>
      </c>
      <c r="N31" s="6">
        <v>1.6757870370370369</v>
      </c>
      <c r="O31" s="6">
        <v>0.487257142857143</v>
      </c>
      <c r="P31" s="6">
        <v>0.90339999999999976</v>
      </c>
      <c r="Q31" s="6">
        <v>0.63133095238095249</v>
      </c>
      <c r="R31" s="6">
        <v>0.3517925925925926</v>
      </c>
      <c r="S31" s="6">
        <v>0.16944545454545451</v>
      </c>
      <c r="T31">
        <f t="shared" si="0"/>
        <v>1.1104385714285714</v>
      </c>
      <c r="U31">
        <f t="shared" si="1"/>
        <v>0.39913838173429206</v>
      </c>
      <c r="V31">
        <f t="shared" si="2"/>
        <v>0.42253371771785636</v>
      </c>
      <c r="W31">
        <f t="shared" si="3"/>
        <v>7.9866272776210931E-2</v>
      </c>
      <c r="X31">
        <f t="shared" si="4"/>
        <v>0.66759977954144623</v>
      </c>
      <c r="Y31">
        <f t="shared" si="5"/>
        <v>0.21324473196836075</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1"/>
  <sheetViews>
    <sheetView zoomScale="80" zoomScaleNormal="80" workbookViewId="0"/>
  </sheetViews>
  <sheetFormatPr defaultRowHeight="14.4" x14ac:dyDescent="0.3"/>
  <sheetData>
    <row r="1" spans="1:25" x14ac:dyDescent="0.3">
      <c r="A1" s="1" t="s">
        <v>0</v>
      </c>
      <c r="B1" s="2" t="s">
        <v>1</v>
      </c>
      <c r="C1" s="3" t="s">
        <v>2</v>
      </c>
      <c r="D1" s="3" t="s">
        <v>3</v>
      </c>
      <c r="E1" s="4" t="s">
        <v>4</v>
      </c>
      <c r="F1" s="3" t="s">
        <v>5</v>
      </c>
      <c r="G1" s="2" t="s">
        <v>6</v>
      </c>
      <c r="H1" s="4" t="s">
        <v>7</v>
      </c>
      <c r="I1" s="4" t="s">
        <v>8</v>
      </c>
      <c r="J1" s="2" t="s">
        <v>9</v>
      </c>
      <c r="K1" s="3" t="s">
        <v>10</v>
      </c>
      <c r="L1" s="3" t="s">
        <v>11</v>
      </c>
      <c r="M1" s="2" t="s">
        <v>13</v>
      </c>
      <c r="N1" s="4" t="s">
        <v>14</v>
      </c>
      <c r="O1" s="4" t="s">
        <v>15</v>
      </c>
      <c r="P1" s="2" t="s">
        <v>16</v>
      </c>
      <c r="Q1" s="3" t="s">
        <v>17</v>
      </c>
      <c r="R1" s="4" t="s">
        <v>18</v>
      </c>
      <c r="S1" s="3" t="s">
        <v>19</v>
      </c>
      <c r="T1" t="s">
        <v>21</v>
      </c>
      <c r="U1" t="s">
        <v>22</v>
      </c>
      <c r="V1" t="s">
        <v>23</v>
      </c>
      <c r="W1" t="s">
        <v>24</v>
      </c>
      <c r="X1" t="s">
        <v>25</v>
      </c>
      <c r="Y1" t="s">
        <v>27</v>
      </c>
    </row>
    <row r="2" spans="1:25" x14ac:dyDescent="0.3">
      <c r="A2" s="5">
        <v>1989</v>
      </c>
      <c r="B2" s="6">
        <v>1.874107142857143</v>
      </c>
      <c r="C2" s="6">
        <v>1.5255999999999998</v>
      </c>
      <c r="D2" s="6">
        <v>1.8050419934640525</v>
      </c>
      <c r="E2" s="6">
        <v>3.06</v>
      </c>
      <c r="F2" s="6">
        <v>1.0425826625386994</v>
      </c>
      <c r="G2" s="6">
        <v>0.20250000000000001</v>
      </c>
      <c r="H2" s="6">
        <v>2.5095494949494945</v>
      </c>
      <c r="I2" s="6">
        <v>2.5751380952380956</v>
      </c>
      <c r="J2" s="6">
        <v>2.0688636363636368</v>
      </c>
      <c r="K2" s="6">
        <v>0.60121764705882341</v>
      </c>
      <c r="L2" s="6">
        <v>1.2432346153846154</v>
      </c>
      <c r="M2" s="6">
        <v>1.9248499999999997</v>
      </c>
      <c r="N2" s="6">
        <v>4.3901076923076925</v>
      </c>
      <c r="O2" s="6">
        <v>0.50013455882352942</v>
      </c>
      <c r="P2" s="6">
        <v>2.0215107142857143</v>
      </c>
      <c r="Q2" s="6">
        <v>1.17455</v>
      </c>
      <c r="R2" s="6">
        <v>3.3182749999999994</v>
      </c>
      <c r="S2" s="6">
        <v>0.38309166666666661</v>
      </c>
      <c r="T2">
        <f>AVERAGE(B2,G2,J2,M2,P2)</f>
        <v>1.6183662987012988</v>
      </c>
      <c r="U2">
        <f>(STDEV(B2,G2,J2,M2,P2))/(SQRT(COUNT(B2,G2,J2,M2,P2)))</f>
        <v>0.35563227394228203</v>
      </c>
      <c r="V2">
        <f>AVERAGE(C2:D2,F2,K2:L2,Q2,S2)</f>
        <v>1.1107597978732653</v>
      </c>
      <c r="W2">
        <f>(STDEV(C2:D2,F2,K2:L2,Q2,S2))/(SQRT(COUNT(C2:D2,F2,K2:L2,Q2,S2)))</f>
        <v>0.18705239665663909</v>
      </c>
      <c r="X2">
        <f>AVERAGE(E2,H2:I2,N2:O2,R2)</f>
        <v>2.7255341402198017</v>
      </c>
      <c r="Y2">
        <f>(STDEV(E2,H2:I2,N2:O2,R2))/(SQRT(COUNT(E2,H2:I2,N2:O2,R2)))</f>
        <v>0.5245851021756579</v>
      </c>
    </row>
    <row r="3" spans="1:25" x14ac:dyDescent="0.3">
      <c r="A3" s="5">
        <v>1990</v>
      </c>
      <c r="B3" s="6">
        <v>1.3533249999999999</v>
      </c>
      <c r="C3" s="6">
        <v>1.390290909090909</v>
      </c>
      <c r="D3" s="6">
        <v>1.0650794117647058</v>
      </c>
      <c r="E3" s="6">
        <v>4.1002999999999998</v>
      </c>
      <c r="F3" s="6">
        <v>4.7886877828054297</v>
      </c>
      <c r="G3" s="6">
        <v>0.67569999999999997</v>
      </c>
      <c r="H3" s="6">
        <v>4.9039714285714293</v>
      </c>
      <c r="I3" s="6">
        <v>2.9742999999999999</v>
      </c>
      <c r="J3" s="6">
        <v>2.1264363636363637</v>
      </c>
      <c r="K3" s="6">
        <v>0.68098529411764674</v>
      </c>
      <c r="L3" s="6">
        <v>1.0807</v>
      </c>
      <c r="M3" s="6">
        <v>0.86362857142857141</v>
      </c>
      <c r="N3" s="6">
        <v>3.446381818181818</v>
      </c>
      <c r="O3" s="6">
        <v>0.68615000000000004</v>
      </c>
      <c r="P3" s="6">
        <v>1.6812499999999999</v>
      </c>
      <c r="Q3" s="6">
        <v>1.031479365079365</v>
      </c>
      <c r="R3" s="6">
        <v>1.7192237373737373</v>
      </c>
      <c r="S3" s="6">
        <v>0.43856666666666666</v>
      </c>
      <c r="T3">
        <f t="shared" ref="T3:T31" si="0">AVERAGE(B3,G3,J3,M3,P3)</f>
        <v>1.340067987012987</v>
      </c>
      <c r="U3">
        <f t="shared" ref="U3:U31" si="1">(STDEV(B3,G3,J3,M3,P3))/(SQRT(COUNT(B3,G3,J3,M3,P3)))</f>
        <v>0.26489011655992373</v>
      </c>
      <c r="V3">
        <f t="shared" ref="V3:V31" si="2">AVERAGE(C3:D3,F3,K3:L3,Q3,S3)</f>
        <v>1.4965413470749602</v>
      </c>
      <c r="W3">
        <f t="shared" ref="W3:W31" si="3">(STDEV(C3:D3,F3,K3:L3,Q3,S3))/(SQRT(COUNT(C3:D3,F3,K3:L3,Q3,S3)))</f>
        <v>0.56080990507397588</v>
      </c>
      <c r="X3">
        <f t="shared" ref="X3:X31" si="4">AVERAGE(E3,H3:I3,N3:O3,R3)</f>
        <v>2.9717211640211638</v>
      </c>
      <c r="Y3">
        <f t="shared" ref="Y3:Y31" si="5">(STDEV(E3,H3:I3,N3:O3,R3))/(SQRT(COUNT(E3,H3:I3,N3:O3,R3)))</f>
        <v>0.63311863054882644</v>
      </c>
    </row>
    <row r="4" spans="1:25" x14ac:dyDescent="0.3">
      <c r="A4" s="5">
        <v>1991</v>
      </c>
      <c r="B4" s="6">
        <v>0.93998333333333317</v>
      </c>
      <c r="C4" s="6" t="s">
        <v>62</v>
      </c>
      <c r="D4" s="6">
        <v>1.6077579365079366</v>
      </c>
      <c r="E4" s="6">
        <v>4.777216666666666</v>
      </c>
      <c r="F4" s="6">
        <v>1.7286277777777774</v>
      </c>
      <c r="G4" s="6">
        <v>0.60515740740740731</v>
      </c>
      <c r="H4" s="6">
        <v>1.6119333333333334</v>
      </c>
      <c r="I4" s="6">
        <v>2.4229500000000002</v>
      </c>
      <c r="J4" s="6">
        <v>2.3227757575757573</v>
      </c>
      <c r="K4" s="6">
        <v>0.61846470588235281</v>
      </c>
      <c r="L4" s="6">
        <v>2.1082133333333331</v>
      </c>
      <c r="M4" s="6">
        <v>1.0671333333333333</v>
      </c>
      <c r="N4" s="6">
        <v>3.0465363636363643</v>
      </c>
      <c r="O4" s="6">
        <v>1.2030400000000001</v>
      </c>
      <c r="P4" s="6">
        <v>1.4543055555555553</v>
      </c>
      <c r="Q4" s="6">
        <v>1.6723178571428572</v>
      </c>
      <c r="R4" s="6">
        <v>1.6069425925925926</v>
      </c>
      <c r="S4" s="6">
        <v>1.0078907407407407</v>
      </c>
      <c r="T4">
        <f t="shared" si="0"/>
        <v>1.2778710774410773</v>
      </c>
      <c r="U4">
        <f t="shared" si="1"/>
        <v>0.29445518520607666</v>
      </c>
      <c r="V4">
        <f t="shared" si="2"/>
        <v>1.4572120585641664</v>
      </c>
      <c r="W4">
        <f t="shared" si="3"/>
        <v>0.22149420508722778</v>
      </c>
      <c r="X4">
        <f t="shared" si="4"/>
        <v>2.4447698260381592</v>
      </c>
      <c r="Y4">
        <f t="shared" si="5"/>
        <v>0.53976449779806301</v>
      </c>
    </row>
    <row r="5" spans="1:25" x14ac:dyDescent="0.3">
      <c r="A5" s="5">
        <v>1992</v>
      </c>
      <c r="B5" s="6">
        <v>4.4479285714285712</v>
      </c>
      <c r="C5" s="6">
        <v>1.9345454545454543</v>
      </c>
      <c r="D5" s="6">
        <v>2.5919000000000003</v>
      </c>
      <c r="E5" s="6">
        <v>4.5675499999999998</v>
      </c>
      <c r="F5" s="6">
        <v>1.3517286377708981</v>
      </c>
      <c r="G5" s="6">
        <v>0.78324166666666661</v>
      </c>
      <c r="H5" s="6">
        <v>3.5502607142857143</v>
      </c>
      <c r="I5" s="6">
        <v>2.6506500000000002</v>
      </c>
      <c r="J5" s="6">
        <v>2.9073090909090902</v>
      </c>
      <c r="K5" s="6">
        <v>3.5966558823529411</v>
      </c>
      <c r="L5" s="6">
        <v>1.8260820512820519</v>
      </c>
      <c r="M5" s="6">
        <v>2.3132158730158729</v>
      </c>
      <c r="N5" s="6">
        <v>3.7230962962962972</v>
      </c>
      <c r="O5" s="6">
        <v>4.5583333333333337E-2</v>
      </c>
      <c r="P5" s="6">
        <v>4.1296249999999999</v>
      </c>
      <c r="Q5" s="6">
        <v>1.3285</v>
      </c>
      <c r="R5" s="6">
        <v>3.6266196969696973</v>
      </c>
      <c r="S5" s="6">
        <v>1.313687037037037</v>
      </c>
      <c r="T5">
        <f t="shared" si="0"/>
        <v>2.9162640404040401</v>
      </c>
      <c r="U5">
        <f t="shared" si="1"/>
        <v>0.66074854460850385</v>
      </c>
      <c r="V5">
        <f t="shared" si="2"/>
        <v>1.991871294712626</v>
      </c>
      <c r="W5">
        <f t="shared" si="3"/>
        <v>0.31907299986982385</v>
      </c>
      <c r="X5">
        <f t="shared" si="4"/>
        <v>3.0272933401475068</v>
      </c>
      <c r="Y5">
        <f t="shared" si="5"/>
        <v>0.64605660378466778</v>
      </c>
    </row>
    <row r="6" spans="1:25" x14ac:dyDescent="0.3">
      <c r="A6" s="5">
        <v>1993</v>
      </c>
      <c r="B6" s="6">
        <v>1.4400761904761903</v>
      </c>
      <c r="C6" s="6">
        <v>1.7232383838383845</v>
      </c>
      <c r="D6" s="6">
        <v>2.2022922222222223</v>
      </c>
      <c r="E6" s="6">
        <v>3.2165300000000001</v>
      </c>
      <c r="F6" s="6" t="s">
        <v>62</v>
      </c>
      <c r="G6" s="6">
        <v>0.60471111111111098</v>
      </c>
      <c r="H6" s="6">
        <v>1.5124666666666666</v>
      </c>
      <c r="I6" s="6">
        <v>2.4422230158730156</v>
      </c>
      <c r="J6" s="6">
        <v>2.4945090909090912</v>
      </c>
      <c r="K6" s="6">
        <v>1.1255588235294118</v>
      </c>
      <c r="L6" s="6">
        <v>1.818833333333334</v>
      </c>
      <c r="M6" s="6">
        <v>2.107273015873016</v>
      </c>
      <c r="N6" s="6">
        <v>4.0112181818181813</v>
      </c>
      <c r="O6" s="6">
        <v>0.64144485294117615</v>
      </c>
      <c r="P6" s="6">
        <v>2.4930849206349208</v>
      </c>
      <c r="Q6" s="6">
        <v>0.76919999999999999</v>
      </c>
      <c r="R6" s="6">
        <v>4.2689738095238088</v>
      </c>
      <c r="S6" s="6">
        <v>0.39231111111111105</v>
      </c>
      <c r="T6">
        <f t="shared" si="0"/>
        <v>1.8279308658008659</v>
      </c>
      <c r="U6">
        <f t="shared" si="1"/>
        <v>0.36135068154716532</v>
      </c>
      <c r="V6">
        <f t="shared" si="2"/>
        <v>1.3385723123390774</v>
      </c>
      <c r="W6">
        <f t="shared" si="3"/>
        <v>0.28222925403533861</v>
      </c>
      <c r="X6">
        <f t="shared" si="4"/>
        <v>2.6821427544704748</v>
      </c>
      <c r="Y6">
        <f t="shared" si="5"/>
        <v>0.5819563435430698</v>
      </c>
    </row>
    <row r="7" spans="1:25" x14ac:dyDescent="0.3">
      <c r="A7" s="5">
        <v>1994</v>
      </c>
      <c r="B7" s="6">
        <v>1.2056035714285711</v>
      </c>
      <c r="C7" s="6" t="s">
        <v>62</v>
      </c>
      <c r="D7" s="6">
        <v>0.92836111111111119</v>
      </c>
      <c r="E7" s="6">
        <v>4.8298000000000005</v>
      </c>
      <c r="F7" s="6">
        <v>1.3031549226006192</v>
      </c>
      <c r="G7" s="6">
        <v>0.76144999999999974</v>
      </c>
      <c r="H7" s="6">
        <v>1.9767142857142856</v>
      </c>
      <c r="I7" s="6">
        <v>0.53550000000000009</v>
      </c>
      <c r="J7" s="6">
        <v>1.5687272727272727</v>
      </c>
      <c r="K7" s="6">
        <v>0.16159019607843139</v>
      </c>
      <c r="L7" s="6">
        <v>1.2928371794871798</v>
      </c>
      <c r="M7" s="6">
        <v>1.087920634920635</v>
      </c>
      <c r="N7" s="6">
        <v>3.0103393939393936</v>
      </c>
      <c r="O7" s="6">
        <v>0.76952058823529401</v>
      </c>
      <c r="P7" s="6">
        <v>1.5722428571428568</v>
      </c>
      <c r="Q7" s="6">
        <v>1.2531249999999998</v>
      </c>
      <c r="R7" s="6">
        <v>1.2816944444444442</v>
      </c>
      <c r="S7" s="6">
        <v>1.0531000000000001</v>
      </c>
      <c r="T7">
        <f t="shared" si="0"/>
        <v>1.2391888672438671</v>
      </c>
      <c r="U7">
        <f t="shared" si="1"/>
        <v>0.15358466661044476</v>
      </c>
      <c r="V7">
        <f t="shared" si="2"/>
        <v>0.99869473487955707</v>
      </c>
      <c r="W7">
        <f t="shared" si="3"/>
        <v>0.17819477207284737</v>
      </c>
      <c r="X7">
        <f t="shared" si="4"/>
        <v>2.0672614520555697</v>
      </c>
      <c r="Y7">
        <f t="shared" si="5"/>
        <v>0.66274062401914779</v>
      </c>
    </row>
    <row r="8" spans="1:25" x14ac:dyDescent="0.3">
      <c r="A8" s="5">
        <v>1995</v>
      </c>
      <c r="B8" s="6">
        <v>1.7517357142857142</v>
      </c>
      <c r="C8" s="6">
        <v>1.8515636363636367</v>
      </c>
      <c r="D8" s="6">
        <v>1.3864611111111111</v>
      </c>
      <c r="E8" s="6">
        <v>6.9769000000000005</v>
      </c>
      <c r="F8" s="6">
        <v>1.7704120915032679</v>
      </c>
      <c r="G8" s="6">
        <v>0.37024722222222228</v>
      </c>
      <c r="H8" s="6">
        <v>1.5369000000000002</v>
      </c>
      <c r="I8" s="6">
        <v>0.50314999999999999</v>
      </c>
      <c r="J8" s="6">
        <v>1.7603454545454547</v>
      </c>
      <c r="K8" s="6">
        <v>0.53564999999999996</v>
      </c>
      <c r="L8" s="6">
        <v>1.2863923076923074</v>
      </c>
      <c r="M8" s="6">
        <v>0.97633809523809512</v>
      </c>
      <c r="N8" s="6">
        <v>2.5662424242424238</v>
      </c>
      <c r="O8" s="6">
        <v>0.85822892156862718</v>
      </c>
      <c r="P8" s="6">
        <v>1.4016250000000001</v>
      </c>
      <c r="Q8" s="6">
        <v>1.277466666666667</v>
      </c>
      <c r="R8" s="6">
        <v>2.8364500000000001</v>
      </c>
      <c r="S8" s="6">
        <v>1.047061111111111</v>
      </c>
      <c r="T8">
        <f t="shared" si="0"/>
        <v>1.2520582972582974</v>
      </c>
      <c r="U8">
        <f t="shared" si="1"/>
        <v>0.26306044512408305</v>
      </c>
      <c r="V8">
        <f t="shared" si="2"/>
        <v>1.3078581320640144</v>
      </c>
      <c r="W8">
        <f t="shared" si="3"/>
        <v>0.16771966245170447</v>
      </c>
      <c r="X8">
        <f t="shared" si="4"/>
        <v>2.5463118909685085</v>
      </c>
      <c r="Y8">
        <f t="shared" si="5"/>
        <v>0.9619032406341218</v>
      </c>
    </row>
    <row r="9" spans="1:25" x14ac:dyDescent="0.3">
      <c r="A9" s="5">
        <v>1996</v>
      </c>
      <c r="B9" s="6">
        <v>1.1368079365079367</v>
      </c>
      <c r="C9" s="6">
        <v>1.638618181818182</v>
      </c>
      <c r="D9" s="6">
        <v>1.6807749999999999</v>
      </c>
      <c r="E9" s="6">
        <v>3.8422499999999999</v>
      </c>
      <c r="F9" s="6">
        <v>0.85135441176470583</v>
      </c>
      <c r="G9" s="6">
        <v>0.70087499999999991</v>
      </c>
      <c r="H9" s="6">
        <v>2.0034380952380952</v>
      </c>
      <c r="I9" s="6">
        <v>0.94882500000000003</v>
      </c>
      <c r="J9" s="6">
        <v>1.2906545454545453</v>
      </c>
      <c r="K9" s="6">
        <v>0.36506941176470581</v>
      </c>
      <c r="L9" s="6">
        <v>1.1694953846153844</v>
      </c>
      <c r="M9" s="6">
        <v>0.38140000000000002</v>
      </c>
      <c r="N9" s="6">
        <v>2.0091515151515149</v>
      </c>
      <c r="O9" s="6">
        <v>1.3915301470588235</v>
      </c>
      <c r="P9" s="6">
        <v>0.54251666666666665</v>
      </c>
      <c r="Q9" s="6">
        <v>1.9496000000000002</v>
      </c>
      <c r="R9" s="6">
        <v>1.0514833333333335</v>
      </c>
      <c r="S9" s="6">
        <v>0.44665833333333316</v>
      </c>
      <c r="T9">
        <f t="shared" si="0"/>
        <v>0.81045082972582971</v>
      </c>
      <c r="U9">
        <f t="shared" si="1"/>
        <v>0.17392308104872015</v>
      </c>
      <c r="V9">
        <f t="shared" si="2"/>
        <v>1.1573672461851872</v>
      </c>
      <c r="W9">
        <f t="shared" si="3"/>
        <v>0.23703650712517807</v>
      </c>
      <c r="X9">
        <f t="shared" si="4"/>
        <v>1.8744463484636278</v>
      </c>
      <c r="Y9">
        <f t="shared" si="5"/>
        <v>0.43490560762275132</v>
      </c>
    </row>
    <row r="10" spans="1:25" x14ac:dyDescent="0.3">
      <c r="A10" s="5">
        <v>1997</v>
      </c>
      <c r="B10" s="6">
        <v>0.76700285714285721</v>
      </c>
      <c r="C10" s="6">
        <v>1.5842545454545454</v>
      </c>
      <c r="D10" s="6">
        <v>1.1500960526315791</v>
      </c>
      <c r="E10" s="6">
        <v>3.2441766666666667</v>
      </c>
      <c r="F10" s="6">
        <v>1.2085303066867774</v>
      </c>
      <c r="G10" s="6">
        <v>0.94275833333333336</v>
      </c>
      <c r="H10" s="6">
        <v>2.896817142857143</v>
      </c>
      <c r="I10" s="6">
        <v>0.60392499999999993</v>
      </c>
      <c r="J10" s="6">
        <v>0.76895272727272712</v>
      </c>
      <c r="K10" s="6">
        <v>0.78638352941176481</v>
      </c>
      <c r="L10" s="6">
        <v>0.65263384615384612</v>
      </c>
      <c r="M10" s="6">
        <v>1.1108642857142856</v>
      </c>
      <c r="N10" s="6">
        <v>2.4230181818181817</v>
      </c>
      <c r="O10" s="6">
        <v>1.7157500000000003</v>
      </c>
      <c r="P10" s="6">
        <v>0.96128214285714286</v>
      </c>
      <c r="Q10" s="6">
        <v>1.4029</v>
      </c>
      <c r="R10" s="6" t="s">
        <v>62</v>
      </c>
      <c r="S10" s="6">
        <v>0.42441222222222219</v>
      </c>
      <c r="T10">
        <f t="shared" si="0"/>
        <v>0.91017206926406913</v>
      </c>
      <c r="U10">
        <f t="shared" si="1"/>
        <v>6.4958369677917197E-2</v>
      </c>
      <c r="V10">
        <f t="shared" si="2"/>
        <v>1.0298872146515337</v>
      </c>
      <c r="W10">
        <f t="shared" si="3"/>
        <v>0.15894288505331378</v>
      </c>
      <c r="X10">
        <f t="shared" si="4"/>
        <v>2.1767373982683984</v>
      </c>
      <c r="Y10">
        <f t="shared" si="5"/>
        <v>0.4692996844309919</v>
      </c>
    </row>
    <row r="11" spans="1:25" x14ac:dyDescent="0.3">
      <c r="A11" s="5">
        <v>1998</v>
      </c>
      <c r="B11" s="6">
        <v>6.6766666666666641E-2</v>
      </c>
      <c r="C11" s="6">
        <v>0.92768888888888879</v>
      </c>
      <c r="D11" s="6">
        <v>1.7901803405572767</v>
      </c>
      <c r="E11" s="6">
        <v>3.6084500000000004</v>
      </c>
      <c r="F11" s="6">
        <v>1.0437099999999999</v>
      </c>
      <c r="G11" s="6">
        <v>0.88580555555555529</v>
      </c>
      <c r="H11" s="6">
        <v>3.0507904761904761</v>
      </c>
      <c r="I11" s="6">
        <v>0.25745000000000007</v>
      </c>
      <c r="J11" s="6">
        <v>0.67007272727272693</v>
      </c>
      <c r="K11" s="6">
        <v>0.43886470588235299</v>
      </c>
      <c r="L11" s="6">
        <v>1.3413725274725277</v>
      </c>
      <c r="M11" s="6">
        <v>0.44438571428571427</v>
      </c>
      <c r="N11" s="6">
        <v>1.7039919191919193</v>
      </c>
      <c r="O11" s="6">
        <v>0.91746250000000007</v>
      </c>
      <c r="P11" s="6">
        <v>0.81047571428571408</v>
      </c>
      <c r="Q11" s="6">
        <v>1.20245</v>
      </c>
      <c r="R11" s="6">
        <v>0.22081666666666672</v>
      </c>
      <c r="S11" s="6">
        <v>0.29516944444444454</v>
      </c>
      <c r="T11">
        <f t="shared" si="0"/>
        <v>0.57550127561327546</v>
      </c>
      <c r="U11">
        <f t="shared" si="1"/>
        <v>0.1477240138249703</v>
      </c>
      <c r="V11">
        <f t="shared" si="2"/>
        <v>1.00563370103507</v>
      </c>
      <c r="W11">
        <f t="shared" si="3"/>
        <v>0.19520943556089315</v>
      </c>
      <c r="X11">
        <f t="shared" si="4"/>
        <v>1.6264935936748435</v>
      </c>
      <c r="Y11">
        <f t="shared" si="5"/>
        <v>0.58639326601630481</v>
      </c>
    </row>
    <row r="12" spans="1:25" x14ac:dyDescent="0.3">
      <c r="A12" s="5">
        <v>1999</v>
      </c>
      <c r="B12" s="6">
        <v>3.020428571428571</v>
      </c>
      <c r="C12" s="6">
        <v>1.9921272727272727</v>
      </c>
      <c r="D12" s="6">
        <v>1.011375438596491</v>
      </c>
      <c r="E12" s="6">
        <v>2.9327000000000001</v>
      </c>
      <c r="F12" s="6">
        <v>1.4612250293279703</v>
      </c>
      <c r="G12" s="6">
        <v>5.13035</v>
      </c>
      <c r="H12" s="6">
        <v>1.7775142857142858</v>
      </c>
      <c r="I12" s="6">
        <v>0.5525500000000001</v>
      </c>
      <c r="J12" s="6">
        <v>1.9284799999999997</v>
      </c>
      <c r="K12" s="6">
        <v>0.5085662091503268</v>
      </c>
      <c r="L12" s="6">
        <v>1.234538461538462</v>
      </c>
      <c r="M12" s="6">
        <v>1.5687828571428573</v>
      </c>
      <c r="N12" s="6">
        <v>2.0579999999999998</v>
      </c>
      <c r="O12" s="6">
        <v>0.85010784313725474</v>
      </c>
      <c r="P12" s="6">
        <v>1.9383333333333335</v>
      </c>
      <c r="Q12" s="6">
        <v>1.8966428571428571</v>
      </c>
      <c r="R12" s="6">
        <v>2.2966277777777777</v>
      </c>
      <c r="S12" s="6">
        <v>0.99101444444444442</v>
      </c>
      <c r="T12">
        <f t="shared" si="0"/>
        <v>2.7172749523809521</v>
      </c>
      <c r="U12">
        <f t="shared" si="1"/>
        <v>0.65049269472431148</v>
      </c>
      <c r="V12">
        <f t="shared" si="2"/>
        <v>1.2993556732754035</v>
      </c>
      <c r="W12">
        <f t="shared" si="3"/>
        <v>0.19943027985211928</v>
      </c>
      <c r="X12">
        <f t="shared" si="4"/>
        <v>1.7445833177715528</v>
      </c>
      <c r="Y12">
        <f t="shared" si="5"/>
        <v>0.3668205104753342</v>
      </c>
    </row>
    <row r="13" spans="1:25" x14ac:dyDescent="0.3">
      <c r="A13" s="5">
        <v>2000</v>
      </c>
      <c r="B13" s="6">
        <v>0.89524444444444451</v>
      </c>
      <c r="C13" s="6">
        <v>1.7767519191919194</v>
      </c>
      <c r="D13" s="6">
        <v>1.235982539682539</v>
      </c>
      <c r="E13" s="6">
        <v>4.5424416666666669</v>
      </c>
      <c r="F13" s="6">
        <v>0.65350882352941198</v>
      </c>
      <c r="G13" s="6">
        <v>1.0898249999999998</v>
      </c>
      <c r="H13" s="6">
        <v>1.5102857142857145</v>
      </c>
      <c r="I13" s="6">
        <v>0.66394047619047603</v>
      </c>
      <c r="J13" s="6">
        <v>1.8823196969696969</v>
      </c>
      <c r="K13" s="6">
        <v>0.51615490196078406</v>
      </c>
      <c r="L13" s="6">
        <v>1.2078419047619045</v>
      </c>
      <c r="M13" s="6">
        <v>1.5624619047619046</v>
      </c>
      <c r="N13" s="6">
        <v>3.3758666666666657</v>
      </c>
      <c r="O13" s="6">
        <v>1.0012929411764706</v>
      </c>
      <c r="P13" s="6">
        <v>2.4411166666666664</v>
      </c>
      <c r="Q13" s="6">
        <v>1.7698500000000001</v>
      </c>
      <c r="R13" s="6">
        <v>2.1809333333333338</v>
      </c>
      <c r="S13" s="6">
        <v>0.59706111111111126</v>
      </c>
      <c r="T13">
        <f t="shared" si="0"/>
        <v>1.5741935425685423</v>
      </c>
      <c r="U13">
        <f t="shared" si="1"/>
        <v>0.2776886587818474</v>
      </c>
      <c r="V13">
        <f t="shared" si="2"/>
        <v>1.1081644571768101</v>
      </c>
      <c r="W13">
        <f t="shared" si="3"/>
        <v>0.20292642912380901</v>
      </c>
      <c r="X13">
        <f t="shared" si="4"/>
        <v>2.2124601330532214</v>
      </c>
      <c r="Y13">
        <f t="shared" si="5"/>
        <v>0.60940437196974284</v>
      </c>
    </row>
    <row r="14" spans="1:25" x14ac:dyDescent="0.3">
      <c r="A14" s="5">
        <v>2001</v>
      </c>
      <c r="B14" s="6">
        <v>1.4183499999999998</v>
      </c>
      <c r="C14" s="6">
        <v>1.3110707070707073</v>
      </c>
      <c r="D14" s="6">
        <v>1.134885294117647</v>
      </c>
      <c r="E14" s="6">
        <v>5.7275500000000008</v>
      </c>
      <c r="F14" s="6">
        <v>1.2769352941176471</v>
      </c>
      <c r="G14" s="6">
        <v>0.92034999999999978</v>
      </c>
      <c r="H14" s="6">
        <v>1.5746571428571425</v>
      </c>
      <c r="I14" s="6">
        <v>0.45705000000000007</v>
      </c>
      <c r="J14" s="6">
        <v>0.71254545454545459</v>
      </c>
      <c r="K14" s="6">
        <v>0.58763749999999992</v>
      </c>
      <c r="L14" s="6">
        <v>1.7272294871794869</v>
      </c>
      <c r="M14" s="6">
        <v>1.1097199999999998</v>
      </c>
      <c r="N14" s="6">
        <v>1.952</v>
      </c>
      <c r="O14" s="6">
        <v>0.70087254901960783</v>
      </c>
      <c r="P14" s="6">
        <v>1.1144499999999999</v>
      </c>
      <c r="Q14" s="6">
        <v>0.71896666666666642</v>
      </c>
      <c r="R14" s="6">
        <v>1.6579555555555554</v>
      </c>
      <c r="S14" s="6">
        <v>0.20854999999999999</v>
      </c>
      <c r="T14">
        <f t="shared" si="0"/>
        <v>1.0550830909090907</v>
      </c>
      <c r="U14">
        <f t="shared" si="1"/>
        <v>0.11703792271780643</v>
      </c>
      <c r="V14">
        <f t="shared" si="2"/>
        <v>0.99503927845030771</v>
      </c>
      <c r="W14">
        <f t="shared" si="3"/>
        <v>0.1949211268180446</v>
      </c>
      <c r="X14">
        <f t="shared" si="4"/>
        <v>2.0116808745720509</v>
      </c>
      <c r="Y14">
        <f t="shared" si="5"/>
        <v>0.78022330414661789</v>
      </c>
    </row>
    <row r="15" spans="1:25" x14ac:dyDescent="0.3">
      <c r="A15" s="5">
        <v>2002</v>
      </c>
      <c r="B15" s="6">
        <v>0.5686500000000001</v>
      </c>
      <c r="C15" s="6">
        <v>1.7371636363636365</v>
      </c>
      <c r="D15" s="6">
        <v>1.4220000000000002</v>
      </c>
      <c r="E15" s="6">
        <v>4.12669</v>
      </c>
      <c r="F15" s="6">
        <v>1.4270816993464051</v>
      </c>
      <c r="G15" s="6">
        <v>0.63467222222222208</v>
      </c>
      <c r="H15" s="6">
        <v>1.6818</v>
      </c>
      <c r="I15" s="6">
        <v>0.88195000000000012</v>
      </c>
      <c r="J15" s="6">
        <v>1.044669090909091</v>
      </c>
      <c r="K15" s="6">
        <v>1.0761450980392158</v>
      </c>
      <c r="L15" s="6">
        <v>1.0987261538461539</v>
      </c>
      <c r="M15" s="6">
        <v>1.1443349206349205</v>
      </c>
      <c r="N15" s="6">
        <v>3.296704761904762</v>
      </c>
      <c r="O15" s="6">
        <v>0.54601676470588223</v>
      </c>
      <c r="P15" s="6">
        <v>1.0430595238095237</v>
      </c>
      <c r="Q15" s="6">
        <v>0.91321111111111097</v>
      </c>
      <c r="R15" s="6">
        <v>2.1353222222222219</v>
      </c>
      <c r="S15" s="6">
        <v>0.56500090909090905</v>
      </c>
      <c r="T15">
        <f t="shared" si="0"/>
        <v>0.88707715151515143</v>
      </c>
      <c r="U15">
        <f t="shared" si="1"/>
        <v>0.11841692842546318</v>
      </c>
      <c r="V15">
        <f t="shared" si="2"/>
        <v>1.1770469439710616</v>
      </c>
      <c r="W15">
        <f t="shared" si="3"/>
        <v>0.14612251153463721</v>
      </c>
      <c r="X15">
        <f t="shared" si="4"/>
        <v>2.1114139581388112</v>
      </c>
      <c r="Y15">
        <f t="shared" si="5"/>
        <v>0.56608131247731119</v>
      </c>
    </row>
    <row r="16" spans="1:25" x14ac:dyDescent="0.3">
      <c r="A16" s="5">
        <v>2003</v>
      </c>
      <c r="B16" s="6">
        <v>2.5703357142857142</v>
      </c>
      <c r="C16" s="6">
        <v>1.4393454545454543</v>
      </c>
      <c r="D16" s="6">
        <v>1.5765008771929823</v>
      </c>
      <c r="E16" s="6">
        <v>5.4917300000000004</v>
      </c>
      <c r="F16" s="6">
        <v>0.87618333333333354</v>
      </c>
      <c r="G16" s="6">
        <v>0.60360000000000014</v>
      </c>
      <c r="H16" s="6">
        <v>1.0058333333333334</v>
      </c>
      <c r="I16" s="6">
        <v>2.4375777777777778</v>
      </c>
      <c r="J16" s="6">
        <v>1.0368654545454545</v>
      </c>
      <c r="K16" s="6">
        <v>1.0830747058823529</v>
      </c>
      <c r="L16" s="6">
        <v>0.82941794871794883</v>
      </c>
      <c r="M16" s="6">
        <v>1.7799206349206349</v>
      </c>
      <c r="N16" s="6">
        <v>3.4669428571428571</v>
      </c>
      <c r="O16" s="6">
        <v>0.4052433333333334</v>
      </c>
      <c r="P16" s="6">
        <v>0.87483476190476173</v>
      </c>
      <c r="Q16" s="6">
        <v>1.4319666666666666</v>
      </c>
      <c r="R16" s="6">
        <v>1.8711964646464649</v>
      </c>
      <c r="S16" s="6">
        <v>0.38140606060606058</v>
      </c>
      <c r="T16">
        <f t="shared" si="0"/>
        <v>1.3731113131313131</v>
      </c>
      <c r="U16">
        <f t="shared" si="1"/>
        <v>0.35723441540322298</v>
      </c>
      <c r="V16">
        <f t="shared" si="2"/>
        <v>1.0882707209921141</v>
      </c>
      <c r="W16">
        <f t="shared" si="3"/>
        <v>0.16120229242064998</v>
      </c>
      <c r="X16">
        <f t="shared" si="4"/>
        <v>2.4464206277056277</v>
      </c>
      <c r="Y16">
        <f t="shared" si="5"/>
        <v>0.75028955137976205</v>
      </c>
    </row>
    <row r="17" spans="1:25" x14ac:dyDescent="0.3">
      <c r="A17" s="5">
        <v>2004</v>
      </c>
      <c r="B17" s="6">
        <v>1.3265000000000002</v>
      </c>
      <c r="C17" s="6">
        <v>1.037789898989899</v>
      </c>
      <c r="D17" s="6">
        <v>1.3257626361655777</v>
      </c>
      <c r="E17" s="6">
        <v>4.5511833333333334</v>
      </c>
      <c r="F17" s="6">
        <v>1.2332345588235294</v>
      </c>
      <c r="G17" s="6">
        <v>1.1182499999999997</v>
      </c>
      <c r="H17" s="6">
        <v>0.84122857142857121</v>
      </c>
      <c r="I17" s="6">
        <v>5.2549999999999986E-2</v>
      </c>
      <c r="J17" s="6">
        <v>1.0055173892773894</v>
      </c>
      <c r="K17" s="6">
        <v>0.37319705882352938</v>
      </c>
      <c r="L17" s="6">
        <v>1.3512538461538461</v>
      </c>
      <c r="M17" s="6">
        <v>1.2816761904761904</v>
      </c>
      <c r="N17" s="6">
        <v>1.2813142857142856</v>
      </c>
      <c r="O17" s="6">
        <v>0.53831250000000008</v>
      </c>
      <c r="P17" s="6">
        <v>0.48658999999999997</v>
      </c>
      <c r="Q17" s="6">
        <v>1.4243000000000001</v>
      </c>
      <c r="R17" s="6">
        <v>0.41666666666666669</v>
      </c>
      <c r="S17" s="6">
        <v>0.7576427272727273</v>
      </c>
      <c r="T17">
        <f t="shared" si="0"/>
        <v>1.0437067159507158</v>
      </c>
      <c r="U17">
        <f t="shared" si="1"/>
        <v>0.1506644738101249</v>
      </c>
      <c r="V17">
        <f t="shared" si="2"/>
        <v>1.0718829608898726</v>
      </c>
      <c r="W17">
        <f t="shared" si="3"/>
        <v>0.14481567427841474</v>
      </c>
      <c r="X17">
        <f t="shared" si="4"/>
        <v>1.2802092261904761</v>
      </c>
      <c r="Y17">
        <f t="shared" si="5"/>
        <v>0.67565377045995079</v>
      </c>
    </row>
    <row r="18" spans="1:25" x14ac:dyDescent="0.3">
      <c r="A18" s="5">
        <v>2005</v>
      </c>
      <c r="B18" s="6">
        <v>0.81695714285714272</v>
      </c>
      <c r="C18" s="6">
        <v>0.91181575757575772</v>
      </c>
      <c r="D18" s="6">
        <v>1.9970750000000006</v>
      </c>
      <c r="E18" s="6">
        <v>2.0313249999999998</v>
      </c>
      <c r="F18" s="6">
        <v>0.28109764705882351</v>
      </c>
      <c r="G18" s="6">
        <v>1.0353500000000002</v>
      </c>
      <c r="H18" s="6">
        <v>1.4210190476190476</v>
      </c>
      <c r="I18" s="6">
        <v>0.4494833333333334</v>
      </c>
      <c r="J18" s="6">
        <v>3.1478272727272731</v>
      </c>
      <c r="K18" s="6">
        <v>0.24036176470588239</v>
      </c>
      <c r="L18" s="6">
        <v>1.0579907692307693</v>
      </c>
      <c r="M18" s="6">
        <v>0.19516904761904758</v>
      </c>
      <c r="N18" s="6">
        <v>1.5502909090909092</v>
      </c>
      <c r="O18" s="6">
        <v>0.31004542483660119</v>
      </c>
      <c r="P18" s="6">
        <v>1.0051100000000002</v>
      </c>
      <c r="Q18" s="6">
        <v>0.60804999999999998</v>
      </c>
      <c r="R18" s="6">
        <v>2.9760499999999999</v>
      </c>
      <c r="S18" s="6">
        <v>0.21289090909090905</v>
      </c>
      <c r="T18">
        <f t="shared" si="0"/>
        <v>1.2400826926406927</v>
      </c>
      <c r="U18">
        <f t="shared" si="1"/>
        <v>0.50037469865114581</v>
      </c>
      <c r="V18">
        <f t="shared" si="2"/>
        <v>0.75846883538030596</v>
      </c>
      <c r="W18">
        <f t="shared" si="3"/>
        <v>0.24221071042399037</v>
      </c>
      <c r="X18">
        <f t="shared" si="4"/>
        <v>1.4563689524799817</v>
      </c>
      <c r="Y18">
        <f t="shared" si="5"/>
        <v>0.40734719722254042</v>
      </c>
    </row>
    <row r="19" spans="1:25" x14ac:dyDescent="0.3">
      <c r="A19" s="5">
        <v>2006</v>
      </c>
      <c r="B19" s="6">
        <v>1.685442857142857</v>
      </c>
      <c r="C19" s="6">
        <v>1.7810513888888888</v>
      </c>
      <c r="D19" s="6">
        <v>1.1686970588235297</v>
      </c>
      <c r="E19" s="6">
        <v>3.5645000000000002</v>
      </c>
      <c r="F19" s="6">
        <v>0.4115488106011635</v>
      </c>
      <c r="G19" s="6">
        <v>0.55210000000000004</v>
      </c>
      <c r="H19" s="6">
        <v>1.754428571428571</v>
      </c>
      <c r="I19" s="6">
        <v>1.2884499999999997</v>
      </c>
      <c r="J19" s="6">
        <v>1.9684000000000001</v>
      </c>
      <c r="K19" s="6">
        <v>0.50763999999999998</v>
      </c>
      <c r="L19" s="6">
        <v>1.2109128205128206</v>
      </c>
      <c r="M19" s="6">
        <v>1.6660857142857139</v>
      </c>
      <c r="N19" s="6">
        <v>4.0298499999999997</v>
      </c>
      <c r="O19" s="6">
        <v>0.66698999999999997</v>
      </c>
      <c r="P19" s="6">
        <v>1.0097</v>
      </c>
      <c r="Q19" s="6">
        <v>1.5209037037037039</v>
      </c>
      <c r="R19" s="6">
        <v>2.9024500000000009</v>
      </c>
      <c r="S19" s="6">
        <v>0.39841363636363619</v>
      </c>
      <c r="T19">
        <f t="shared" si="0"/>
        <v>1.3763457142857143</v>
      </c>
      <c r="U19">
        <f t="shared" si="1"/>
        <v>0.25921310401651676</v>
      </c>
      <c r="V19">
        <f t="shared" si="2"/>
        <v>0.99988105984196329</v>
      </c>
      <c r="W19">
        <f t="shared" si="3"/>
        <v>0.21296792078579743</v>
      </c>
      <c r="X19">
        <f t="shared" si="4"/>
        <v>2.3677780952380956</v>
      </c>
      <c r="Y19">
        <f t="shared" si="5"/>
        <v>0.54510938657939223</v>
      </c>
    </row>
    <row r="20" spans="1:25" x14ac:dyDescent="0.3">
      <c r="A20" s="5">
        <v>2007</v>
      </c>
      <c r="B20" s="6">
        <v>2.2222285714285714</v>
      </c>
      <c r="C20" s="6">
        <v>1.651314285714286</v>
      </c>
      <c r="D20" s="6">
        <v>1.2903899999999999</v>
      </c>
      <c r="E20" s="6">
        <v>2.6370499999999995</v>
      </c>
      <c r="F20" s="6">
        <v>0.3703482905982905</v>
      </c>
      <c r="G20" s="6">
        <v>1.0065166666666665</v>
      </c>
      <c r="H20" s="6">
        <v>0.96317857142857133</v>
      </c>
      <c r="I20" s="6">
        <v>0.37529999999999997</v>
      </c>
      <c r="J20" s="6">
        <v>2.5701454545454547</v>
      </c>
      <c r="K20" s="6">
        <v>0.26170555555555558</v>
      </c>
      <c r="L20" s="6">
        <v>0.57946666666666657</v>
      </c>
      <c r="M20" s="6">
        <v>0.40936666666666671</v>
      </c>
      <c r="N20" s="6">
        <v>3.3156363636363633</v>
      </c>
      <c r="O20" s="6">
        <v>0.77858750000000032</v>
      </c>
      <c r="P20" s="6">
        <v>1.9028666666666667</v>
      </c>
      <c r="Q20" s="6">
        <v>2.3060833333333335</v>
      </c>
      <c r="R20" s="6">
        <v>3.1276055555555562</v>
      </c>
      <c r="S20" s="6">
        <v>5.4234090909090926E-2</v>
      </c>
      <c r="T20">
        <f t="shared" si="0"/>
        <v>1.6222248051948054</v>
      </c>
      <c r="U20">
        <f t="shared" si="1"/>
        <v>0.39921418483153731</v>
      </c>
      <c r="V20">
        <f t="shared" si="2"/>
        <v>0.93050603182531755</v>
      </c>
      <c r="W20">
        <f t="shared" si="3"/>
        <v>0.31598093087019546</v>
      </c>
      <c r="X20">
        <f t="shared" si="4"/>
        <v>1.8662263317700818</v>
      </c>
      <c r="Y20">
        <f t="shared" si="5"/>
        <v>0.53252076412640414</v>
      </c>
    </row>
    <row r="21" spans="1:25" x14ac:dyDescent="0.3">
      <c r="A21" s="5">
        <v>2008</v>
      </c>
      <c r="B21" s="6">
        <v>1.7039547619047619</v>
      </c>
      <c r="C21" s="6">
        <v>0.83819999999999983</v>
      </c>
      <c r="D21" s="6">
        <v>2.0308147058823529</v>
      </c>
      <c r="E21" s="6">
        <v>1.9595166666666666</v>
      </c>
      <c r="F21" s="6">
        <v>0.52644999999999975</v>
      </c>
      <c r="G21" s="6">
        <v>3.0424499999999997</v>
      </c>
      <c r="H21" s="6">
        <v>1.5897142857142854</v>
      </c>
      <c r="I21" s="6">
        <v>-4.8049999999999982E-2</v>
      </c>
      <c r="J21" s="6">
        <v>1.6395054545454546</v>
      </c>
      <c r="K21" s="6">
        <v>0.52391333333333301</v>
      </c>
      <c r="L21" s="6">
        <v>0.57486111111111093</v>
      </c>
      <c r="M21" s="6">
        <v>1.4063999999999999</v>
      </c>
      <c r="N21" s="6">
        <v>2.0120727272727268</v>
      </c>
      <c r="O21" s="6">
        <v>1.1572199999999992</v>
      </c>
      <c r="P21" s="6">
        <v>0.94107499999999988</v>
      </c>
      <c r="Q21" s="6">
        <v>0.81813333333333338</v>
      </c>
      <c r="R21" s="6">
        <v>2.6333333333333337</v>
      </c>
      <c r="S21" s="6">
        <v>0.11291590909090908</v>
      </c>
      <c r="T21">
        <f t="shared" si="0"/>
        <v>1.7466770432900431</v>
      </c>
      <c r="U21">
        <f t="shared" si="1"/>
        <v>0.35050831776471264</v>
      </c>
      <c r="V21">
        <f t="shared" si="2"/>
        <v>0.77504119896443402</v>
      </c>
      <c r="W21">
        <f t="shared" si="3"/>
        <v>0.2281477081604161</v>
      </c>
      <c r="X21">
        <f t="shared" si="4"/>
        <v>1.5506345021645018</v>
      </c>
      <c r="Y21">
        <f t="shared" si="5"/>
        <v>0.37702524038009105</v>
      </c>
    </row>
    <row r="22" spans="1:25" x14ac:dyDescent="0.3">
      <c r="A22" s="5">
        <v>2009</v>
      </c>
      <c r="B22" s="6">
        <v>0.1401</v>
      </c>
      <c r="C22" s="6">
        <v>1.3244399999999998</v>
      </c>
      <c r="D22" s="6">
        <v>2.0432137254901956</v>
      </c>
      <c r="E22" s="6">
        <v>2.5923250000000002</v>
      </c>
      <c r="F22" s="6">
        <v>0.22689583333333327</v>
      </c>
      <c r="G22" s="6">
        <v>1.5155500000000002</v>
      </c>
      <c r="H22" s="6" t="s">
        <v>62</v>
      </c>
      <c r="I22" s="6" t="s">
        <v>62</v>
      </c>
      <c r="J22" s="6">
        <v>1.3493818181818182</v>
      </c>
      <c r="K22" s="6">
        <v>0.25801225490196084</v>
      </c>
      <c r="L22" s="6">
        <v>0.7757750000000001</v>
      </c>
      <c r="M22" s="6">
        <v>1.7673428571428573</v>
      </c>
      <c r="N22" s="6">
        <v>1.2831878787878785</v>
      </c>
      <c r="O22" s="6">
        <v>0.50393749999999993</v>
      </c>
      <c r="P22" s="6">
        <v>0.96680357142857165</v>
      </c>
      <c r="Q22" s="6">
        <v>0.77434999999999954</v>
      </c>
      <c r="R22" s="6">
        <v>1.215672222222222</v>
      </c>
      <c r="S22" s="6">
        <v>7.5311363636363635E-2</v>
      </c>
      <c r="T22">
        <f t="shared" si="0"/>
        <v>1.1478356493506494</v>
      </c>
      <c r="U22">
        <f t="shared" si="1"/>
        <v>0.28354255717259225</v>
      </c>
      <c r="V22">
        <f t="shared" si="2"/>
        <v>0.78257116819455042</v>
      </c>
      <c r="W22">
        <f t="shared" si="3"/>
        <v>0.26579211470653563</v>
      </c>
      <c r="X22">
        <f t="shared" si="4"/>
        <v>1.3987806502525251</v>
      </c>
      <c r="Y22">
        <f t="shared" si="5"/>
        <v>0.43514200398630365</v>
      </c>
    </row>
    <row r="23" spans="1:25" x14ac:dyDescent="0.3">
      <c r="A23" s="5">
        <v>2010</v>
      </c>
      <c r="B23" s="6">
        <v>0.78409999999999991</v>
      </c>
      <c r="C23" s="6">
        <v>1.5655518518518516</v>
      </c>
      <c r="D23" s="6">
        <v>2.3589985294117648</v>
      </c>
      <c r="E23" s="6">
        <v>4.3534749999999995</v>
      </c>
      <c r="F23" s="6">
        <v>0.80953888888888892</v>
      </c>
      <c r="G23" s="6" t="s">
        <v>62</v>
      </c>
      <c r="H23" s="6">
        <v>1.8979333333333333</v>
      </c>
      <c r="I23" s="6">
        <v>0.82444999999999991</v>
      </c>
      <c r="J23" s="6">
        <v>1.1447454545454545</v>
      </c>
      <c r="K23" s="6">
        <v>0.70721274509803911</v>
      </c>
      <c r="L23" s="6">
        <v>0.71758397435897414</v>
      </c>
      <c r="M23" s="6">
        <v>1.2259066666666665</v>
      </c>
      <c r="N23" s="6">
        <v>2.5988875420875424</v>
      </c>
      <c r="O23" s="6">
        <v>1.0996249999999994</v>
      </c>
      <c r="P23" s="6">
        <v>1.3634988095238092</v>
      </c>
      <c r="Q23" s="6">
        <v>1.3680999999999996</v>
      </c>
      <c r="R23" s="6">
        <v>2.0793000000000004</v>
      </c>
      <c r="S23" s="6">
        <v>0.73130227272727244</v>
      </c>
      <c r="T23">
        <f t="shared" si="0"/>
        <v>1.1295627326839826</v>
      </c>
      <c r="U23">
        <f t="shared" si="1"/>
        <v>0.12368752846692503</v>
      </c>
      <c r="V23">
        <f t="shared" si="2"/>
        <v>1.1797554660481129</v>
      </c>
      <c r="W23">
        <f t="shared" si="3"/>
        <v>0.23654237558125973</v>
      </c>
      <c r="X23">
        <f t="shared" si="4"/>
        <v>2.1422784792368126</v>
      </c>
      <c r="Y23">
        <f t="shared" si="5"/>
        <v>0.51592476542413535</v>
      </c>
    </row>
    <row r="24" spans="1:25" x14ac:dyDescent="0.3">
      <c r="A24" s="5">
        <v>2011</v>
      </c>
      <c r="B24" s="6" t="s">
        <v>62</v>
      </c>
      <c r="C24" s="6" t="s">
        <v>62</v>
      </c>
      <c r="D24" s="6" t="s">
        <v>62</v>
      </c>
      <c r="E24" s="6" t="s">
        <v>62</v>
      </c>
      <c r="F24" s="6" t="s">
        <v>62</v>
      </c>
      <c r="G24" s="6" t="s">
        <v>62</v>
      </c>
      <c r="H24" s="6" t="s">
        <v>62</v>
      </c>
      <c r="I24" s="6" t="s">
        <v>62</v>
      </c>
      <c r="J24" s="6" t="s">
        <v>62</v>
      </c>
      <c r="K24" s="6" t="s">
        <v>62</v>
      </c>
      <c r="L24" s="6" t="s">
        <v>62</v>
      </c>
      <c r="M24" s="6" t="s">
        <v>62</v>
      </c>
      <c r="N24" s="6" t="s">
        <v>62</v>
      </c>
      <c r="O24" s="6" t="s">
        <v>62</v>
      </c>
      <c r="P24" s="6" t="s">
        <v>62</v>
      </c>
      <c r="Q24" s="6" t="s">
        <v>62</v>
      </c>
      <c r="R24" s="6" t="s">
        <v>62</v>
      </c>
      <c r="S24" s="6">
        <v>0.660434090909091</v>
      </c>
      <c r="T24" s="6" t="s">
        <v>62</v>
      </c>
      <c r="U24" s="6" t="s">
        <v>62</v>
      </c>
      <c r="V24">
        <f t="shared" si="2"/>
        <v>0.660434090909091</v>
      </c>
      <c r="W24" t="s">
        <v>62</v>
      </c>
      <c r="X24" t="s">
        <v>62</v>
      </c>
      <c r="Y24" t="s">
        <v>62</v>
      </c>
    </row>
    <row r="25" spans="1:25" x14ac:dyDescent="0.3">
      <c r="A25" s="5">
        <v>2012</v>
      </c>
      <c r="B25" s="6" t="s">
        <v>62</v>
      </c>
      <c r="C25" s="6" t="s">
        <v>62</v>
      </c>
      <c r="D25" s="6" t="s">
        <v>62</v>
      </c>
      <c r="E25" s="6" t="s">
        <v>62</v>
      </c>
      <c r="F25" s="6" t="s">
        <v>62</v>
      </c>
      <c r="G25" s="6" t="s">
        <v>62</v>
      </c>
      <c r="H25" s="6" t="s">
        <v>62</v>
      </c>
      <c r="I25" s="6" t="s">
        <v>62</v>
      </c>
      <c r="J25" s="6" t="s">
        <v>62</v>
      </c>
      <c r="K25" s="6" t="s">
        <v>62</v>
      </c>
      <c r="L25" s="6">
        <v>0.86923636363636336</v>
      </c>
      <c r="M25" s="6" t="s">
        <v>62</v>
      </c>
      <c r="N25" s="6" t="s">
        <v>62</v>
      </c>
      <c r="O25" s="6">
        <v>0.8712428571428571</v>
      </c>
      <c r="P25" s="6" t="s">
        <v>62</v>
      </c>
      <c r="Q25" s="6">
        <v>1.2873285714285712</v>
      </c>
      <c r="R25" s="6" t="s">
        <v>62</v>
      </c>
      <c r="S25" s="6">
        <v>0.6428295454545454</v>
      </c>
      <c r="T25" t="s">
        <v>62</v>
      </c>
      <c r="U25" t="s">
        <v>62</v>
      </c>
      <c r="V25">
        <f t="shared" si="2"/>
        <v>0.93313149350649327</v>
      </c>
      <c r="W25">
        <f t="shared" si="3"/>
        <v>0.18877384117527851</v>
      </c>
      <c r="X25">
        <f t="shared" si="4"/>
        <v>0.8712428571428571</v>
      </c>
      <c r="Y25" t="s">
        <v>62</v>
      </c>
    </row>
    <row r="26" spans="1:25" x14ac:dyDescent="0.3">
      <c r="A26" s="5">
        <v>2013</v>
      </c>
      <c r="B26" s="6" t="s">
        <v>62</v>
      </c>
      <c r="C26" s="6" t="s">
        <v>62</v>
      </c>
      <c r="D26" s="6" t="s">
        <v>62</v>
      </c>
      <c r="E26" s="6" t="s">
        <v>62</v>
      </c>
      <c r="F26" s="6">
        <v>0.77460882352941196</v>
      </c>
      <c r="G26" s="6" t="s">
        <v>62</v>
      </c>
      <c r="H26" s="6">
        <v>2.0508857142857142</v>
      </c>
      <c r="I26" s="6" t="s">
        <v>62</v>
      </c>
      <c r="J26" s="6">
        <v>1.2836000000000001</v>
      </c>
      <c r="K26" s="6">
        <v>1.2063588235294116</v>
      </c>
      <c r="L26" s="6" t="s">
        <v>62</v>
      </c>
      <c r="M26" s="6" t="s">
        <v>62</v>
      </c>
      <c r="N26" s="6">
        <v>1.970533333333333</v>
      </c>
      <c r="O26" s="6" t="s">
        <v>62</v>
      </c>
      <c r="P26" s="6" t="s">
        <v>62</v>
      </c>
      <c r="Q26" s="6">
        <v>0.78407777777777776</v>
      </c>
      <c r="R26" s="6" t="s">
        <v>62</v>
      </c>
      <c r="S26" s="6">
        <v>0.72723181818181826</v>
      </c>
      <c r="T26">
        <f t="shared" si="0"/>
        <v>1.2836000000000001</v>
      </c>
      <c r="U26" t="s">
        <v>62</v>
      </c>
      <c r="V26">
        <f t="shared" si="2"/>
        <v>0.87306931075460481</v>
      </c>
      <c r="W26">
        <f t="shared" si="3"/>
        <v>0.11179014344288689</v>
      </c>
      <c r="X26">
        <f t="shared" si="4"/>
        <v>2.0107095238095236</v>
      </c>
      <c r="Y26">
        <f t="shared" si="5"/>
        <v>4.0176190476190587E-2</v>
      </c>
    </row>
    <row r="27" spans="1:25" x14ac:dyDescent="0.3">
      <c r="A27" s="5">
        <v>2014</v>
      </c>
      <c r="B27" s="6" t="s">
        <v>62</v>
      </c>
      <c r="C27" s="6" t="s">
        <v>62</v>
      </c>
      <c r="D27" s="6" t="s">
        <v>62</v>
      </c>
      <c r="E27" s="6">
        <v>1.27935</v>
      </c>
      <c r="F27" s="6">
        <v>0.82637499999999986</v>
      </c>
      <c r="G27" s="6">
        <v>0.87373888888888895</v>
      </c>
      <c r="H27" s="6" t="s">
        <v>62</v>
      </c>
      <c r="I27" s="6">
        <v>0.92865000000000009</v>
      </c>
      <c r="J27" s="6" t="s">
        <v>62</v>
      </c>
      <c r="K27" s="6">
        <v>0.6712176470588237</v>
      </c>
      <c r="L27" s="6" t="s">
        <v>62</v>
      </c>
      <c r="M27" s="6" t="s">
        <v>62</v>
      </c>
      <c r="N27" s="6">
        <v>1.0767555555555561</v>
      </c>
      <c r="O27" s="6" t="s">
        <v>62</v>
      </c>
      <c r="P27" s="6" t="s">
        <v>62</v>
      </c>
      <c r="Q27" s="6">
        <v>0.97663333333333346</v>
      </c>
      <c r="R27" s="6">
        <v>1.7337388888888889</v>
      </c>
      <c r="S27" s="6" t="s">
        <v>62</v>
      </c>
      <c r="T27">
        <f t="shared" si="0"/>
        <v>0.87373888888888895</v>
      </c>
      <c r="U27" t="s">
        <v>62</v>
      </c>
      <c r="V27">
        <f t="shared" si="2"/>
        <v>0.8247419934640523</v>
      </c>
      <c r="W27">
        <f t="shared" si="3"/>
        <v>8.816969507412474E-2</v>
      </c>
      <c r="X27">
        <f t="shared" si="4"/>
        <v>1.2546236111111113</v>
      </c>
      <c r="Y27">
        <f t="shared" si="5"/>
        <v>0.17513296949163457</v>
      </c>
    </row>
    <row r="28" spans="1:25" x14ac:dyDescent="0.3">
      <c r="A28" s="5">
        <v>2015</v>
      </c>
      <c r="B28" s="6">
        <v>0.94933571428571428</v>
      </c>
      <c r="C28" s="6">
        <v>0.16439999999999999</v>
      </c>
      <c r="D28" s="6">
        <v>1.6226558823529409</v>
      </c>
      <c r="E28" s="6">
        <v>6.0711833333333338</v>
      </c>
      <c r="F28" s="6">
        <v>0.93210000000000004</v>
      </c>
      <c r="G28" s="6">
        <v>0.82415000000000016</v>
      </c>
      <c r="H28" s="6">
        <v>1.6059999999999999</v>
      </c>
      <c r="I28" s="6">
        <v>0.41804999999999998</v>
      </c>
      <c r="J28" s="6">
        <v>1.0437454545454543</v>
      </c>
      <c r="K28" s="6">
        <v>0.6026999999999999</v>
      </c>
      <c r="L28" s="6">
        <v>0.90072762237762227</v>
      </c>
      <c r="M28" s="6">
        <v>1.1151428571428572</v>
      </c>
      <c r="N28" s="6" t="s">
        <v>62</v>
      </c>
      <c r="O28" s="6">
        <v>1.1437666666666664</v>
      </c>
      <c r="P28" s="6">
        <v>0.86347142857142867</v>
      </c>
      <c r="Q28" s="6">
        <v>0.49239999999999995</v>
      </c>
      <c r="R28" s="6">
        <v>1.4073388888888889</v>
      </c>
      <c r="S28" s="6">
        <v>0.13801363636363637</v>
      </c>
      <c r="T28">
        <f t="shared" si="0"/>
        <v>0.95916909090909108</v>
      </c>
      <c r="U28">
        <f t="shared" si="1"/>
        <v>5.4298190495504502E-2</v>
      </c>
      <c r="V28">
        <f t="shared" si="2"/>
        <v>0.6932853058706</v>
      </c>
      <c r="W28">
        <f t="shared" si="3"/>
        <v>0.19520449221011185</v>
      </c>
      <c r="X28">
        <f t="shared" si="4"/>
        <v>2.1292677777777778</v>
      </c>
      <c r="Y28">
        <f t="shared" si="5"/>
        <v>1.0058122950627435</v>
      </c>
    </row>
    <row r="29" spans="1:25" x14ac:dyDescent="0.3">
      <c r="A29" s="5">
        <v>2016</v>
      </c>
      <c r="B29" s="6">
        <v>0.31208809523809528</v>
      </c>
      <c r="C29" s="6">
        <v>0.39434285714285722</v>
      </c>
      <c r="D29" s="6">
        <v>0.56538235294117634</v>
      </c>
      <c r="E29" s="6">
        <v>1.9751499999999997</v>
      </c>
      <c r="F29" s="6">
        <v>0.49638333333333329</v>
      </c>
      <c r="G29" s="6">
        <v>1.7378000000000002</v>
      </c>
      <c r="H29" s="6">
        <v>1.6309047619047619</v>
      </c>
      <c r="I29" s="6">
        <v>0.45250555555555555</v>
      </c>
      <c r="J29" s="6">
        <v>1.4253575757575758</v>
      </c>
      <c r="K29" s="6">
        <v>0.29197058823529409</v>
      </c>
      <c r="L29" s="6">
        <v>0.5594416666666665</v>
      </c>
      <c r="M29" s="6">
        <v>0.3848285714285713</v>
      </c>
      <c r="N29" s="6">
        <v>2.6401142857142856</v>
      </c>
      <c r="O29" s="6">
        <v>0.3868625</v>
      </c>
      <c r="P29" s="6">
        <v>1.1639928571428571</v>
      </c>
      <c r="Q29" s="6">
        <v>0.60735000000000006</v>
      </c>
      <c r="R29" s="6">
        <v>0.57479444444444439</v>
      </c>
      <c r="S29" s="6">
        <v>0.72747727272727281</v>
      </c>
      <c r="T29">
        <f t="shared" si="0"/>
        <v>1.00481341991342</v>
      </c>
      <c r="U29">
        <f t="shared" si="1"/>
        <v>0.28317083135765309</v>
      </c>
      <c r="V29">
        <f t="shared" si="2"/>
        <v>0.5203354387209429</v>
      </c>
      <c r="W29">
        <f t="shared" si="3"/>
        <v>5.403617256667783E-2</v>
      </c>
      <c r="X29">
        <f t="shared" si="4"/>
        <v>1.2767219246031747</v>
      </c>
      <c r="Y29">
        <f t="shared" si="5"/>
        <v>0.38453307595232794</v>
      </c>
    </row>
    <row r="30" spans="1:25" x14ac:dyDescent="0.3">
      <c r="A30" s="5">
        <v>2017</v>
      </c>
      <c r="B30" s="6">
        <v>2.1208</v>
      </c>
      <c r="C30" s="6">
        <v>0.79598333333333338</v>
      </c>
      <c r="D30" s="6">
        <v>1.643336096256685</v>
      </c>
      <c r="E30" s="6">
        <v>2.449583333333333</v>
      </c>
      <c r="F30" s="6">
        <v>0.11620476190476192</v>
      </c>
      <c r="G30" s="6">
        <v>0.99244999999999972</v>
      </c>
      <c r="H30" s="6">
        <v>0.71078730158730163</v>
      </c>
      <c r="I30" s="6">
        <v>-0.10114999999999996</v>
      </c>
      <c r="J30" s="6">
        <v>2.3465454545454554</v>
      </c>
      <c r="K30" s="6">
        <v>0.75736250000000016</v>
      </c>
      <c r="L30" s="6">
        <v>1.2803333333333333</v>
      </c>
      <c r="M30" s="6">
        <v>0.86228571428571443</v>
      </c>
      <c r="N30" s="6">
        <v>2.2755999999999998</v>
      </c>
      <c r="O30" s="6">
        <v>0.97666666666666657</v>
      </c>
      <c r="P30" s="6">
        <v>1.7763</v>
      </c>
      <c r="Q30" s="6">
        <v>0.98945714285714292</v>
      </c>
      <c r="R30" s="6">
        <v>1.7994166666666667</v>
      </c>
      <c r="S30" s="6">
        <v>0.39624090909090898</v>
      </c>
      <c r="T30">
        <f t="shared" si="0"/>
        <v>1.6196762337662338</v>
      </c>
      <c r="U30">
        <f t="shared" si="1"/>
        <v>0.29757755666996338</v>
      </c>
      <c r="V30">
        <f t="shared" si="2"/>
        <v>0.85413115382516647</v>
      </c>
      <c r="W30">
        <f t="shared" si="3"/>
        <v>0.1945538265456852</v>
      </c>
      <c r="X30">
        <f t="shared" si="4"/>
        <v>1.351817328042328</v>
      </c>
      <c r="Y30">
        <f t="shared" si="5"/>
        <v>0.40503421111575094</v>
      </c>
    </row>
    <row r="31" spans="1:25" x14ac:dyDescent="0.3">
      <c r="A31" s="5">
        <v>2018</v>
      </c>
      <c r="B31" s="6">
        <v>0.57381428571428583</v>
      </c>
      <c r="C31" s="6">
        <v>0.29017142857142864</v>
      </c>
      <c r="D31" s="6" t="s">
        <v>62</v>
      </c>
      <c r="E31" s="6">
        <v>2.4594750000000003</v>
      </c>
      <c r="F31" s="6">
        <v>0.72132619047619051</v>
      </c>
      <c r="G31" s="6">
        <v>2.1824499999999998</v>
      </c>
      <c r="H31" s="6">
        <v>1.3165749999999998</v>
      </c>
      <c r="I31" s="6">
        <v>0.58445000000000014</v>
      </c>
      <c r="J31" s="6">
        <v>1.383666666666667</v>
      </c>
      <c r="K31" s="6">
        <v>0.59077499999999994</v>
      </c>
      <c r="L31" s="6">
        <v>0.50063846153846159</v>
      </c>
      <c r="M31" s="6">
        <v>1.0792857142857142</v>
      </c>
      <c r="N31" s="6">
        <v>0.59622222222222232</v>
      </c>
      <c r="O31" s="6">
        <v>0.77120000000000011</v>
      </c>
      <c r="P31" s="6">
        <v>1.7055499999999997</v>
      </c>
      <c r="Q31" s="6" t="s">
        <v>62</v>
      </c>
      <c r="R31" s="6">
        <v>0.82362500000000005</v>
      </c>
      <c r="S31" s="6">
        <v>0.31276363636363635</v>
      </c>
      <c r="T31">
        <f t="shared" si="0"/>
        <v>1.3849533333333333</v>
      </c>
      <c r="U31">
        <f t="shared" si="1"/>
        <v>0.2729619075475469</v>
      </c>
      <c r="V31">
        <f t="shared" si="2"/>
        <v>0.48313494338994339</v>
      </c>
      <c r="W31">
        <f t="shared" si="3"/>
        <v>8.2124638639101702E-2</v>
      </c>
      <c r="X31">
        <f t="shared" si="4"/>
        <v>1.091924537037037</v>
      </c>
      <c r="Y31">
        <f t="shared" si="5"/>
        <v>0.29432194165263542</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1"/>
  <sheetViews>
    <sheetView zoomScale="80" zoomScaleNormal="80" workbookViewId="0"/>
  </sheetViews>
  <sheetFormatPr defaultRowHeight="14.4" x14ac:dyDescent="0.3"/>
  <sheetData>
    <row r="1" spans="1:25" x14ac:dyDescent="0.3">
      <c r="A1" s="1" t="s">
        <v>0</v>
      </c>
      <c r="B1" s="2" t="s">
        <v>1</v>
      </c>
      <c r="C1" s="3" t="s">
        <v>2</v>
      </c>
      <c r="D1" s="3" t="s">
        <v>3</v>
      </c>
      <c r="E1" s="4" t="s">
        <v>4</v>
      </c>
      <c r="F1" s="3" t="s">
        <v>5</v>
      </c>
      <c r="G1" s="2" t="s">
        <v>6</v>
      </c>
      <c r="H1" s="4" t="s">
        <v>7</v>
      </c>
      <c r="I1" s="4" t="s">
        <v>8</v>
      </c>
      <c r="J1" s="2" t="s">
        <v>9</v>
      </c>
      <c r="K1" s="3" t="s">
        <v>10</v>
      </c>
      <c r="L1" s="3" t="s">
        <v>11</v>
      </c>
      <c r="M1" s="2" t="s">
        <v>13</v>
      </c>
      <c r="N1" s="4" t="s">
        <v>14</v>
      </c>
      <c r="O1" s="4" t="s">
        <v>15</v>
      </c>
      <c r="P1" s="2" t="s">
        <v>16</v>
      </c>
      <c r="Q1" s="3" t="s">
        <v>17</v>
      </c>
      <c r="R1" s="4" t="s">
        <v>18</v>
      </c>
      <c r="S1" s="3" t="s">
        <v>19</v>
      </c>
      <c r="T1" t="s">
        <v>21</v>
      </c>
      <c r="U1" t="s">
        <v>22</v>
      </c>
      <c r="V1" t="s">
        <v>23</v>
      </c>
      <c r="W1" t="s">
        <v>24</v>
      </c>
      <c r="X1" t="s">
        <v>25</v>
      </c>
      <c r="Y1" t="s">
        <v>27</v>
      </c>
    </row>
    <row r="2" spans="1:25" x14ac:dyDescent="0.3">
      <c r="A2" s="5">
        <v>1989</v>
      </c>
      <c r="B2" s="6">
        <v>7.6413571428571414</v>
      </c>
      <c r="C2" s="6">
        <v>5.1729439393939387</v>
      </c>
      <c r="D2" s="6">
        <v>2.6452450980392164</v>
      </c>
      <c r="E2" s="6">
        <v>7.1429166666666672</v>
      </c>
      <c r="F2" s="6">
        <v>2.5189544934640522</v>
      </c>
      <c r="G2" s="6">
        <v>3.1739500000000005</v>
      </c>
      <c r="H2" s="6">
        <v>5.7924285714285713</v>
      </c>
      <c r="I2" s="6">
        <v>5.0454952380952385</v>
      </c>
      <c r="J2" s="6">
        <v>5.3563181818181826</v>
      </c>
      <c r="K2" s="6">
        <v>1.1591429411764707</v>
      </c>
      <c r="L2" s="6">
        <v>3.2005930769230773</v>
      </c>
      <c r="M2" s="6">
        <v>6.3048047619047622</v>
      </c>
      <c r="N2" s="6">
        <v>7.1015500000000005</v>
      </c>
      <c r="O2" s="6">
        <v>2.9046399509803917</v>
      </c>
      <c r="P2" s="6">
        <v>4.438766666666667</v>
      </c>
      <c r="Q2" s="6">
        <v>3.8085399999999994</v>
      </c>
      <c r="R2" s="6">
        <v>6.8058666666666667</v>
      </c>
      <c r="S2" s="6">
        <v>0.8563666666666665</v>
      </c>
      <c r="T2">
        <f>AVERAGE(B2,G2,J2,M2,P2)</f>
        <v>5.3830393506493506</v>
      </c>
      <c r="U2">
        <f>(STDEV(B2,G2,J2,M2,P2))/(SQRT(COUNT(B2,G2,J2,M2,P2)))</f>
        <v>0.76557466669558238</v>
      </c>
      <c r="V2">
        <f>AVERAGE(C2:D2,F2,K2:L2,Q2,S2)</f>
        <v>2.7659694593804889</v>
      </c>
      <c r="W2">
        <f>(STDEV(C2:D2,F2,K2:L2,Q2,S2))/(SQRT(COUNT(C2:D2,F2,K2:L2,Q2,S2)))</f>
        <v>0.56428298833630519</v>
      </c>
      <c r="X2">
        <f>AVERAGE(E2,H2:I2,N2:O2,R2)</f>
        <v>5.7988161823062567</v>
      </c>
      <c r="Y2">
        <f>(STDEV(E2,H2:I2,N2:O2,R2))/(SQRT(COUNT(E2,H2:I2,N2:O2,R2)))</f>
        <v>0.66986718818988344</v>
      </c>
    </row>
    <row r="3" spans="1:25" x14ac:dyDescent="0.3">
      <c r="A3" s="5">
        <v>1990</v>
      </c>
      <c r="B3" s="6">
        <v>4.7159647619047629</v>
      </c>
      <c r="C3" s="6">
        <v>4.0730499999999994</v>
      </c>
      <c r="D3" s="6">
        <v>4.4145784313725489</v>
      </c>
      <c r="E3" s="6">
        <v>7.012783333333334</v>
      </c>
      <c r="F3" s="6">
        <v>9.3124692307692314</v>
      </c>
      <c r="G3" s="6">
        <v>1.1848333333333332</v>
      </c>
      <c r="H3" s="6">
        <v>9.3245714285714278</v>
      </c>
      <c r="I3" s="6">
        <v>5.5578933333333325</v>
      </c>
      <c r="J3" s="6">
        <v>3.9587236363636364</v>
      </c>
      <c r="K3" s="6">
        <v>1.0265352941176469</v>
      </c>
      <c r="L3" s="6">
        <v>2.3955700000000002</v>
      </c>
      <c r="M3" s="6">
        <v>5.2541357142857148</v>
      </c>
      <c r="N3" s="6">
        <v>6.7970196969696959</v>
      </c>
      <c r="O3" s="6">
        <v>2.763537079831933</v>
      </c>
      <c r="P3" s="6">
        <v>3.8241714285714288</v>
      </c>
      <c r="Q3" s="6">
        <v>4.1526171428571432</v>
      </c>
      <c r="R3" s="6">
        <v>6.8891238095238085</v>
      </c>
      <c r="S3" s="6">
        <v>1.2249311111111112</v>
      </c>
      <c r="T3">
        <f t="shared" ref="T3:T23" si="0">AVERAGE(B3,G3,J3,M3,P3)</f>
        <v>3.7875657748917755</v>
      </c>
      <c r="U3">
        <f t="shared" ref="U3:U23" si="1">(STDEV(B3,G3,J3,M3,P3))/(SQRT(COUNT(B3,G3,J3,M3,P3)))</f>
        <v>0.7006284042196117</v>
      </c>
      <c r="V3">
        <f t="shared" ref="V3:V26" si="2">AVERAGE(C3:D3,F3,K3:L3,Q3,S3)</f>
        <v>3.7999644586039545</v>
      </c>
      <c r="W3">
        <f t="shared" ref="W3:W23" si="3">(STDEV(C3:D3,F3,K3:L3,Q3,S3))/(SQRT(COUNT(C3:D3,F3,K3:L3,Q3,S3)))</f>
        <v>1.0607659933788505</v>
      </c>
      <c r="X3">
        <f t="shared" ref="X3:X26" si="4">AVERAGE(E3,H3:I3,N3:O3,R3)</f>
        <v>6.3908214469272551</v>
      </c>
      <c r="Y3">
        <f t="shared" ref="Y3:Y26" si="5">(STDEV(E3,H3:I3,N3:O3,R3))/(SQRT(COUNT(E3,H3:I3,N3:O3,R3)))</f>
        <v>0.88049207696672105</v>
      </c>
    </row>
    <row r="4" spans="1:25" x14ac:dyDescent="0.3">
      <c r="A4" s="5">
        <v>1991</v>
      </c>
      <c r="B4" s="6">
        <v>6.1753499999999999</v>
      </c>
      <c r="C4" s="6" t="s">
        <v>62</v>
      </c>
      <c r="D4" s="6">
        <v>2.2647500000000003</v>
      </c>
      <c r="E4" s="6">
        <v>9.0016499999999979</v>
      </c>
      <c r="F4" s="6" t="s">
        <v>62</v>
      </c>
      <c r="G4" s="6">
        <v>1.9776944444444446</v>
      </c>
      <c r="H4" s="6">
        <v>5.59375</v>
      </c>
      <c r="I4" s="6">
        <v>6.4597999999999995</v>
      </c>
      <c r="J4" s="6">
        <v>4.4143333333333326</v>
      </c>
      <c r="K4" s="6">
        <v>1.7759464705882357</v>
      </c>
      <c r="L4" s="6">
        <v>3.076975</v>
      </c>
      <c r="M4" s="6">
        <v>5.934166666666667</v>
      </c>
      <c r="N4" s="6">
        <v>8.7457499999999992</v>
      </c>
      <c r="O4" s="6">
        <v>2.6422625000000002</v>
      </c>
      <c r="P4" s="6">
        <v>5.0511111111111111</v>
      </c>
      <c r="Q4" s="6">
        <v>4.0761535714285708</v>
      </c>
      <c r="R4" s="6">
        <v>6.634281481481481</v>
      </c>
      <c r="S4" s="6">
        <v>2.6991888888888886</v>
      </c>
      <c r="T4">
        <f t="shared" si="0"/>
        <v>4.710531111111111</v>
      </c>
      <c r="U4">
        <f t="shared" si="1"/>
        <v>0.75216695143776746</v>
      </c>
      <c r="V4">
        <f t="shared" si="2"/>
        <v>2.7786027861811391</v>
      </c>
      <c r="W4">
        <f t="shared" si="3"/>
        <v>0.39040587587938519</v>
      </c>
      <c r="X4">
        <f t="shared" si="4"/>
        <v>6.5129156635802472</v>
      </c>
      <c r="Y4">
        <f t="shared" si="5"/>
        <v>0.94909992688653366</v>
      </c>
    </row>
    <row r="5" spans="1:25" x14ac:dyDescent="0.3">
      <c r="A5" s="5">
        <v>1992</v>
      </c>
      <c r="B5" s="6">
        <v>5.8128190476190476</v>
      </c>
      <c r="C5" s="6">
        <v>3.8000227272727267</v>
      </c>
      <c r="D5" s="6" t="s">
        <v>62</v>
      </c>
      <c r="E5" s="6">
        <v>9.0254499999999993</v>
      </c>
      <c r="F5" s="6">
        <v>2.8004735294117649</v>
      </c>
      <c r="G5" s="6">
        <v>1.920722222222222</v>
      </c>
      <c r="H5" s="6">
        <v>6.7392500000000002</v>
      </c>
      <c r="I5" s="6">
        <v>4.9821333333333335</v>
      </c>
      <c r="J5" s="6">
        <v>5.2499090909090915</v>
      </c>
      <c r="K5" s="6">
        <v>3.5174558823529414</v>
      </c>
      <c r="L5" s="6">
        <v>4.9248499999999993</v>
      </c>
      <c r="M5" s="6">
        <v>8.2576999999999998</v>
      </c>
      <c r="N5" s="6">
        <v>5.3807500000000008</v>
      </c>
      <c r="O5" s="6">
        <v>1.0795916666666665</v>
      </c>
      <c r="P5" s="6">
        <v>6.0564</v>
      </c>
      <c r="Q5" s="6">
        <v>4.1055333333333337</v>
      </c>
      <c r="R5" s="6">
        <v>3.6568000000000005</v>
      </c>
      <c r="S5" s="6">
        <v>3.2289944444444445</v>
      </c>
      <c r="T5">
        <f t="shared" si="0"/>
        <v>5.4595100721500724</v>
      </c>
      <c r="U5">
        <f t="shared" si="1"/>
        <v>1.0217123790130613</v>
      </c>
      <c r="V5">
        <f t="shared" si="2"/>
        <v>3.7295549861358688</v>
      </c>
      <c r="W5">
        <f t="shared" si="3"/>
        <v>0.30187165204344868</v>
      </c>
      <c r="X5">
        <f t="shared" si="4"/>
        <v>5.1439958333333333</v>
      </c>
      <c r="Y5">
        <f t="shared" si="5"/>
        <v>1.1018757792244254</v>
      </c>
    </row>
    <row r="6" spans="1:25" x14ac:dyDescent="0.3">
      <c r="A6" s="5">
        <v>1993</v>
      </c>
      <c r="B6" s="6">
        <v>5.4670023809523816</v>
      </c>
      <c r="C6" s="6">
        <v>3.9133194444444444</v>
      </c>
      <c r="D6" s="6">
        <v>3.5927222222222217</v>
      </c>
      <c r="E6" s="6">
        <v>8.5292500000000011</v>
      </c>
      <c r="F6" s="6" t="s">
        <v>62</v>
      </c>
      <c r="G6" s="6">
        <v>1.9704027777777775</v>
      </c>
      <c r="H6" s="6" t="s">
        <v>62</v>
      </c>
      <c r="I6" s="6">
        <v>6.1733500000000001</v>
      </c>
      <c r="J6" s="6">
        <v>5.2904545454545451</v>
      </c>
      <c r="K6" s="6" t="s">
        <v>62</v>
      </c>
      <c r="L6" s="6">
        <v>2.853508333333334</v>
      </c>
      <c r="M6" s="6">
        <v>7.0071999999999992</v>
      </c>
      <c r="N6" s="6">
        <v>7.2518409090909106</v>
      </c>
      <c r="O6" s="6">
        <v>1.7896625000000013</v>
      </c>
      <c r="P6" s="6">
        <v>5.2004571428571431</v>
      </c>
      <c r="Q6" s="6">
        <v>1.8794083333333333</v>
      </c>
      <c r="R6" s="6">
        <v>7.8123999999999985</v>
      </c>
      <c r="S6" s="6">
        <v>2.198025925925926</v>
      </c>
      <c r="T6">
        <f t="shared" si="0"/>
        <v>4.9871033694083691</v>
      </c>
      <c r="U6">
        <f t="shared" si="1"/>
        <v>0.82307708285452752</v>
      </c>
      <c r="V6">
        <f t="shared" si="2"/>
        <v>2.887396851851852</v>
      </c>
      <c r="W6">
        <f t="shared" si="3"/>
        <v>0.39002708897873417</v>
      </c>
      <c r="X6">
        <f t="shared" si="4"/>
        <v>6.3113006818181834</v>
      </c>
      <c r="Y6">
        <f t="shared" si="5"/>
        <v>1.1941829109913902</v>
      </c>
    </row>
    <row r="7" spans="1:25" x14ac:dyDescent="0.3">
      <c r="A7" s="5">
        <v>1994</v>
      </c>
      <c r="B7" s="6">
        <v>4.9238999999999997</v>
      </c>
      <c r="C7" s="6" t="s">
        <v>62</v>
      </c>
      <c r="D7" s="6" t="s">
        <v>62</v>
      </c>
      <c r="E7" s="6">
        <v>8.5211500000000004</v>
      </c>
      <c r="F7" s="6">
        <v>2.5863058823529412</v>
      </c>
      <c r="G7" s="6">
        <v>2.2222916666666666</v>
      </c>
      <c r="H7" s="6">
        <v>3.0390119047619049</v>
      </c>
      <c r="I7" s="6">
        <v>1.3996</v>
      </c>
      <c r="J7" s="6">
        <v>2.7925200000000006</v>
      </c>
      <c r="K7" s="6">
        <v>1.0768664705882354</v>
      </c>
      <c r="L7" s="6">
        <v>2.7662094017094017</v>
      </c>
      <c r="M7" s="6">
        <v>4.7786714285714282</v>
      </c>
      <c r="N7" s="6">
        <v>5.7274318181818185</v>
      </c>
      <c r="O7" s="6">
        <v>1.4571916666666662</v>
      </c>
      <c r="P7" s="6">
        <v>2.2803999999999998</v>
      </c>
      <c r="Q7" s="6">
        <v>2.8914333333333335</v>
      </c>
      <c r="R7" s="6" t="s">
        <v>62</v>
      </c>
      <c r="S7" s="6">
        <v>2.6285277777777782</v>
      </c>
      <c r="T7">
        <f t="shared" si="0"/>
        <v>3.399556619047619</v>
      </c>
      <c r="U7">
        <f t="shared" si="1"/>
        <v>0.60135422854706089</v>
      </c>
      <c r="V7">
        <f t="shared" si="2"/>
        <v>2.3898685731523379</v>
      </c>
      <c r="W7">
        <f t="shared" si="3"/>
        <v>0.33261990181215956</v>
      </c>
      <c r="X7">
        <f t="shared" si="4"/>
        <v>4.0288770779220782</v>
      </c>
      <c r="Y7">
        <f t="shared" si="5"/>
        <v>1.3706221412205324</v>
      </c>
    </row>
    <row r="8" spans="1:25" x14ac:dyDescent="0.3">
      <c r="A8" s="5">
        <v>1995</v>
      </c>
      <c r="B8" s="6">
        <v>4.0716206349206354</v>
      </c>
      <c r="C8" s="6">
        <v>3.5241363636363632</v>
      </c>
      <c r="D8" s="6">
        <v>4.9046111111111124</v>
      </c>
      <c r="E8" s="6" t="s">
        <v>62</v>
      </c>
      <c r="F8" s="6">
        <v>4.1087196078431374</v>
      </c>
      <c r="G8" s="6">
        <v>1.0665156565656564</v>
      </c>
      <c r="H8" s="6">
        <v>3.283757936507937</v>
      </c>
      <c r="I8" s="6" t="s">
        <v>62</v>
      </c>
      <c r="J8" s="6">
        <v>3.6625927272727266</v>
      </c>
      <c r="K8" s="6">
        <v>0.57039705882352942</v>
      </c>
      <c r="L8" s="6">
        <v>2.6422856643356645</v>
      </c>
      <c r="M8" s="6">
        <v>3.7754333333333334</v>
      </c>
      <c r="N8" s="6">
        <v>4.261159090909092</v>
      </c>
      <c r="O8" s="6">
        <v>1.8398999999999992</v>
      </c>
      <c r="P8" s="6">
        <v>3.1303428571428569</v>
      </c>
      <c r="Q8" s="6">
        <v>2.5895642857142862</v>
      </c>
      <c r="R8" s="6" t="s">
        <v>62</v>
      </c>
      <c r="S8" s="6">
        <v>1.3046555555555557</v>
      </c>
      <c r="T8">
        <f t="shared" si="0"/>
        <v>3.1413010418470417</v>
      </c>
      <c r="U8">
        <f t="shared" si="1"/>
        <v>0.54056534324933703</v>
      </c>
      <c r="V8">
        <f t="shared" si="2"/>
        <v>2.8063385210028069</v>
      </c>
      <c r="W8">
        <f t="shared" si="3"/>
        <v>0.57616483381641015</v>
      </c>
      <c r="X8">
        <f t="shared" si="4"/>
        <v>3.1282723424723429</v>
      </c>
      <c r="Y8">
        <f t="shared" si="5"/>
        <v>0.7032675460050587</v>
      </c>
    </row>
    <row r="9" spans="1:25" x14ac:dyDescent="0.3">
      <c r="A9" s="5">
        <v>1996</v>
      </c>
      <c r="B9" s="6" t="s">
        <v>62</v>
      </c>
      <c r="C9" s="6" t="s">
        <v>62</v>
      </c>
      <c r="D9" s="6">
        <v>3.3687500000000004</v>
      </c>
      <c r="E9" s="6" t="s">
        <v>62</v>
      </c>
      <c r="F9" s="6">
        <v>1.5884588235294124</v>
      </c>
      <c r="G9" s="6">
        <v>2.2910555555555554</v>
      </c>
      <c r="H9" s="6">
        <v>4.1022499999999997</v>
      </c>
      <c r="I9" s="6">
        <v>3.8249333333333331</v>
      </c>
      <c r="J9" s="6">
        <v>2.3029999999999999</v>
      </c>
      <c r="K9" s="6">
        <v>0.3170735294117647</v>
      </c>
      <c r="L9" s="6">
        <v>1.7732891025641027</v>
      </c>
      <c r="M9" s="6">
        <v>3.7185428571428569</v>
      </c>
      <c r="N9" s="6" t="s">
        <v>62</v>
      </c>
      <c r="O9" s="6">
        <v>2.8505499999999997</v>
      </c>
      <c r="P9" s="6">
        <v>2.6599500000000003</v>
      </c>
      <c r="Q9" s="6">
        <v>4.5182000000000002</v>
      </c>
      <c r="R9" s="6" t="s">
        <v>62</v>
      </c>
      <c r="S9" s="6">
        <v>1.2932666666666666</v>
      </c>
      <c r="T9">
        <f t="shared" si="0"/>
        <v>2.743137103174603</v>
      </c>
      <c r="U9">
        <f t="shared" si="1"/>
        <v>0.33620862500059934</v>
      </c>
      <c r="V9">
        <f t="shared" si="2"/>
        <v>2.1431730203619912</v>
      </c>
      <c r="W9">
        <f t="shared" si="3"/>
        <v>0.62301134823106175</v>
      </c>
      <c r="X9">
        <f t="shared" si="4"/>
        <v>3.5925777777777772</v>
      </c>
      <c r="Y9">
        <f t="shared" si="5"/>
        <v>0.37955239016862391</v>
      </c>
    </row>
    <row r="10" spans="1:25" x14ac:dyDescent="0.3">
      <c r="A10" s="5">
        <v>1997</v>
      </c>
      <c r="B10" s="6">
        <v>2.5350714285714284</v>
      </c>
      <c r="C10" s="6">
        <v>3.0542500000000001</v>
      </c>
      <c r="D10" s="6">
        <v>3.0562192982456136</v>
      </c>
      <c r="E10" s="6">
        <v>6.5930499999999999</v>
      </c>
      <c r="F10" s="6">
        <v>1.3543397435897435</v>
      </c>
      <c r="G10" s="6">
        <v>3.5999351851851853</v>
      </c>
      <c r="H10" s="6">
        <v>2.9685595238095241</v>
      </c>
      <c r="I10" s="6">
        <v>1.4807999999999999</v>
      </c>
      <c r="J10" s="6">
        <v>1.7507333333333337</v>
      </c>
      <c r="K10" s="6">
        <v>1.0733691176470586</v>
      </c>
      <c r="L10" s="6">
        <v>1.5106744505494505</v>
      </c>
      <c r="M10" s="6">
        <v>4.6737571428571432</v>
      </c>
      <c r="N10" s="6">
        <v>4.3562045454545464</v>
      </c>
      <c r="O10" s="6">
        <v>2.0801642156862745</v>
      </c>
      <c r="P10" s="6">
        <v>3.0579333333333327</v>
      </c>
      <c r="Q10" s="6">
        <v>3.1853750000000001</v>
      </c>
      <c r="R10" s="6">
        <v>3.3978166666666665</v>
      </c>
      <c r="S10" s="6">
        <v>1.1611722222222221</v>
      </c>
      <c r="T10">
        <f t="shared" si="0"/>
        <v>3.1234860846560846</v>
      </c>
      <c r="U10">
        <f t="shared" si="1"/>
        <v>0.49322019353713664</v>
      </c>
      <c r="V10">
        <f t="shared" si="2"/>
        <v>2.0564856903220123</v>
      </c>
      <c r="W10">
        <f t="shared" si="3"/>
        <v>0.37252085974153437</v>
      </c>
      <c r="X10">
        <f t="shared" si="4"/>
        <v>3.4794324919361688</v>
      </c>
      <c r="Y10">
        <f t="shared" si="5"/>
        <v>0.74573183517025132</v>
      </c>
    </row>
    <row r="11" spans="1:25" x14ac:dyDescent="0.3">
      <c r="A11" s="5">
        <v>1998</v>
      </c>
      <c r="B11" s="6">
        <v>3.1877214285714288</v>
      </c>
      <c r="C11" s="6">
        <v>2.6246527777777779</v>
      </c>
      <c r="D11" s="6">
        <v>2.0230014619883043</v>
      </c>
      <c r="E11" s="6">
        <v>5.9249500000000008</v>
      </c>
      <c r="F11" s="6">
        <v>1.8865816993464044</v>
      </c>
      <c r="G11" s="6">
        <v>1.5474444444444444</v>
      </c>
      <c r="H11" s="6">
        <v>6.9882500000000007</v>
      </c>
      <c r="I11" s="6">
        <v>1.0956000000000001</v>
      </c>
      <c r="J11" s="6">
        <v>2.0581000000000005</v>
      </c>
      <c r="K11" s="6">
        <v>0.68427058823529407</v>
      </c>
      <c r="L11" s="6">
        <v>2.2163576923076929</v>
      </c>
      <c r="M11" s="6">
        <v>3.0608964285714286</v>
      </c>
      <c r="N11" s="6">
        <v>5.4131136363636365</v>
      </c>
      <c r="O11" s="6">
        <v>1.5412666666666663</v>
      </c>
      <c r="P11" s="6">
        <v>2.3252000000000006</v>
      </c>
      <c r="Q11" s="6">
        <v>3.1019000000000001</v>
      </c>
      <c r="R11" s="6">
        <v>2.7111111111111112</v>
      </c>
      <c r="S11" s="6">
        <v>0.93136666666666656</v>
      </c>
      <c r="T11">
        <f t="shared" si="0"/>
        <v>2.4358724603174604</v>
      </c>
      <c r="U11">
        <f t="shared" si="1"/>
        <v>0.30823664582521526</v>
      </c>
      <c r="V11">
        <f t="shared" si="2"/>
        <v>1.9240186980460201</v>
      </c>
      <c r="W11">
        <f t="shared" si="3"/>
        <v>0.32722815363619379</v>
      </c>
      <c r="X11">
        <f t="shared" si="4"/>
        <v>3.9457152356902356</v>
      </c>
      <c r="Y11">
        <f t="shared" si="5"/>
        <v>1.0125285713303034</v>
      </c>
    </row>
    <row r="12" spans="1:25" x14ac:dyDescent="0.3">
      <c r="A12" s="5">
        <v>1999</v>
      </c>
      <c r="B12" s="6">
        <v>3.6177666666666664</v>
      </c>
      <c r="C12" s="6">
        <v>3.4114924242424243</v>
      </c>
      <c r="D12" s="6">
        <v>1.6702105263157891</v>
      </c>
      <c r="E12" s="6">
        <v>6.9794277777777785</v>
      </c>
      <c r="F12" s="6">
        <v>2.1994763071895425</v>
      </c>
      <c r="G12" s="6">
        <v>5.2012499999999999</v>
      </c>
      <c r="H12" s="6">
        <v>2.8217976190476186</v>
      </c>
      <c r="I12" s="6">
        <v>2.470733333333333</v>
      </c>
      <c r="J12" s="6">
        <v>2.2893999999999997</v>
      </c>
      <c r="K12" s="6">
        <v>1.2647058823529411</v>
      </c>
      <c r="L12" s="6">
        <v>2.2134500000000008</v>
      </c>
      <c r="M12" s="6">
        <v>2.1500142857142857</v>
      </c>
      <c r="N12" s="6">
        <v>4.7072500000000002</v>
      </c>
      <c r="O12" s="6">
        <v>2.5032838235294119</v>
      </c>
      <c r="P12" s="6">
        <v>4.7066999999999997</v>
      </c>
      <c r="Q12" s="6">
        <v>2.9294357142857144</v>
      </c>
      <c r="R12" s="6">
        <v>5.5890999999999993</v>
      </c>
      <c r="S12" s="6">
        <v>2.0086777777777773</v>
      </c>
      <c r="T12">
        <f t="shared" si="0"/>
        <v>3.5930261904761904</v>
      </c>
      <c r="U12">
        <f t="shared" si="1"/>
        <v>0.61680587985527124</v>
      </c>
      <c r="V12">
        <f t="shared" si="2"/>
        <v>2.2424926617377414</v>
      </c>
      <c r="W12">
        <f t="shared" si="3"/>
        <v>0.2751358241878164</v>
      </c>
      <c r="X12">
        <f t="shared" si="4"/>
        <v>4.1785987589480236</v>
      </c>
      <c r="Y12">
        <f t="shared" si="5"/>
        <v>0.76763756327396138</v>
      </c>
    </row>
    <row r="13" spans="1:25" x14ac:dyDescent="0.3">
      <c r="A13" s="5">
        <v>2000</v>
      </c>
      <c r="B13" s="6">
        <v>4.7801571428571421</v>
      </c>
      <c r="C13" s="6">
        <v>2.0078863636363633</v>
      </c>
      <c r="D13" s="6">
        <v>2.3943452380952372</v>
      </c>
      <c r="E13" s="6">
        <v>8.405916666666668</v>
      </c>
      <c r="F13" s="6">
        <v>1.6898767787114846</v>
      </c>
      <c r="G13" s="6">
        <v>2.083680555555556</v>
      </c>
      <c r="H13" s="6">
        <v>4.68675</v>
      </c>
      <c r="I13" s="6">
        <v>3.8638666666666666</v>
      </c>
      <c r="J13" s="6">
        <v>2.2606581818181821</v>
      </c>
      <c r="K13" s="6">
        <v>0.93246764705882357</v>
      </c>
      <c r="L13" s="6">
        <v>1.6780968975468973</v>
      </c>
      <c r="M13" s="6">
        <v>6.3202999999999996</v>
      </c>
      <c r="N13" s="6" t="s">
        <v>62</v>
      </c>
      <c r="O13" s="6">
        <v>1.4651900000000007</v>
      </c>
      <c r="P13" s="6">
        <v>4.6205396825396825</v>
      </c>
      <c r="Q13" s="6">
        <v>2.6042999999999998</v>
      </c>
      <c r="R13" s="6">
        <v>3.1045999999999996</v>
      </c>
      <c r="S13" s="6">
        <v>1.234793333333333</v>
      </c>
      <c r="T13">
        <f t="shared" si="0"/>
        <v>4.0130671125541131</v>
      </c>
      <c r="U13">
        <f t="shared" si="1"/>
        <v>0.80852468056444771</v>
      </c>
      <c r="V13">
        <f t="shared" si="2"/>
        <v>1.7916808940545912</v>
      </c>
      <c r="W13">
        <f t="shared" si="3"/>
        <v>0.22582839509264704</v>
      </c>
      <c r="X13">
        <f t="shared" si="4"/>
        <v>4.3052646666666661</v>
      </c>
      <c r="Y13">
        <f t="shared" si="5"/>
        <v>1.1546282915527413</v>
      </c>
    </row>
    <row r="14" spans="1:25" x14ac:dyDescent="0.3">
      <c r="A14" s="5">
        <v>2001</v>
      </c>
      <c r="B14" s="6">
        <v>4.6928999999999998</v>
      </c>
      <c r="C14" s="6">
        <v>4.2851106060606066</v>
      </c>
      <c r="D14" s="6">
        <v>3.7121666666666671</v>
      </c>
      <c r="E14" s="6">
        <v>8.2482249999999997</v>
      </c>
      <c r="F14" s="6">
        <v>2.1354872737556558</v>
      </c>
      <c r="G14" s="6">
        <v>2.4698611111111113</v>
      </c>
      <c r="H14" s="6">
        <v>4.8028571428571434</v>
      </c>
      <c r="I14" s="6">
        <v>2.9086000000000003</v>
      </c>
      <c r="J14" s="6">
        <v>3.7816400000000003</v>
      </c>
      <c r="K14" s="6">
        <v>1.9284999999999997</v>
      </c>
      <c r="L14" s="6">
        <v>2.5140500000000001</v>
      </c>
      <c r="M14" s="6">
        <v>5.2547785714285711</v>
      </c>
      <c r="N14" s="6">
        <v>3.6794404761904764</v>
      </c>
      <c r="O14" s="6">
        <v>2.7336794117647059</v>
      </c>
      <c r="P14" s="6">
        <v>5.6408499999999995</v>
      </c>
      <c r="Q14" s="6">
        <v>4.0004</v>
      </c>
      <c r="R14" s="6">
        <v>4.5282984126984127</v>
      </c>
      <c r="S14" s="6">
        <v>3.3463727272727271</v>
      </c>
      <c r="T14">
        <f t="shared" si="0"/>
        <v>4.3680059365079362</v>
      </c>
      <c r="U14">
        <f t="shared" si="1"/>
        <v>0.56827953764767136</v>
      </c>
      <c r="V14">
        <f t="shared" si="2"/>
        <v>3.1317267533936648</v>
      </c>
      <c r="W14">
        <f t="shared" si="3"/>
        <v>0.35488573615621805</v>
      </c>
      <c r="X14">
        <f t="shared" si="4"/>
        <v>4.4835167405851228</v>
      </c>
      <c r="Y14">
        <f t="shared" si="5"/>
        <v>0.82595084650477479</v>
      </c>
    </row>
    <row r="15" spans="1:25" x14ac:dyDescent="0.3">
      <c r="A15" s="5">
        <v>2002</v>
      </c>
      <c r="B15" s="6">
        <v>2.4627285714285714</v>
      </c>
      <c r="C15" s="6">
        <v>2.8893219696969705</v>
      </c>
      <c r="D15" s="6">
        <v>2.0047631578947369</v>
      </c>
      <c r="E15" s="6">
        <v>8.9754500000000004</v>
      </c>
      <c r="F15" s="6">
        <v>2.0028039215686273</v>
      </c>
      <c r="G15" s="6">
        <v>2.1164722222222223</v>
      </c>
      <c r="H15" s="6">
        <v>3.3071428571428569</v>
      </c>
      <c r="I15" s="6">
        <v>3.3328000000000002</v>
      </c>
      <c r="J15" s="6">
        <v>2.9949500000000002</v>
      </c>
      <c r="K15" s="6">
        <v>1.2908441176470591</v>
      </c>
      <c r="L15" s="6">
        <v>2.3389942307692309</v>
      </c>
      <c r="M15" s="6">
        <v>3.376814285714286</v>
      </c>
      <c r="N15" s="6">
        <v>4.3326666666666664</v>
      </c>
      <c r="O15" s="6">
        <v>2.3119775735294121</v>
      </c>
      <c r="P15" s="6">
        <v>2.7334342857142859</v>
      </c>
      <c r="Q15" s="6">
        <v>3.2876888888888889</v>
      </c>
      <c r="R15" s="6">
        <v>4.4109499999999997</v>
      </c>
      <c r="S15" s="6">
        <v>2.0507727272727272</v>
      </c>
      <c r="T15">
        <f t="shared" si="0"/>
        <v>2.736879873015873</v>
      </c>
      <c r="U15">
        <f t="shared" si="1"/>
        <v>0.21635534479120641</v>
      </c>
      <c r="V15">
        <f t="shared" si="2"/>
        <v>2.2664555733911773</v>
      </c>
      <c r="W15">
        <f t="shared" si="3"/>
        <v>0.24748611339925333</v>
      </c>
      <c r="X15">
        <f t="shared" si="4"/>
        <v>4.4451645162231559</v>
      </c>
      <c r="Y15">
        <f t="shared" si="5"/>
        <v>0.95951806670087858</v>
      </c>
    </row>
    <row r="16" spans="1:25" x14ac:dyDescent="0.3">
      <c r="A16" s="5">
        <v>2003</v>
      </c>
      <c r="B16" s="6">
        <v>4.6026857142857143</v>
      </c>
      <c r="C16" s="6" t="s">
        <v>62</v>
      </c>
      <c r="D16" s="6">
        <v>4.168131578947369</v>
      </c>
      <c r="E16" s="6">
        <v>9.7849500000000003</v>
      </c>
      <c r="F16" s="6">
        <v>2.431367216117216</v>
      </c>
      <c r="G16" s="6">
        <v>2.4933333333333341</v>
      </c>
      <c r="H16" s="6">
        <v>2.9566785714285713</v>
      </c>
      <c r="I16" s="6">
        <v>2.8108000000000004</v>
      </c>
      <c r="J16" s="6">
        <v>2.4690000000000003</v>
      </c>
      <c r="K16" s="6">
        <v>0.48070588235294115</v>
      </c>
      <c r="L16" s="6">
        <v>2.1428173076923076</v>
      </c>
      <c r="M16" s="6">
        <v>4.8562777777777777</v>
      </c>
      <c r="N16" s="6">
        <v>2.9717619047619053</v>
      </c>
      <c r="O16" s="6">
        <v>1.5156535714285713</v>
      </c>
      <c r="P16" s="6">
        <v>2.8574999999999999</v>
      </c>
      <c r="Q16" s="6">
        <v>2.7679499999999999</v>
      </c>
      <c r="R16" s="6">
        <v>7.2968999999999991</v>
      </c>
      <c r="S16" s="6">
        <v>0.79804090909090919</v>
      </c>
      <c r="T16">
        <f t="shared" si="0"/>
        <v>3.455759365079365</v>
      </c>
      <c r="U16">
        <f t="shared" si="1"/>
        <v>0.52605912471273175</v>
      </c>
      <c r="V16">
        <f t="shared" si="2"/>
        <v>2.1315021490334574</v>
      </c>
      <c r="W16">
        <f t="shared" si="3"/>
        <v>0.55215395152618629</v>
      </c>
      <c r="X16">
        <f t="shared" si="4"/>
        <v>4.556124007936508</v>
      </c>
      <c r="Y16">
        <f t="shared" si="5"/>
        <v>1.3192361380770137</v>
      </c>
    </row>
    <row r="17" spans="1:25" x14ac:dyDescent="0.3">
      <c r="A17" s="5">
        <v>2004</v>
      </c>
      <c r="B17" s="6">
        <v>4.419657142857143</v>
      </c>
      <c r="C17" s="6">
        <v>3.6529523809523812</v>
      </c>
      <c r="D17" s="6">
        <v>2.7721960784313726</v>
      </c>
      <c r="E17" s="6">
        <v>6.1782833333333329</v>
      </c>
      <c r="F17" s="6">
        <v>1.7207249999999998</v>
      </c>
      <c r="G17" s="6">
        <v>2.209138888888889</v>
      </c>
      <c r="H17" s="6">
        <v>2.8165476190476193</v>
      </c>
      <c r="I17" s="6">
        <v>3.0324</v>
      </c>
      <c r="J17" s="6">
        <v>4.6876893939393938</v>
      </c>
      <c r="K17" s="6">
        <v>0.56674779411764697</v>
      </c>
      <c r="L17" s="6">
        <v>2.5427711538461546</v>
      </c>
      <c r="M17" s="6">
        <v>4.233195238095238</v>
      </c>
      <c r="N17" s="6">
        <v>3.1196071428571428</v>
      </c>
      <c r="O17" s="6">
        <v>1.3729604166666667</v>
      </c>
      <c r="P17" s="6">
        <v>3.3865333333333338</v>
      </c>
      <c r="Q17" s="6">
        <v>2.7784500000000003</v>
      </c>
      <c r="R17" s="6">
        <v>4.4880833333333339</v>
      </c>
      <c r="S17" s="6">
        <v>1.8131772727272728</v>
      </c>
      <c r="T17">
        <f t="shared" si="0"/>
        <v>3.7872427994227991</v>
      </c>
      <c r="U17">
        <f t="shared" si="1"/>
        <v>0.45058881353025593</v>
      </c>
      <c r="V17">
        <f t="shared" si="2"/>
        <v>2.2638599542964042</v>
      </c>
      <c r="W17">
        <f t="shared" si="3"/>
        <v>0.37508341610445134</v>
      </c>
      <c r="X17">
        <f t="shared" si="4"/>
        <v>3.5013136408730161</v>
      </c>
      <c r="Y17">
        <f t="shared" si="5"/>
        <v>0.670926050698331</v>
      </c>
    </row>
    <row r="18" spans="1:25" x14ac:dyDescent="0.3">
      <c r="A18" s="5">
        <v>2005</v>
      </c>
      <c r="B18" s="6">
        <v>3.9102571428571427</v>
      </c>
      <c r="C18" s="6">
        <v>3.3466011904761901</v>
      </c>
      <c r="D18" s="6">
        <v>2.2975392156862751</v>
      </c>
      <c r="E18" s="6" t="s">
        <v>62</v>
      </c>
      <c r="F18" s="6">
        <v>0.89695000000000003</v>
      </c>
      <c r="G18" s="6">
        <v>1.8472777777777778</v>
      </c>
      <c r="H18" s="6">
        <v>1.4418214285714288</v>
      </c>
      <c r="I18" s="6">
        <v>1.032</v>
      </c>
      <c r="J18" s="6">
        <v>2.3873272727272727</v>
      </c>
      <c r="K18" s="6">
        <v>1.4667749999999999</v>
      </c>
      <c r="L18" s="6">
        <v>1.4288461538461537</v>
      </c>
      <c r="M18" s="6">
        <v>2.8193666666666668</v>
      </c>
      <c r="N18" s="6">
        <v>2.916659090909091</v>
      </c>
      <c r="O18" s="6">
        <v>1.4816333333333331</v>
      </c>
      <c r="P18" s="6">
        <v>2.4217599999999999</v>
      </c>
      <c r="Q18" s="6">
        <v>3.004</v>
      </c>
      <c r="R18" s="6" t="s">
        <v>62</v>
      </c>
      <c r="S18" s="6">
        <v>0.56557999999999997</v>
      </c>
      <c r="T18">
        <f t="shared" si="0"/>
        <v>2.6771977720057718</v>
      </c>
      <c r="U18">
        <f t="shared" si="1"/>
        <v>0.3448686681326763</v>
      </c>
      <c r="V18">
        <f t="shared" si="2"/>
        <v>1.8580416514298028</v>
      </c>
      <c r="W18">
        <f t="shared" si="3"/>
        <v>0.39802012384704105</v>
      </c>
      <c r="X18">
        <f t="shared" si="4"/>
        <v>1.7180284632034633</v>
      </c>
      <c r="Y18">
        <f t="shared" si="5"/>
        <v>0.41226239797466269</v>
      </c>
    </row>
    <row r="19" spans="1:25" x14ac:dyDescent="0.3">
      <c r="A19" s="5">
        <v>2006</v>
      </c>
      <c r="B19" s="6">
        <v>5.7778999999999998</v>
      </c>
      <c r="C19" s="6">
        <v>4.6423214285714289</v>
      </c>
      <c r="D19" s="6" t="s">
        <v>62</v>
      </c>
      <c r="E19" s="6">
        <v>7.3447500000000003</v>
      </c>
      <c r="F19" s="6">
        <v>1.8805379807692306</v>
      </c>
      <c r="G19" s="6">
        <v>3.0955555555555554</v>
      </c>
      <c r="H19" s="6">
        <v>4.7362499999999992</v>
      </c>
      <c r="I19" s="6">
        <v>3.0547999999999997</v>
      </c>
      <c r="J19" s="6">
        <v>4.9008636363636366</v>
      </c>
      <c r="K19" s="6">
        <v>1.2686600000000001</v>
      </c>
      <c r="L19" s="6">
        <v>2.289905384615385</v>
      </c>
      <c r="M19" s="6">
        <v>5.5024238095238092</v>
      </c>
      <c r="N19" s="6">
        <v>4.3483181818181826</v>
      </c>
      <c r="O19" s="6">
        <v>3.7769277777777774</v>
      </c>
      <c r="P19" s="6">
        <v>3.7171166666666666</v>
      </c>
      <c r="Q19" s="6">
        <v>2.8955388888888889</v>
      </c>
      <c r="R19" s="6">
        <v>6.9294888888888888</v>
      </c>
      <c r="S19" s="6">
        <v>1.5980181818181818</v>
      </c>
      <c r="T19">
        <f t="shared" si="0"/>
        <v>4.5987719336219337</v>
      </c>
      <c r="U19">
        <f t="shared" si="1"/>
        <v>0.51648642749078066</v>
      </c>
      <c r="V19">
        <f t="shared" si="2"/>
        <v>2.4291636441105195</v>
      </c>
      <c r="W19">
        <f t="shared" si="3"/>
        <v>0.49911681053167034</v>
      </c>
      <c r="X19">
        <f t="shared" si="4"/>
        <v>5.0317558080808089</v>
      </c>
      <c r="Y19">
        <f t="shared" si="5"/>
        <v>0.70684018236526514</v>
      </c>
    </row>
    <row r="20" spans="1:25" x14ac:dyDescent="0.3">
      <c r="A20" s="5">
        <v>2007</v>
      </c>
      <c r="B20" s="6">
        <v>3.8229285714285712</v>
      </c>
      <c r="C20" s="6">
        <v>2.4193357142857144</v>
      </c>
      <c r="D20" s="6">
        <v>1.4055235294117643</v>
      </c>
      <c r="E20" s="6">
        <v>3.6125833333333333</v>
      </c>
      <c r="F20" s="6">
        <v>0.97072435897435927</v>
      </c>
      <c r="G20" s="6">
        <v>1.8420833333333337</v>
      </c>
      <c r="H20" s="6">
        <v>2.7977500000000006</v>
      </c>
      <c r="I20" s="6">
        <v>2.6423999999999999</v>
      </c>
      <c r="J20" s="6">
        <v>2.4495163636363637</v>
      </c>
      <c r="K20" s="6">
        <v>0.69592666666666703</v>
      </c>
      <c r="L20" s="6">
        <v>1.3155699999999999</v>
      </c>
      <c r="M20" s="6">
        <v>2.4990666666666668</v>
      </c>
      <c r="N20" s="6">
        <v>4.6417954545454547</v>
      </c>
      <c r="O20" s="6">
        <v>1.6810437499999997</v>
      </c>
      <c r="P20" s="6">
        <v>4.3447733333333334</v>
      </c>
      <c r="Q20" s="6">
        <v>2.90585</v>
      </c>
      <c r="R20" s="6">
        <v>3.7208539682539681</v>
      </c>
      <c r="S20" s="6">
        <v>0.53939090909090903</v>
      </c>
      <c r="T20">
        <f t="shared" si="0"/>
        <v>2.9916736536796535</v>
      </c>
      <c r="U20">
        <f t="shared" si="1"/>
        <v>0.46797529618537098</v>
      </c>
      <c r="V20">
        <f t="shared" si="2"/>
        <v>1.464617311204202</v>
      </c>
      <c r="W20">
        <f t="shared" si="3"/>
        <v>0.33470689092203393</v>
      </c>
      <c r="X20">
        <f t="shared" si="4"/>
        <v>3.1827377510221262</v>
      </c>
      <c r="Y20">
        <f t="shared" si="5"/>
        <v>0.4202559139545689</v>
      </c>
    </row>
    <row r="21" spans="1:25" x14ac:dyDescent="0.3">
      <c r="A21" s="5">
        <v>2008</v>
      </c>
      <c r="B21" s="6">
        <v>4.4289571428571426</v>
      </c>
      <c r="C21" s="6">
        <v>1.9032500000000001</v>
      </c>
      <c r="D21" s="6">
        <v>2.6016058823529415</v>
      </c>
      <c r="E21" s="6">
        <v>5.6929833333333333</v>
      </c>
      <c r="F21" s="6">
        <v>1.5210638888888888</v>
      </c>
      <c r="G21" s="6">
        <v>3.0853981481481476</v>
      </c>
      <c r="H21" s="6">
        <v>3.0125714285714289</v>
      </c>
      <c r="I21" s="6">
        <v>1.0980000000000001</v>
      </c>
      <c r="J21" s="6">
        <v>1.5421000000000002</v>
      </c>
      <c r="K21" s="6">
        <v>1.1352708333333332</v>
      </c>
      <c r="L21" s="6">
        <v>1.2441780303030305</v>
      </c>
      <c r="M21" s="6">
        <v>4.0976904761904764</v>
      </c>
      <c r="N21" s="6">
        <v>2.9587500000000002</v>
      </c>
      <c r="O21" s="6">
        <v>2.6146250000000006</v>
      </c>
      <c r="P21" s="6">
        <v>2.7365371428571428</v>
      </c>
      <c r="Q21" s="6">
        <v>2.1522999999999999</v>
      </c>
      <c r="R21" s="6">
        <v>4.9908111111111104</v>
      </c>
      <c r="S21" s="6">
        <v>0.7383409090909091</v>
      </c>
      <c r="T21">
        <f t="shared" si="0"/>
        <v>3.1781365820105822</v>
      </c>
      <c r="U21">
        <f t="shared" si="1"/>
        <v>0.51431301846203858</v>
      </c>
      <c r="V21">
        <f t="shared" si="2"/>
        <v>1.6137156491384432</v>
      </c>
      <c r="W21">
        <f t="shared" si="3"/>
        <v>0.24349455522896415</v>
      </c>
      <c r="X21">
        <f t="shared" si="4"/>
        <v>3.3946234788359795</v>
      </c>
      <c r="Y21">
        <f t="shared" si="5"/>
        <v>0.68432690695271792</v>
      </c>
    </row>
    <row r="22" spans="1:25" x14ac:dyDescent="0.3">
      <c r="A22" s="5">
        <v>2009</v>
      </c>
      <c r="B22" s="6">
        <v>6.7177666666666669</v>
      </c>
      <c r="C22" s="6">
        <v>3.3577499999999998</v>
      </c>
      <c r="D22" s="6">
        <v>2.8935980392156861</v>
      </c>
      <c r="E22" s="6">
        <v>7.8571499999999999</v>
      </c>
      <c r="F22" s="6">
        <v>2.0995357843137255</v>
      </c>
      <c r="G22" s="6">
        <v>2.4517500000000001</v>
      </c>
      <c r="H22" s="6">
        <v>4.7253928571428574</v>
      </c>
      <c r="I22" s="6">
        <v>4.3333999999999993</v>
      </c>
      <c r="J22" s="6">
        <v>4.6244636363636369</v>
      </c>
      <c r="K22" s="6">
        <v>0.95138333333333325</v>
      </c>
      <c r="L22" s="6">
        <v>2.3252446969696967</v>
      </c>
      <c r="M22" s="6">
        <v>5.254900000000001</v>
      </c>
      <c r="N22" s="6">
        <v>5.4624545454545457</v>
      </c>
      <c r="O22" s="6">
        <v>3.6147041666666664</v>
      </c>
      <c r="P22" s="6">
        <v>3.5486271428571428</v>
      </c>
      <c r="Q22" s="6">
        <v>4.8702222222222229</v>
      </c>
      <c r="R22" s="6">
        <v>6.3214785714285711</v>
      </c>
      <c r="S22" s="6">
        <v>1.216368181818182</v>
      </c>
      <c r="T22">
        <f t="shared" si="0"/>
        <v>4.5195014891774887</v>
      </c>
      <c r="U22">
        <f t="shared" si="1"/>
        <v>0.72809309260430888</v>
      </c>
      <c r="V22">
        <f t="shared" si="2"/>
        <v>2.5305860368389781</v>
      </c>
      <c r="W22">
        <f t="shared" si="3"/>
        <v>0.50565597544304608</v>
      </c>
      <c r="X22">
        <f t="shared" si="4"/>
        <v>5.3857633567821068</v>
      </c>
      <c r="Y22">
        <f t="shared" si="5"/>
        <v>0.62368274328113649</v>
      </c>
    </row>
    <row r="23" spans="1:25" x14ac:dyDescent="0.3">
      <c r="A23" s="5">
        <v>2010</v>
      </c>
      <c r="B23" s="6">
        <v>3.6680000000000001</v>
      </c>
      <c r="C23" s="6">
        <v>2.5241527777777777</v>
      </c>
      <c r="D23" s="6">
        <v>3.2031470588235296</v>
      </c>
      <c r="E23" s="6">
        <v>7.7809999999999997</v>
      </c>
      <c r="F23" s="6">
        <v>1.3325229166666668</v>
      </c>
      <c r="G23" s="6">
        <v>2.3228611111111115</v>
      </c>
      <c r="H23" s="6">
        <v>2.3143214285714286</v>
      </c>
      <c r="I23" s="6">
        <v>2.9969999999999999</v>
      </c>
      <c r="J23" s="6">
        <v>2.7872818181818189</v>
      </c>
      <c r="K23" s="6">
        <v>0.69413749999999985</v>
      </c>
      <c r="L23" s="6">
        <v>1.8641551282051281</v>
      </c>
      <c r="M23" s="6">
        <v>6.664366666666667</v>
      </c>
      <c r="N23" s="6">
        <v>6.0277954545454548</v>
      </c>
      <c r="O23" s="6">
        <v>2.3376799999999998</v>
      </c>
      <c r="P23" s="6">
        <v>2.6881028571428565</v>
      </c>
      <c r="Q23" s="6">
        <v>2.9435928571428573</v>
      </c>
      <c r="R23" s="6">
        <v>5.6986999999999997</v>
      </c>
      <c r="S23" s="6">
        <v>0.97969090909090872</v>
      </c>
      <c r="T23">
        <f t="shared" si="0"/>
        <v>3.626122490620491</v>
      </c>
      <c r="U23">
        <f t="shared" si="1"/>
        <v>0.79103432697064069</v>
      </c>
      <c r="V23">
        <f t="shared" si="2"/>
        <v>1.9344855925295528</v>
      </c>
      <c r="W23">
        <f t="shared" si="3"/>
        <v>0.37138442707887537</v>
      </c>
      <c r="X23">
        <f t="shared" si="4"/>
        <v>4.5260828138528133</v>
      </c>
      <c r="Y23">
        <f t="shared" si="5"/>
        <v>0.93530293420297717</v>
      </c>
    </row>
    <row r="24" spans="1:25" x14ac:dyDescent="0.3">
      <c r="A24" s="5">
        <v>2011</v>
      </c>
      <c r="B24" s="6" t="s">
        <v>62</v>
      </c>
      <c r="C24" s="6" t="s">
        <v>62</v>
      </c>
      <c r="D24" s="6" t="s">
        <v>62</v>
      </c>
      <c r="E24" s="6" t="s">
        <v>62</v>
      </c>
      <c r="F24" s="6" t="s">
        <v>62</v>
      </c>
      <c r="G24" s="6" t="s">
        <v>62</v>
      </c>
      <c r="H24" s="6" t="s">
        <v>62</v>
      </c>
      <c r="I24" s="6" t="s">
        <v>62</v>
      </c>
      <c r="J24" s="6" t="s">
        <v>62</v>
      </c>
      <c r="K24" s="6" t="s">
        <v>62</v>
      </c>
      <c r="L24" s="6" t="s">
        <v>62</v>
      </c>
      <c r="M24" s="6" t="s">
        <v>62</v>
      </c>
      <c r="N24" s="6" t="s">
        <v>62</v>
      </c>
      <c r="O24" s="6" t="s">
        <v>62</v>
      </c>
      <c r="P24" s="6" t="s">
        <v>62</v>
      </c>
      <c r="Q24" s="6" t="s">
        <v>62</v>
      </c>
      <c r="R24" s="6" t="s">
        <v>62</v>
      </c>
      <c r="S24" s="6">
        <v>0.64364545454545452</v>
      </c>
      <c r="T24" s="6" t="s">
        <v>62</v>
      </c>
      <c r="U24" s="6" t="s">
        <v>62</v>
      </c>
      <c r="V24">
        <f t="shared" si="2"/>
        <v>0.64364545454545452</v>
      </c>
      <c r="W24" t="s">
        <v>62</v>
      </c>
      <c r="X24" t="s">
        <v>62</v>
      </c>
      <c r="Y24" t="s">
        <v>62</v>
      </c>
    </row>
    <row r="25" spans="1:25" x14ac:dyDescent="0.3">
      <c r="A25" s="5">
        <v>2012</v>
      </c>
      <c r="B25" s="6" t="s">
        <v>62</v>
      </c>
      <c r="C25" s="6" t="s">
        <v>62</v>
      </c>
      <c r="D25" s="6" t="s">
        <v>62</v>
      </c>
      <c r="E25" s="6" t="s">
        <v>62</v>
      </c>
      <c r="F25" s="6" t="s">
        <v>62</v>
      </c>
      <c r="G25" s="6" t="s">
        <v>62</v>
      </c>
      <c r="H25" s="6" t="s">
        <v>62</v>
      </c>
      <c r="I25" s="6" t="s">
        <v>62</v>
      </c>
      <c r="J25" s="6" t="s">
        <v>62</v>
      </c>
      <c r="K25" s="6" t="s">
        <v>62</v>
      </c>
      <c r="L25" s="6" t="s">
        <v>62</v>
      </c>
      <c r="M25" s="6" t="s">
        <v>62</v>
      </c>
      <c r="N25" s="6" t="s">
        <v>62</v>
      </c>
      <c r="O25" s="6" t="s">
        <v>62</v>
      </c>
      <c r="P25" s="6" t="s">
        <v>62</v>
      </c>
      <c r="Q25" s="6" t="s">
        <v>62</v>
      </c>
      <c r="R25" s="6" t="s">
        <v>62</v>
      </c>
      <c r="S25" s="6">
        <v>1.5411545454545457</v>
      </c>
      <c r="T25" s="6" t="s">
        <v>62</v>
      </c>
      <c r="U25" s="6" t="s">
        <v>62</v>
      </c>
      <c r="V25">
        <f t="shared" si="2"/>
        <v>1.5411545454545457</v>
      </c>
      <c r="W25" t="s">
        <v>62</v>
      </c>
      <c r="X25" t="s">
        <v>62</v>
      </c>
      <c r="Y25" t="s">
        <v>62</v>
      </c>
    </row>
    <row r="26" spans="1:25" x14ac:dyDescent="0.3">
      <c r="A26" s="5">
        <v>2013</v>
      </c>
      <c r="B26" s="6" t="s">
        <v>62</v>
      </c>
      <c r="C26" s="6" t="s">
        <v>62</v>
      </c>
      <c r="D26" s="6" t="s">
        <v>62</v>
      </c>
      <c r="E26" s="6" t="s">
        <v>62</v>
      </c>
      <c r="F26" s="6" t="s">
        <v>62</v>
      </c>
      <c r="G26" s="6" t="s">
        <v>62</v>
      </c>
      <c r="H26" s="6" t="s">
        <v>62</v>
      </c>
      <c r="I26" s="6">
        <v>2.077</v>
      </c>
      <c r="J26" s="6" t="s">
        <v>62</v>
      </c>
      <c r="K26" s="6">
        <v>3.3973529411764736E-2</v>
      </c>
      <c r="L26" s="6" t="s">
        <v>62</v>
      </c>
      <c r="M26" s="6" t="s">
        <v>62</v>
      </c>
      <c r="N26" s="6" t="s">
        <v>62</v>
      </c>
      <c r="O26" s="6" t="s">
        <v>62</v>
      </c>
      <c r="P26" s="6" t="s">
        <v>62</v>
      </c>
      <c r="Q26" s="6" t="s">
        <v>62</v>
      </c>
      <c r="R26" s="6">
        <v>2.0906500000000001</v>
      </c>
      <c r="S26" s="6" t="s">
        <v>62</v>
      </c>
      <c r="T26" s="6" t="s">
        <v>62</v>
      </c>
      <c r="U26" s="6" t="s">
        <v>62</v>
      </c>
      <c r="V26">
        <f t="shared" si="2"/>
        <v>3.3973529411764736E-2</v>
      </c>
      <c r="W26" t="s">
        <v>62</v>
      </c>
      <c r="X26">
        <f t="shared" si="4"/>
        <v>2.083825</v>
      </c>
      <c r="Y26">
        <f t="shared" si="5"/>
        <v>6.825000000000081E-3</v>
      </c>
    </row>
    <row r="27" spans="1:25" x14ac:dyDescent="0.3">
      <c r="A27" s="5">
        <v>2014</v>
      </c>
      <c r="B27" s="6" t="s">
        <v>62</v>
      </c>
      <c r="C27" s="6" t="s">
        <v>62</v>
      </c>
      <c r="D27" s="6" t="s">
        <v>62</v>
      </c>
      <c r="E27" s="6" t="s">
        <v>62</v>
      </c>
      <c r="F27" s="6" t="s">
        <v>62</v>
      </c>
      <c r="G27" s="6" t="s">
        <v>62</v>
      </c>
      <c r="H27" s="6" t="s">
        <v>62</v>
      </c>
      <c r="I27" s="6" t="s">
        <v>62</v>
      </c>
      <c r="J27" s="6" t="s">
        <v>62</v>
      </c>
      <c r="K27" s="6" t="s">
        <v>62</v>
      </c>
      <c r="L27" s="6" t="s">
        <v>62</v>
      </c>
      <c r="M27" s="6" t="s">
        <v>62</v>
      </c>
      <c r="N27" s="6" t="s">
        <v>62</v>
      </c>
      <c r="O27" s="6" t="s">
        <v>62</v>
      </c>
      <c r="P27" s="6" t="s">
        <v>62</v>
      </c>
      <c r="Q27" s="6" t="s">
        <v>62</v>
      </c>
      <c r="R27" s="6" t="s">
        <v>62</v>
      </c>
      <c r="S27" s="6" t="s">
        <v>62</v>
      </c>
      <c r="T27" s="6" t="s">
        <v>62</v>
      </c>
      <c r="U27" s="6" t="s">
        <v>62</v>
      </c>
      <c r="V27" s="6" t="s">
        <v>62</v>
      </c>
      <c r="W27" s="6" t="s">
        <v>62</v>
      </c>
      <c r="X27" s="6" t="s">
        <v>62</v>
      </c>
      <c r="Y27" s="6" t="s">
        <v>62</v>
      </c>
    </row>
    <row r="28" spans="1:25" x14ac:dyDescent="0.3">
      <c r="A28" s="5">
        <v>2015</v>
      </c>
      <c r="B28" s="6">
        <v>4.1227142857142862</v>
      </c>
      <c r="C28" s="6">
        <v>2.2593214285714289</v>
      </c>
      <c r="D28" s="6">
        <v>2.547735294117647</v>
      </c>
      <c r="E28" s="6" t="s">
        <v>62</v>
      </c>
      <c r="F28" s="6">
        <v>2.6832833333333332</v>
      </c>
      <c r="G28" s="6">
        <v>2.1415000000000002</v>
      </c>
      <c r="H28" s="6">
        <v>4.3593452380952389</v>
      </c>
      <c r="I28" s="6">
        <v>0.67399999999999993</v>
      </c>
      <c r="J28" s="6">
        <v>3.8002545454545449</v>
      </c>
      <c r="K28" s="6">
        <v>0.43725000000000003</v>
      </c>
      <c r="L28" s="6">
        <v>2.0178858974358977</v>
      </c>
      <c r="M28" s="6">
        <v>5.8865190476190472</v>
      </c>
      <c r="N28" s="6" t="s">
        <v>62</v>
      </c>
      <c r="O28" s="6">
        <v>1.7247500000000002</v>
      </c>
      <c r="P28" s="6">
        <v>4.4421999999999997</v>
      </c>
      <c r="Q28" s="6">
        <v>1.4221999999999999</v>
      </c>
      <c r="R28" s="6" t="s">
        <v>62</v>
      </c>
      <c r="S28" s="6">
        <v>0.63595454545454544</v>
      </c>
      <c r="T28">
        <f>AVERAGE(B28,G28,J28,M28,P28)</f>
        <v>4.0786375757575755</v>
      </c>
      <c r="U28">
        <f>(STDEV(B28,G28,J28,M28,P28))/(SQRT(COUNT(B28,G28,J28,M28,P28)))</f>
        <v>0.60135492464742879</v>
      </c>
      <c r="V28">
        <f>AVERAGE(C28:D28,F28,K28:L28,Q28,S28)</f>
        <v>1.7148043569875502</v>
      </c>
      <c r="W28">
        <f>(STDEV(C28:D28,F28,K28:L28,Q28,S28))/(SQRT(COUNT(C28:D28,F28,K28:L28,Q28,S28)))</f>
        <v>0.34162643534414527</v>
      </c>
      <c r="X28">
        <f>AVERAGE(E28,H28:I28,N28:O28,R28)</f>
        <v>2.2526984126984129</v>
      </c>
      <c r="Y28">
        <f>(STDEV(E28,H28:I28,N28:O28,R28))/(SQRT(COUNT(E28,H28:I28,N28:O28,R28)))</f>
        <v>1.0961279617880531</v>
      </c>
    </row>
    <row r="29" spans="1:25" x14ac:dyDescent="0.3">
      <c r="A29" s="5">
        <v>2016</v>
      </c>
      <c r="B29" s="6">
        <v>3.8083603174603176</v>
      </c>
      <c r="C29" s="6">
        <v>2.2838214285714287</v>
      </c>
      <c r="D29" s="6">
        <v>1.0981470588235289</v>
      </c>
      <c r="E29" s="6">
        <v>7.2448999999999995</v>
      </c>
      <c r="F29" s="6">
        <v>0.9329621212121213</v>
      </c>
      <c r="G29" s="6">
        <v>1.4577499999999999</v>
      </c>
      <c r="H29" s="6">
        <v>3.1429285714285711</v>
      </c>
      <c r="I29" s="6">
        <v>1.7447999999999999</v>
      </c>
      <c r="J29" s="6">
        <v>2.7631345454545455</v>
      </c>
      <c r="K29" s="6">
        <v>0.79663333333333308</v>
      </c>
      <c r="L29" s="6">
        <v>1.5617281818181818</v>
      </c>
      <c r="M29" s="6">
        <v>4.8414571428571431</v>
      </c>
      <c r="N29" s="6">
        <v>5.1890357142857138</v>
      </c>
      <c r="O29" s="6">
        <v>1.3057166666666666</v>
      </c>
      <c r="P29" s="6">
        <v>2.5549142857142857</v>
      </c>
      <c r="Q29" s="6">
        <v>1.6510499999999999</v>
      </c>
      <c r="R29" s="6">
        <v>2.9774666666666665</v>
      </c>
      <c r="S29" s="6">
        <v>1.1548636363636364</v>
      </c>
      <c r="T29">
        <f>AVERAGE(B29,G29,J29,M29,P29)</f>
        <v>3.0851232582972581</v>
      </c>
      <c r="U29">
        <f>(STDEV(B29,G29,J29,M29,P29))/(SQRT(COUNT(B29,G29,J29,M29,P29)))</f>
        <v>0.57623443863703094</v>
      </c>
      <c r="V29">
        <f>AVERAGE(C29:D29,F29,K29:L29,Q29,S29)</f>
        <v>1.3541722514460328</v>
      </c>
      <c r="W29">
        <f>(STDEV(C29:D29,F29,K29:L29,Q29,S29))/(SQRT(COUNT(C29:D29,F29,K29:L29,Q29,S29)))</f>
        <v>0.19450816463916465</v>
      </c>
      <c r="X29">
        <f>AVERAGE(E29,H29:I29,N29:O29,R29)</f>
        <v>3.6008079365079362</v>
      </c>
      <c r="Y29">
        <f>(STDEV(E29,H29:I29,N29:O29,R29))/(SQRT(COUNT(E29,H29:I29,N29:O29,R29)))</f>
        <v>0.91491878856806463</v>
      </c>
    </row>
    <row r="30" spans="1:25" x14ac:dyDescent="0.3">
      <c r="A30" s="5">
        <v>2017</v>
      </c>
      <c r="B30" s="6">
        <v>2.1216714285714282</v>
      </c>
      <c r="C30" s="6">
        <v>2.9014642857142858</v>
      </c>
      <c r="D30" s="6">
        <v>2.0695196078431377</v>
      </c>
      <c r="E30" s="6">
        <v>6.7254500000000004</v>
      </c>
      <c r="F30" s="6">
        <v>0.78944999999999999</v>
      </c>
      <c r="G30" s="6">
        <v>1.5472500000000005</v>
      </c>
      <c r="H30" s="6">
        <v>4.35975</v>
      </c>
      <c r="I30" s="6">
        <v>2.0564</v>
      </c>
      <c r="J30" s="6">
        <v>3.0246</v>
      </c>
      <c r="K30" s="6">
        <v>0.39188750000000006</v>
      </c>
      <c r="L30" s="6">
        <v>1.60127</v>
      </c>
      <c r="M30" s="6">
        <v>2.6303571428571426</v>
      </c>
      <c r="N30" s="6">
        <v>5.7085833333333333</v>
      </c>
      <c r="O30" s="6">
        <v>1.7446499999999998</v>
      </c>
      <c r="P30" s="6">
        <v>2.2050285714285711</v>
      </c>
      <c r="Q30" s="6">
        <v>1.6666857142857143</v>
      </c>
      <c r="R30" s="6">
        <v>5.3445777777777774</v>
      </c>
      <c r="S30" s="6">
        <v>0.54426363636363639</v>
      </c>
      <c r="T30">
        <f>AVERAGE(B30,G30,J30,M30,P30)</f>
        <v>2.3057814285714282</v>
      </c>
      <c r="U30">
        <f>(STDEV(B30,G30,J30,M30,P30))/(SQRT(COUNT(B30,G30,J30,M30,P30)))</f>
        <v>0.24914524793659598</v>
      </c>
      <c r="V30">
        <f>AVERAGE(C30:D30,F30,K30:L30,Q30,S30)</f>
        <v>1.4235058206009679</v>
      </c>
      <c r="W30">
        <f>(STDEV(C30:D30,F30,K30:L30,Q30,S30))/(SQRT(COUNT(C30:D30,F30,K30:L30,Q30,S30)))</f>
        <v>0.34267024144618285</v>
      </c>
      <c r="X30">
        <f>AVERAGE(E30,H30:I30,N30:O30,R30)</f>
        <v>4.3232351851851858</v>
      </c>
      <c r="Y30">
        <f>(STDEV(E30,H30:I30,N30:O30,R30))/(SQRT(COUNT(E30,H30:I30,N30:O30,R30)))</f>
        <v>0.82708207664632771</v>
      </c>
    </row>
    <row r="31" spans="1:25" x14ac:dyDescent="0.3">
      <c r="A31" s="5">
        <v>2018</v>
      </c>
      <c r="B31" s="6">
        <v>4.9652015873015864</v>
      </c>
      <c r="C31" s="6">
        <v>2.9244166666666662</v>
      </c>
      <c r="D31" s="6">
        <v>4.13879411764706</v>
      </c>
      <c r="E31" s="6">
        <v>7.3477500000000004</v>
      </c>
      <c r="F31" s="6">
        <v>0.7061642857142858</v>
      </c>
      <c r="G31" s="6">
        <v>1.9857500000000001</v>
      </c>
      <c r="H31" s="6" t="s">
        <v>62</v>
      </c>
      <c r="I31" s="6">
        <v>1.7042000000000002</v>
      </c>
      <c r="J31" s="6" t="s">
        <v>62</v>
      </c>
      <c r="K31" s="6">
        <v>0.50478749999999994</v>
      </c>
      <c r="L31" s="6">
        <v>1.6406187179487179</v>
      </c>
      <c r="M31" s="6">
        <v>3.7749285714285716</v>
      </c>
      <c r="N31" s="6">
        <v>4.9924166666666672</v>
      </c>
      <c r="O31" s="6">
        <v>2.8695642857142851</v>
      </c>
      <c r="P31" s="6">
        <v>4.7984428571428577</v>
      </c>
      <c r="Q31" s="6">
        <v>2.5127999999999999</v>
      </c>
      <c r="R31" s="6">
        <v>4.2910380952380951</v>
      </c>
      <c r="S31" s="6">
        <v>1.340227272727273</v>
      </c>
      <c r="T31">
        <f>AVERAGE(B31,G31,J31,M31,P31)</f>
        <v>3.8810807539682539</v>
      </c>
      <c r="U31">
        <f>(STDEV(B31,G31,J31,M31,P31))/(SQRT(COUNT(B31,G31,J31,M31,P31)))</f>
        <v>0.68437429831952412</v>
      </c>
      <c r="V31">
        <f>AVERAGE(C31:D31,F31,K31:L31,Q31,S31)</f>
        <v>1.9668297943862858</v>
      </c>
      <c r="W31">
        <f>(STDEV(C31:D31,F31,K31:L31,Q31,S31))/(SQRT(COUNT(C31:D31,F31,K31:L31,Q31,S31)))</f>
        <v>0.49179880436077239</v>
      </c>
      <c r="X31">
        <f>AVERAGE(E31,H31:I31,N31:O31,R31)</f>
        <v>4.2409938095238102</v>
      </c>
      <c r="Y31">
        <f>(STDEV(E31,H31:I31,N31:O31,R31))/(SQRT(COUNT(E31,H31:I31,N31:O31,R31)))</f>
        <v>0.96268417818738006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31"/>
  <sheetViews>
    <sheetView zoomScale="80" zoomScaleNormal="80" workbookViewId="0"/>
  </sheetViews>
  <sheetFormatPr defaultRowHeight="14.4" x14ac:dyDescent="0.3"/>
  <sheetData>
    <row r="1" spans="1:27" x14ac:dyDescent="0.3">
      <c r="A1" s="1" t="s">
        <v>0</v>
      </c>
      <c r="B1" s="2" t="s">
        <v>1</v>
      </c>
      <c r="C1" s="3" t="s">
        <v>2</v>
      </c>
      <c r="D1" s="3" t="s">
        <v>3</v>
      </c>
      <c r="E1" s="4" t="s">
        <v>4</v>
      </c>
      <c r="F1" s="3" t="s">
        <v>5</v>
      </c>
      <c r="G1" s="2" t="s">
        <v>6</v>
      </c>
      <c r="H1" s="4" t="s">
        <v>7</v>
      </c>
      <c r="I1" s="4" t="s">
        <v>8</v>
      </c>
      <c r="J1" s="2" t="s">
        <v>9</v>
      </c>
      <c r="K1" s="3" t="s">
        <v>10</v>
      </c>
      <c r="L1" s="3" t="s">
        <v>11</v>
      </c>
      <c r="M1" s="4" t="s">
        <v>12</v>
      </c>
      <c r="N1" s="2" t="s">
        <v>13</v>
      </c>
      <c r="O1" s="4" t="s">
        <v>14</v>
      </c>
      <c r="P1" s="4" t="s">
        <v>15</v>
      </c>
      <c r="Q1" s="2" t="s">
        <v>16</v>
      </c>
      <c r="R1" s="3" t="s">
        <v>17</v>
      </c>
      <c r="S1" s="4" t="s">
        <v>18</v>
      </c>
      <c r="T1" s="3" t="s">
        <v>19</v>
      </c>
      <c r="U1" s="8" t="s">
        <v>20</v>
      </c>
      <c r="V1" t="s">
        <v>21</v>
      </c>
      <c r="W1" t="s">
        <v>22</v>
      </c>
      <c r="X1" t="s">
        <v>23</v>
      </c>
      <c r="Y1" t="s">
        <v>24</v>
      </c>
      <c r="Z1" t="s">
        <v>25</v>
      </c>
      <c r="AA1" t="s">
        <v>26</v>
      </c>
    </row>
    <row r="2" spans="1:27" x14ac:dyDescent="0.3">
      <c r="A2" s="5">
        <v>1989</v>
      </c>
      <c r="B2" s="6">
        <v>18.569449999999996</v>
      </c>
      <c r="C2" s="6">
        <v>19.302849999999999</v>
      </c>
      <c r="D2" s="6">
        <v>14.584699999999998</v>
      </c>
      <c r="E2" s="6">
        <v>14.8035</v>
      </c>
      <c r="F2" s="6">
        <v>15.936149999999998</v>
      </c>
      <c r="G2" s="6">
        <v>16.724699999999999</v>
      </c>
      <c r="H2" s="6">
        <v>16.741760000000003</v>
      </c>
      <c r="I2" s="6">
        <v>18.017479999999999</v>
      </c>
      <c r="J2" s="6">
        <v>15.894949999999998</v>
      </c>
      <c r="K2" s="6">
        <v>15.379724999999997</v>
      </c>
      <c r="L2" s="6">
        <v>18.288310000000003</v>
      </c>
      <c r="M2" s="6">
        <v>15.620349999999998</v>
      </c>
      <c r="N2" s="6">
        <v>16.4771</v>
      </c>
      <c r="O2" s="6">
        <v>14.924859999999999</v>
      </c>
      <c r="P2" s="6">
        <v>19.58343</v>
      </c>
      <c r="Q2" s="6">
        <v>17.437150000000003</v>
      </c>
      <c r="R2" s="6">
        <v>18.932880000000001</v>
      </c>
      <c r="S2" s="6">
        <v>15.489249999999998</v>
      </c>
      <c r="T2" s="6">
        <v>17.181740000000001</v>
      </c>
      <c r="U2" s="6">
        <v>16.298220000000001</v>
      </c>
      <c r="V2">
        <f>AVERAGE(B2,G2,J2,N2,Q2)</f>
        <v>17.020670000000003</v>
      </c>
      <c r="W2">
        <f>(STDEV(B2,G2,J2,N2,Q2))/(SQRT(COUNT(B2,G2,J2,N2,Q2)))</f>
        <v>0.45948270821653314</v>
      </c>
      <c r="X2">
        <f>AVERAGE(C2:D2,F2,K2:L2,R2,T2)</f>
        <v>17.086622142857145</v>
      </c>
      <c r="Y2">
        <f>(STDEV(C2:D2,F2,K2:L2,R2,T2))/(SQRT(COUNT(C2:D2,F2,K2:L2,R2,T2)))</f>
        <v>0.69471017456910089</v>
      </c>
      <c r="Z2">
        <f>AVERAGE(E2,H2:I2,M2,O2:P2,S2)</f>
        <v>16.454375714285714</v>
      </c>
      <c r="AA2">
        <f>(STDEV(E2,H2:I2,M2,O2:P2,S2))/(SQRT(COUNT(E2,H2:I2,M2,O2:P2,S2)))</f>
        <v>0.67274740429453483</v>
      </c>
    </row>
    <row r="3" spans="1:27" x14ac:dyDescent="0.3">
      <c r="A3" s="5">
        <v>1990</v>
      </c>
      <c r="B3" s="6">
        <v>20.34055</v>
      </c>
      <c r="C3" s="6">
        <v>17.103625000000001</v>
      </c>
      <c r="D3" s="6">
        <v>14.233100000000002</v>
      </c>
      <c r="E3" s="6">
        <v>16.207300000000004</v>
      </c>
      <c r="F3" s="6">
        <v>15.392050000000001</v>
      </c>
      <c r="G3" s="6">
        <v>19.245299999999997</v>
      </c>
      <c r="H3" s="6">
        <v>15.080160000000001</v>
      </c>
      <c r="I3" s="6">
        <v>16.1098</v>
      </c>
      <c r="J3" s="6">
        <v>17.715049999999998</v>
      </c>
      <c r="K3" s="6">
        <v>16.594149999999999</v>
      </c>
      <c r="L3" s="6">
        <v>16.212675000000001</v>
      </c>
      <c r="M3" s="6">
        <v>16.929750000000002</v>
      </c>
      <c r="N3" s="6">
        <v>15.9857</v>
      </c>
      <c r="O3" s="6">
        <v>14.134500000000001</v>
      </c>
      <c r="P3" s="6">
        <v>17.211774999999999</v>
      </c>
      <c r="Q3" s="6">
        <v>16.829050000000002</v>
      </c>
      <c r="R3" s="6">
        <v>17.404900000000001</v>
      </c>
      <c r="S3" s="6">
        <v>15.231650000000002</v>
      </c>
      <c r="T3" s="6">
        <v>17.528700000000004</v>
      </c>
      <c r="U3" s="6">
        <v>18.224900000000002</v>
      </c>
      <c r="V3">
        <f t="shared" ref="V3:V23" si="0">AVERAGE(B3,G3,J3,N3,Q3)</f>
        <v>18.023129999999998</v>
      </c>
      <c r="W3">
        <f t="shared" ref="W3:W23" si="1">(STDEV(B3,G3,J3,N3,Q3))/(SQRT(COUNT(B3,G3,J3,N3,Q3)))</f>
        <v>0.79170689977415232</v>
      </c>
      <c r="X3">
        <f t="shared" ref="X3:X23" si="2">AVERAGE(C3:D3,F3,K3:L3,R3,T3)</f>
        <v>16.352742857142857</v>
      </c>
      <c r="Y3">
        <f t="shared" ref="Y3:Y23" si="3">(STDEV(C3:D3,F3,K3:L3,R3,T3))/(SQRT(COUNT(C3:D3,F3,K3:L3,R3,T3)))</f>
        <v>0.45112153542436828</v>
      </c>
      <c r="Z3">
        <f t="shared" ref="Z3:Z23" si="4">AVERAGE(E3,H3:I3,M3,O3:P3,S3)</f>
        <v>15.843562142857143</v>
      </c>
      <c r="AA3">
        <f t="shared" ref="AA3:AA23" si="5">(STDEV(E3,H3:I3,M3,O3:P3,S3))/(SQRT(COUNT(E3,H3:I3,M3,O3:P3,S3)))</f>
        <v>0.41211160702830113</v>
      </c>
    </row>
    <row r="4" spans="1:27" x14ac:dyDescent="0.3">
      <c r="A4" s="5">
        <v>1991</v>
      </c>
      <c r="B4" s="6">
        <v>23.826516666666663</v>
      </c>
      <c r="C4" s="6">
        <v>22.638125000000002</v>
      </c>
      <c r="D4" s="6">
        <v>18.932166666666664</v>
      </c>
      <c r="E4" s="6">
        <v>17.97175</v>
      </c>
      <c r="F4" s="6">
        <v>19.937516666666664</v>
      </c>
      <c r="G4" s="6">
        <v>22.803799999999999</v>
      </c>
      <c r="H4" s="6">
        <v>20.779</v>
      </c>
      <c r="I4" s="6">
        <v>22.226400000000002</v>
      </c>
      <c r="J4" s="6">
        <v>21.2773</v>
      </c>
      <c r="K4" s="6">
        <v>22.243400000000001</v>
      </c>
      <c r="L4" s="6">
        <v>21.015374999999999</v>
      </c>
      <c r="M4" s="6">
        <v>19.366083333333336</v>
      </c>
      <c r="N4" s="6">
        <v>21.90455</v>
      </c>
      <c r="O4" s="6">
        <v>18.742250000000002</v>
      </c>
      <c r="P4" s="6">
        <v>21.877375000000001</v>
      </c>
      <c r="Q4" s="6">
        <v>21.995250000000002</v>
      </c>
      <c r="R4" s="6">
        <v>22.451499999999999</v>
      </c>
      <c r="S4" s="6">
        <v>19.411607142857143</v>
      </c>
      <c r="T4" s="6">
        <v>21.577699999999997</v>
      </c>
      <c r="U4" s="6">
        <v>20.386166666666668</v>
      </c>
      <c r="V4">
        <f t="shared" si="0"/>
        <v>22.361483333333332</v>
      </c>
      <c r="W4">
        <f t="shared" si="1"/>
        <v>0.4393367232102392</v>
      </c>
      <c r="X4">
        <f t="shared" si="2"/>
        <v>21.256540476190477</v>
      </c>
      <c r="Y4">
        <f t="shared" si="3"/>
        <v>0.52586521500596495</v>
      </c>
      <c r="Z4">
        <f t="shared" si="4"/>
        <v>20.05349506802721</v>
      </c>
      <c r="AA4">
        <f t="shared" si="5"/>
        <v>0.60772786073790308</v>
      </c>
    </row>
    <row r="5" spans="1:27" x14ac:dyDescent="0.3">
      <c r="A5" s="5">
        <v>1992</v>
      </c>
      <c r="B5" s="6">
        <v>20.267183333333332</v>
      </c>
      <c r="C5" s="6">
        <v>20.69275</v>
      </c>
      <c r="D5" s="6">
        <v>15.663</v>
      </c>
      <c r="E5" s="6">
        <v>15.314500000000001</v>
      </c>
      <c r="F5" s="6">
        <v>16.809100000000001</v>
      </c>
      <c r="G5" s="6">
        <v>19.551940000000002</v>
      </c>
      <c r="H5" s="6">
        <v>17.579333333333334</v>
      </c>
      <c r="I5" s="6">
        <v>19.414466666666669</v>
      </c>
      <c r="J5" s="6">
        <v>19.038683333333335</v>
      </c>
      <c r="K5" s="6">
        <v>17.97335</v>
      </c>
      <c r="L5" s="6" t="s">
        <v>62</v>
      </c>
      <c r="M5" s="6">
        <v>17.34675</v>
      </c>
      <c r="N5" s="6">
        <v>18.604833333333335</v>
      </c>
      <c r="O5" s="6">
        <v>15.929600000000001</v>
      </c>
      <c r="P5" s="6">
        <v>20.268116666666668</v>
      </c>
      <c r="Q5" s="6">
        <v>17.997449999999997</v>
      </c>
      <c r="R5" s="6">
        <v>19.696266666666666</v>
      </c>
      <c r="S5" s="6">
        <v>16.5855</v>
      </c>
      <c r="T5" s="6">
        <v>19.544233333333334</v>
      </c>
      <c r="U5" s="6">
        <v>19.163900000000002</v>
      </c>
      <c r="V5">
        <f t="shared" si="0"/>
        <v>19.092018000000003</v>
      </c>
      <c r="W5">
        <f t="shared" si="1"/>
        <v>0.38928231397534629</v>
      </c>
      <c r="X5">
        <f t="shared" si="2"/>
        <v>18.396449999999998</v>
      </c>
      <c r="Y5">
        <f t="shared" si="3"/>
        <v>0.78422713912535613</v>
      </c>
      <c r="Z5">
        <f t="shared" si="4"/>
        <v>17.491180952380954</v>
      </c>
      <c r="AA5">
        <f t="shared" si="5"/>
        <v>0.68026192555527198</v>
      </c>
    </row>
    <row r="6" spans="1:27" x14ac:dyDescent="0.3">
      <c r="A6" s="5">
        <v>1993</v>
      </c>
      <c r="B6" s="6">
        <v>21.356100000000001</v>
      </c>
      <c r="C6" s="6">
        <v>21.223249999999997</v>
      </c>
      <c r="D6" s="6">
        <v>12.641500000000001</v>
      </c>
      <c r="E6" s="6">
        <v>16.679499999999997</v>
      </c>
      <c r="F6" s="6">
        <v>18.288983333333331</v>
      </c>
      <c r="G6" s="6">
        <v>20.460599999999999</v>
      </c>
      <c r="H6" s="6">
        <v>17.168533333333333</v>
      </c>
      <c r="I6" s="6">
        <v>17.786199999999997</v>
      </c>
      <c r="J6" s="6">
        <v>19.140049999999999</v>
      </c>
      <c r="K6" s="6">
        <v>18.653300000000002</v>
      </c>
      <c r="L6" s="6">
        <v>19.487716666666667</v>
      </c>
      <c r="M6" s="6">
        <v>17.50039285714286</v>
      </c>
      <c r="N6" s="6">
        <v>18.426633333333335</v>
      </c>
      <c r="O6" s="6">
        <v>16.561800000000002</v>
      </c>
      <c r="P6" s="6">
        <v>20.43065</v>
      </c>
      <c r="Q6" s="6">
        <v>17.141116666666665</v>
      </c>
      <c r="R6" s="6">
        <v>20.794299999999996</v>
      </c>
      <c r="S6" s="6">
        <v>17.946999999999999</v>
      </c>
      <c r="T6" s="6">
        <v>20.426833333333335</v>
      </c>
      <c r="U6" s="6">
        <v>20.2042</v>
      </c>
      <c r="V6">
        <f t="shared" si="0"/>
        <v>19.3049</v>
      </c>
      <c r="W6">
        <f t="shared" si="1"/>
        <v>0.74241329809914158</v>
      </c>
      <c r="X6">
        <f t="shared" si="2"/>
        <v>18.787983333333333</v>
      </c>
      <c r="Y6">
        <f t="shared" si="3"/>
        <v>1.1038642550714013</v>
      </c>
      <c r="Z6">
        <f t="shared" si="4"/>
        <v>17.724868027210885</v>
      </c>
      <c r="AA6">
        <f t="shared" si="5"/>
        <v>0.49231666276502511</v>
      </c>
    </row>
    <row r="7" spans="1:27" x14ac:dyDescent="0.3">
      <c r="A7" s="5">
        <v>1994</v>
      </c>
      <c r="B7" s="6">
        <v>19.262129999999996</v>
      </c>
      <c r="C7" s="6">
        <v>19.286999999999999</v>
      </c>
      <c r="D7" s="6">
        <v>15.2105</v>
      </c>
      <c r="E7" s="6">
        <v>15.37275</v>
      </c>
      <c r="F7" s="6">
        <v>15.874424999999999</v>
      </c>
      <c r="G7" s="6">
        <v>18.164099999999998</v>
      </c>
      <c r="H7" s="6">
        <v>17.598400000000005</v>
      </c>
      <c r="I7" s="6">
        <v>18.525500000000001</v>
      </c>
      <c r="J7" s="6">
        <v>17.604849999999999</v>
      </c>
      <c r="K7" s="6">
        <v>17.7835</v>
      </c>
      <c r="L7" s="6">
        <v>17.8581</v>
      </c>
      <c r="M7" s="6" t="s">
        <v>62</v>
      </c>
      <c r="N7" s="6">
        <v>17.938799999999997</v>
      </c>
      <c r="O7" s="6">
        <v>16.963033333333335</v>
      </c>
      <c r="P7" s="6">
        <v>18.836016666666662</v>
      </c>
      <c r="Q7" s="6">
        <v>18.866425</v>
      </c>
      <c r="R7" s="6">
        <v>20.4832</v>
      </c>
      <c r="S7" s="6">
        <v>14.799464285714288</v>
      </c>
      <c r="T7" s="6">
        <v>19.100860000000001</v>
      </c>
      <c r="U7" s="6">
        <v>16.183900000000001</v>
      </c>
      <c r="V7">
        <f t="shared" si="0"/>
        <v>18.367260999999996</v>
      </c>
      <c r="W7">
        <f t="shared" si="1"/>
        <v>0.30463740573179754</v>
      </c>
      <c r="X7">
        <f t="shared" si="2"/>
        <v>17.942512142857144</v>
      </c>
      <c r="Y7">
        <f t="shared" si="3"/>
        <v>0.71343897516907939</v>
      </c>
      <c r="Z7">
        <f t="shared" si="4"/>
        <v>17.015860714285719</v>
      </c>
      <c r="AA7">
        <f t="shared" si="5"/>
        <v>0.67197091116414731</v>
      </c>
    </row>
    <row r="8" spans="1:27" x14ac:dyDescent="0.3">
      <c r="A8" s="5">
        <v>1995</v>
      </c>
      <c r="B8" s="6">
        <v>19.067525</v>
      </c>
      <c r="C8" s="6">
        <v>20.758874999999996</v>
      </c>
      <c r="D8" s="6">
        <v>15.864699999999999</v>
      </c>
      <c r="E8" s="6">
        <v>15.696750000000002</v>
      </c>
      <c r="F8" s="6">
        <v>16.429790000000001</v>
      </c>
      <c r="G8" s="6">
        <v>18.91705</v>
      </c>
      <c r="H8" s="6">
        <v>16.582400000000003</v>
      </c>
      <c r="I8" s="6">
        <v>18.25132</v>
      </c>
      <c r="J8" s="6">
        <v>17.824950000000001</v>
      </c>
      <c r="K8" s="6">
        <v>18.747170000000001</v>
      </c>
      <c r="L8" s="6">
        <v>19.480399999999999</v>
      </c>
      <c r="M8" s="6">
        <v>15.360750000000001</v>
      </c>
      <c r="N8" s="6">
        <v>18.4267</v>
      </c>
      <c r="O8" s="6">
        <v>15.308939999999998</v>
      </c>
      <c r="P8" s="6">
        <v>17.450724999999998</v>
      </c>
      <c r="Q8" s="6">
        <v>20.3063</v>
      </c>
      <c r="R8" s="6">
        <v>20.627299999999998</v>
      </c>
      <c r="S8" s="6">
        <v>15.117150000000001</v>
      </c>
      <c r="T8" s="6">
        <v>19.207599999999999</v>
      </c>
      <c r="U8" s="6">
        <v>18.037649999999996</v>
      </c>
      <c r="V8">
        <f t="shared" si="0"/>
        <v>18.908505000000002</v>
      </c>
      <c r="W8">
        <f t="shared" si="1"/>
        <v>0.41142549358905783</v>
      </c>
      <c r="X8">
        <f t="shared" si="2"/>
        <v>18.730833571428573</v>
      </c>
      <c r="Y8">
        <f t="shared" si="3"/>
        <v>0.72388638701334251</v>
      </c>
      <c r="Z8">
        <f t="shared" si="4"/>
        <v>16.252576428571427</v>
      </c>
      <c r="AA8">
        <f t="shared" si="5"/>
        <v>0.45834224406668905</v>
      </c>
    </row>
    <row r="9" spans="1:27" x14ac:dyDescent="0.3">
      <c r="A9" s="5">
        <v>1996</v>
      </c>
      <c r="B9" s="6">
        <v>20.912990000000001</v>
      </c>
      <c r="C9" s="6">
        <v>21.3155</v>
      </c>
      <c r="D9" s="6">
        <v>14.4885</v>
      </c>
      <c r="E9" s="6">
        <v>14.730166666666667</v>
      </c>
      <c r="F9" s="6">
        <v>16.793583333333331</v>
      </c>
      <c r="G9" s="6">
        <v>20.11318</v>
      </c>
      <c r="H9" s="6">
        <v>16.319000000000003</v>
      </c>
      <c r="I9" s="6">
        <v>17.2986</v>
      </c>
      <c r="J9" s="6">
        <v>18.421069999999997</v>
      </c>
      <c r="K9" s="6">
        <v>18.35755</v>
      </c>
      <c r="L9" s="6">
        <v>19.840374999999995</v>
      </c>
      <c r="M9" s="6">
        <v>13.834083333333334</v>
      </c>
      <c r="N9" s="6">
        <v>17.564579999999999</v>
      </c>
      <c r="O9" s="6">
        <v>13.888071428571431</v>
      </c>
      <c r="P9" s="6">
        <v>17.895350000000001</v>
      </c>
      <c r="Q9" s="6">
        <v>17.727616666666666</v>
      </c>
      <c r="R9" s="6">
        <v>21.210479999999997</v>
      </c>
      <c r="S9" s="6">
        <v>15.160450000000003</v>
      </c>
      <c r="T9" s="6">
        <v>20.244000000000003</v>
      </c>
      <c r="U9" s="6" t="s">
        <v>62</v>
      </c>
      <c r="V9">
        <f t="shared" si="0"/>
        <v>18.947887333333334</v>
      </c>
      <c r="W9">
        <f t="shared" si="1"/>
        <v>0.66707089842867884</v>
      </c>
      <c r="X9">
        <f t="shared" si="2"/>
        <v>18.892855476190476</v>
      </c>
      <c r="Y9">
        <f t="shared" si="3"/>
        <v>0.95188806536813331</v>
      </c>
      <c r="Z9">
        <f t="shared" si="4"/>
        <v>15.589388775510205</v>
      </c>
      <c r="AA9">
        <f t="shared" si="5"/>
        <v>0.61079615751485217</v>
      </c>
    </row>
    <row r="10" spans="1:27" x14ac:dyDescent="0.3">
      <c r="A10" s="5">
        <v>1997</v>
      </c>
      <c r="B10" s="6">
        <v>18.428349999999998</v>
      </c>
      <c r="C10" s="6">
        <v>17.725000000000001</v>
      </c>
      <c r="D10" s="6">
        <v>14.512749999999999</v>
      </c>
      <c r="E10" s="6">
        <v>13.881749999999998</v>
      </c>
      <c r="F10" s="6">
        <v>15.064225</v>
      </c>
      <c r="G10" s="6">
        <v>17.832100000000001</v>
      </c>
      <c r="H10" s="6">
        <v>15.440700000000001</v>
      </c>
      <c r="I10" s="6">
        <v>16.443933333333334</v>
      </c>
      <c r="J10" s="6">
        <v>16.292475000000003</v>
      </c>
      <c r="K10" s="6">
        <v>15.391275</v>
      </c>
      <c r="L10" s="6">
        <v>17.105575000000002</v>
      </c>
      <c r="M10" s="6">
        <v>13.949083333333334</v>
      </c>
      <c r="N10" s="6">
        <v>16.43995</v>
      </c>
      <c r="O10" s="6">
        <v>13.31725</v>
      </c>
      <c r="P10" s="6">
        <v>14.260950000000001</v>
      </c>
      <c r="Q10" s="6">
        <v>16.849175000000002</v>
      </c>
      <c r="R10" s="6">
        <v>18.574999999999999</v>
      </c>
      <c r="S10" s="6">
        <v>13.534500000000001</v>
      </c>
      <c r="T10" s="6">
        <v>16.574450000000002</v>
      </c>
      <c r="U10" s="6" t="s">
        <v>62</v>
      </c>
      <c r="V10">
        <f t="shared" si="0"/>
        <v>17.168410000000002</v>
      </c>
      <c r="W10">
        <f t="shared" si="1"/>
        <v>0.41399035621316044</v>
      </c>
      <c r="X10">
        <f t="shared" si="2"/>
        <v>16.421182142857141</v>
      </c>
      <c r="Y10">
        <f t="shared" si="3"/>
        <v>0.56431398807255684</v>
      </c>
      <c r="Z10">
        <f t="shared" si="4"/>
        <v>14.40402380952381</v>
      </c>
      <c r="AA10">
        <f t="shared" si="5"/>
        <v>0.42743109279205699</v>
      </c>
    </row>
    <row r="11" spans="1:27" x14ac:dyDescent="0.3">
      <c r="A11" s="5">
        <v>1998</v>
      </c>
      <c r="B11" s="6">
        <v>20.747249999999998</v>
      </c>
      <c r="C11" s="6">
        <v>23.13025</v>
      </c>
      <c r="D11" s="6">
        <v>21.273499999999999</v>
      </c>
      <c r="E11" s="6">
        <v>20.405999999999999</v>
      </c>
      <c r="F11" s="6">
        <v>20.60125</v>
      </c>
      <c r="G11" s="6">
        <v>22.191699999999997</v>
      </c>
      <c r="H11" s="6">
        <v>19.7072</v>
      </c>
      <c r="I11" s="6">
        <v>25.218199999999996</v>
      </c>
      <c r="J11" s="6">
        <v>21.74925</v>
      </c>
      <c r="K11" s="6">
        <v>21.701899999999998</v>
      </c>
      <c r="L11" s="6">
        <v>23.494949999999999</v>
      </c>
      <c r="M11" s="6">
        <v>22.502749999999999</v>
      </c>
      <c r="N11" s="6">
        <v>20.729900000000001</v>
      </c>
      <c r="O11" s="6">
        <v>21.377099999999999</v>
      </c>
      <c r="P11" s="6">
        <v>17.446899999999999</v>
      </c>
      <c r="Q11" s="6">
        <v>23.051449999999999</v>
      </c>
      <c r="R11" s="6">
        <v>22.178000000000001</v>
      </c>
      <c r="S11" s="6">
        <v>22.193249999999999</v>
      </c>
      <c r="T11" s="6">
        <v>22.803199999999997</v>
      </c>
      <c r="U11" s="6">
        <v>23.724699999999999</v>
      </c>
      <c r="V11">
        <f t="shared" si="0"/>
        <v>21.693909999999999</v>
      </c>
      <c r="W11">
        <f t="shared" si="1"/>
        <v>0.44267667021201818</v>
      </c>
      <c r="X11">
        <f t="shared" si="2"/>
        <v>22.169007142857144</v>
      </c>
      <c r="Y11">
        <f t="shared" si="3"/>
        <v>0.39528104309112877</v>
      </c>
      <c r="Z11">
        <f t="shared" si="4"/>
        <v>21.264485714285712</v>
      </c>
      <c r="AA11">
        <f t="shared" si="5"/>
        <v>0.92294220751809797</v>
      </c>
    </row>
    <row r="12" spans="1:27" x14ac:dyDescent="0.3">
      <c r="A12" s="5">
        <v>1999</v>
      </c>
      <c r="B12" s="6">
        <v>22.885649999999998</v>
      </c>
      <c r="C12" s="6">
        <v>22.052583333333331</v>
      </c>
      <c r="D12" s="6">
        <v>18.127500000000001</v>
      </c>
      <c r="E12" s="6">
        <v>18.561</v>
      </c>
      <c r="F12" s="6">
        <v>20.043430000000001</v>
      </c>
      <c r="G12" s="6">
        <v>21.8583</v>
      </c>
      <c r="H12" s="6">
        <v>19.6556</v>
      </c>
      <c r="I12" s="6">
        <v>21.499000000000002</v>
      </c>
      <c r="J12" s="6">
        <v>21.455099999999995</v>
      </c>
      <c r="K12" s="6">
        <v>20.688683333333334</v>
      </c>
      <c r="L12" s="6">
        <v>21.636499999999998</v>
      </c>
      <c r="M12" s="6">
        <v>18.751749999999998</v>
      </c>
      <c r="N12" s="6">
        <v>19.834799999999998</v>
      </c>
      <c r="O12" s="6">
        <v>18.259499999999996</v>
      </c>
      <c r="P12" s="6">
        <v>22.391764285714284</v>
      </c>
      <c r="Q12" s="6">
        <v>20.146699999999999</v>
      </c>
      <c r="R12" s="6">
        <v>23.556799999999999</v>
      </c>
      <c r="S12" s="6">
        <v>18.343250000000001</v>
      </c>
      <c r="T12" s="6">
        <v>21.497066666666669</v>
      </c>
      <c r="U12" s="6">
        <v>22.174700000000001</v>
      </c>
      <c r="V12">
        <f t="shared" si="0"/>
        <v>21.23611</v>
      </c>
      <c r="W12">
        <f t="shared" si="1"/>
        <v>0.56153998486305501</v>
      </c>
      <c r="X12">
        <f t="shared" si="2"/>
        <v>21.086080476190471</v>
      </c>
      <c r="Y12">
        <f t="shared" si="3"/>
        <v>0.6456576008760444</v>
      </c>
      <c r="Z12">
        <f t="shared" si="4"/>
        <v>19.637409183673469</v>
      </c>
      <c r="AA12">
        <f t="shared" si="5"/>
        <v>0.62808958135777926</v>
      </c>
    </row>
    <row r="13" spans="1:27" x14ac:dyDescent="0.3">
      <c r="A13" s="5">
        <v>2000</v>
      </c>
      <c r="B13" s="6">
        <v>20.146850000000001</v>
      </c>
      <c r="C13" s="6">
        <v>21.116666666666664</v>
      </c>
      <c r="D13" s="6">
        <v>18.592333333333332</v>
      </c>
      <c r="E13" s="6">
        <v>18.499099999999999</v>
      </c>
      <c r="F13" s="6">
        <v>18.889121428571425</v>
      </c>
      <c r="G13" s="6">
        <v>20.511366666666667</v>
      </c>
      <c r="H13" s="6">
        <v>19.5428</v>
      </c>
      <c r="I13" s="6">
        <v>20.152000000000001</v>
      </c>
      <c r="J13" s="6">
        <v>20.423009999999998</v>
      </c>
      <c r="K13" s="6">
        <v>19.725850000000001</v>
      </c>
      <c r="L13" s="6">
        <v>21.032316666666667</v>
      </c>
      <c r="M13" s="6">
        <v>18.261749999999999</v>
      </c>
      <c r="N13" s="6">
        <v>19.320633333333333</v>
      </c>
      <c r="O13" s="6">
        <v>18.668433333333333</v>
      </c>
      <c r="P13" s="6">
        <v>20.653510000000001</v>
      </c>
      <c r="Q13" s="6">
        <v>20.353825000000001</v>
      </c>
      <c r="R13" s="6">
        <v>20.314400000000003</v>
      </c>
      <c r="S13" s="6">
        <v>19.080583333333337</v>
      </c>
      <c r="T13" s="6">
        <v>20.415599999999998</v>
      </c>
      <c r="U13" s="6">
        <v>20.308199999999999</v>
      </c>
      <c r="V13">
        <f t="shared" si="0"/>
        <v>20.151136999999999</v>
      </c>
      <c r="W13">
        <f t="shared" si="1"/>
        <v>0.21616168542731559</v>
      </c>
      <c r="X13">
        <f t="shared" si="2"/>
        <v>20.0123268707483</v>
      </c>
      <c r="Y13">
        <f t="shared" si="3"/>
        <v>0.37397046197109557</v>
      </c>
      <c r="Z13">
        <f t="shared" si="4"/>
        <v>19.265453809523809</v>
      </c>
      <c r="AA13">
        <f t="shared" si="5"/>
        <v>0.33717718550032416</v>
      </c>
    </row>
    <row r="14" spans="1:27" x14ac:dyDescent="0.3">
      <c r="A14" s="5">
        <v>2001</v>
      </c>
      <c r="B14" s="6">
        <v>24.179783333333333</v>
      </c>
      <c r="C14" s="6">
        <v>23.269083333333338</v>
      </c>
      <c r="D14" s="6">
        <v>19.271500000000003</v>
      </c>
      <c r="E14" s="6">
        <v>19.348899999999997</v>
      </c>
      <c r="F14" s="6">
        <v>20.148892857142858</v>
      </c>
      <c r="G14" s="6">
        <v>21.761749999999999</v>
      </c>
      <c r="H14" s="6">
        <v>20.676600000000001</v>
      </c>
      <c r="I14" s="6">
        <v>22.654799999999998</v>
      </c>
      <c r="J14" s="6">
        <v>21.757274999999996</v>
      </c>
      <c r="K14" s="6">
        <v>20.420525000000001</v>
      </c>
      <c r="L14" s="6">
        <v>22.232909999999997</v>
      </c>
      <c r="M14" s="6">
        <v>19.949750000000002</v>
      </c>
      <c r="N14" s="6">
        <v>20.429549999999999</v>
      </c>
      <c r="O14" s="6">
        <v>17.711599999999997</v>
      </c>
      <c r="P14" s="6">
        <v>22.677527777777776</v>
      </c>
      <c r="Q14" s="6">
        <v>22.29635</v>
      </c>
      <c r="R14" s="6">
        <v>23.3644</v>
      </c>
      <c r="S14" s="6">
        <v>20.724249999999998</v>
      </c>
      <c r="T14" s="6">
        <v>23.636966666666666</v>
      </c>
      <c r="U14" s="6">
        <v>25.192299999999999</v>
      </c>
      <c r="V14">
        <f t="shared" si="0"/>
        <v>22.084941666666666</v>
      </c>
      <c r="W14">
        <f t="shared" si="1"/>
        <v>0.60766746497250568</v>
      </c>
      <c r="X14">
        <f t="shared" si="2"/>
        <v>21.763468265306123</v>
      </c>
      <c r="Y14">
        <f t="shared" si="3"/>
        <v>0.67577974631361026</v>
      </c>
      <c r="Z14">
        <f t="shared" si="4"/>
        <v>20.534775396825392</v>
      </c>
      <c r="AA14">
        <f t="shared" si="5"/>
        <v>0.67012403650055152</v>
      </c>
    </row>
    <row r="15" spans="1:27" x14ac:dyDescent="0.3">
      <c r="A15" s="5">
        <v>2002</v>
      </c>
      <c r="B15" s="6">
        <v>18.07428333333333</v>
      </c>
      <c r="C15" s="6">
        <v>19.870875000000002</v>
      </c>
      <c r="D15" s="6">
        <v>14.984999999999999</v>
      </c>
      <c r="E15" s="6">
        <v>16.211499999999997</v>
      </c>
      <c r="F15" s="6">
        <v>17.488350000000001</v>
      </c>
      <c r="G15" s="6">
        <v>19.169699999999999</v>
      </c>
      <c r="H15" s="6">
        <v>16.374199999999998</v>
      </c>
      <c r="I15" s="6">
        <v>20.597999999999999</v>
      </c>
      <c r="J15" s="6">
        <v>18.59235</v>
      </c>
      <c r="K15" s="6">
        <v>18.860009999999999</v>
      </c>
      <c r="L15" s="6">
        <v>19.76831</v>
      </c>
      <c r="M15" s="6">
        <v>15.549750000000001</v>
      </c>
      <c r="N15" s="6">
        <v>17.165399999999998</v>
      </c>
      <c r="O15" s="6">
        <v>12.049300000000001</v>
      </c>
      <c r="P15" s="6">
        <v>19.444670000000002</v>
      </c>
      <c r="Q15" s="6">
        <v>19.495249999999999</v>
      </c>
      <c r="R15" s="6">
        <v>20.469466666666666</v>
      </c>
      <c r="S15" s="6">
        <v>15.202999999999999</v>
      </c>
      <c r="T15" s="6">
        <v>18.373899999999999</v>
      </c>
      <c r="U15" s="6">
        <v>18.441099999999999</v>
      </c>
      <c r="V15">
        <f t="shared" si="0"/>
        <v>18.499396666666666</v>
      </c>
      <c r="W15">
        <f t="shared" si="1"/>
        <v>0.41291277500352452</v>
      </c>
      <c r="X15">
        <f t="shared" si="2"/>
        <v>18.545130238095236</v>
      </c>
      <c r="Y15">
        <f t="shared" si="3"/>
        <v>0.70502650130369771</v>
      </c>
      <c r="Z15">
        <f t="shared" si="4"/>
        <v>16.49006</v>
      </c>
      <c r="AA15">
        <f t="shared" si="5"/>
        <v>1.0685656410325155</v>
      </c>
    </row>
    <row r="16" spans="1:27" x14ac:dyDescent="0.3">
      <c r="A16" s="5">
        <v>2003</v>
      </c>
      <c r="B16" s="6">
        <v>20.746849999999998</v>
      </c>
      <c r="C16" s="6">
        <v>21.827550000000002</v>
      </c>
      <c r="D16" s="6">
        <v>17.264500000000002</v>
      </c>
      <c r="E16" s="6">
        <v>17.345500000000001</v>
      </c>
      <c r="F16" s="6">
        <v>17.318775000000002</v>
      </c>
      <c r="G16" s="6">
        <v>21.2957</v>
      </c>
      <c r="H16" s="6">
        <v>19.2226</v>
      </c>
      <c r="I16" s="6">
        <v>19.2606</v>
      </c>
      <c r="J16" s="6">
        <v>18.867349999999998</v>
      </c>
      <c r="K16" s="6">
        <v>19.462994444444444</v>
      </c>
      <c r="L16" s="6">
        <v>19.74709</v>
      </c>
      <c r="M16" s="6">
        <v>14.90625</v>
      </c>
      <c r="N16" s="6">
        <v>18.006819999999998</v>
      </c>
      <c r="O16" s="6">
        <v>17.2317</v>
      </c>
      <c r="P16" s="6">
        <v>21.09845</v>
      </c>
      <c r="Q16" s="6">
        <v>18.956200000000003</v>
      </c>
      <c r="R16" s="6">
        <v>21.1038</v>
      </c>
      <c r="S16" s="6">
        <v>18.104500000000002</v>
      </c>
      <c r="T16" s="6">
        <v>18.674400000000002</v>
      </c>
      <c r="U16" s="6">
        <v>20.383500000000005</v>
      </c>
      <c r="V16">
        <f t="shared" si="0"/>
        <v>19.574583999999998</v>
      </c>
      <c r="W16">
        <f t="shared" si="1"/>
        <v>0.61955268226842508</v>
      </c>
      <c r="X16">
        <f t="shared" si="2"/>
        <v>19.34272992063492</v>
      </c>
      <c r="Y16">
        <f t="shared" si="3"/>
        <v>0.66037087861080135</v>
      </c>
      <c r="Z16">
        <f t="shared" si="4"/>
        <v>18.167085714285715</v>
      </c>
      <c r="AA16">
        <f t="shared" si="5"/>
        <v>0.74145443496728303</v>
      </c>
    </row>
    <row r="17" spans="1:27" x14ac:dyDescent="0.3">
      <c r="A17" s="5">
        <v>2004</v>
      </c>
      <c r="B17" s="6">
        <v>22.755383333333331</v>
      </c>
      <c r="C17" s="6">
        <v>23.081500000000002</v>
      </c>
      <c r="D17" s="6">
        <v>18.552</v>
      </c>
      <c r="E17" s="6">
        <v>18.582000000000001</v>
      </c>
      <c r="F17" s="6">
        <v>20.105749999999997</v>
      </c>
      <c r="G17" s="6">
        <v>21.430566666666664</v>
      </c>
      <c r="H17" s="6">
        <v>19.8186</v>
      </c>
      <c r="I17" s="6">
        <v>20.016400000000001</v>
      </c>
      <c r="J17" s="6">
        <v>21.682809999999996</v>
      </c>
      <c r="K17" s="6">
        <v>21.294909999999998</v>
      </c>
      <c r="L17" s="6">
        <v>22.5929</v>
      </c>
      <c r="M17" s="6">
        <v>19.6995</v>
      </c>
      <c r="N17" s="6">
        <v>20.474650000000004</v>
      </c>
      <c r="O17" s="6">
        <v>18.914099999999998</v>
      </c>
      <c r="P17" s="6">
        <v>21.690289999999997</v>
      </c>
      <c r="Q17" s="6">
        <v>21.821900000000003</v>
      </c>
      <c r="R17" s="6">
        <v>22.352799999999998</v>
      </c>
      <c r="S17" s="6">
        <v>18.782499999999999</v>
      </c>
      <c r="T17" s="6">
        <v>22.01305</v>
      </c>
      <c r="U17" s="6">
        <v>21.008600000000001</v>
      </c>
      <c r="V17">
        <f t="shared" si="0"/>
        <v>21.633061999999995</v>
      </c>
      <c r="W17">
        <f t="shared" si="1"/>
        <v>0.36610535032753044</v>
      </c>
      <c r="X17">
        <f t="shared" si="2"/>
        <v>21.42755857142857</v>
      </c>
      <c r="Y17">
        <f t="shared" si="3"/>
        <v>0.60407397546606367</v>
      </c>
      <c r="Z17">
        <f t="shared" si="4"/>
        <v>19.643341428571429</v>
      </c>
      <c r="AA17">
        <f t="shared" si="5"/>
        <v>0.40125775939940544</v>
      </c>
    </row>
    <row r="18" spans="1:27" x14ac:dyDescent="0.3">
      <c r="A18" s="5">
        <v>2005</v>
      </c>
      <c r="B18" s="6">
        <v>20.818899999999999</v>
      </c>
      <c r="C18" s="6">
        <v>20.687499999999996</v>
      </c>
      <c r="D18" s="6">
        <v>15.889166666666668</v>
      </c>
      <c r="E18" s="6">
        <v>16.907499999999999</v>
      </c>
      <c r="F18" s="6" t="s">
        <v>62</v>
      </c>
      <c r="G18" s="6">
        <v>21.712899999999998</v>
      </c>
      <c r="H18" s="6">
        <v>18.429000000000002</v>
      </c>
      <c r="I18" s="6">
        <v>20.1538</v>
      </c>
      <c r="J18" s="6">
        <v>17.820274999999999</v>
      </c>
      <c r="K18" s="6">
        <v>18.271474999999999</v>
      </c>
      <c r="L18" s="6">
        <v>20.694775</v>
      </c>
      <c r="M18" s="6">
        <v>18.875499999999999</v>
      </c>
      <c r="N18" s="6">
        <v>18.4452</v>
      </c>
      <c r="O18" s="6">
        <v>14.897766666666669</v>
      </c>
      <c r="P18" s="6">
        <v>20.564775000000001</v>
      </c>
      <c r="Q18" s="6">
        <v>20.067150000000002</v>
      </c>
      <c r="R18" s="6">
        <v>21.410599999999999</v>
      </c>
      <c r="S18" s="6">
        <v>16.646999999999998</v>
      </c>
      <c r="T18" s="6">
        <v>20.263549999999999</v>
      </c>
      <c r="U18" s="6">
        <v>18.541600000000003</v>
      </c>
      <c r="V18">
        <f t="shared" si="0"/>
        <v>19.772884999999999</v>
      </c>
      <c r="W18">
        <f t="shared" si="1"/>
        <v>0.72525274015338947</v>
      </c>
      <c r="X18">
        <f t="shared" si="2"/>
        <v>19.536177777777777</v>
      </c>
      <c r="Y18">
        <f t="shared" si="3"/>
        <v>0.84873597308451298</v>
      </c>
      <c r="Z18">
        <f t="shared" si="4"/>
        <v>18.067905952380954</v>
      </c>
      <c r="AA18">
        <f t="shared" si="5"/>
        <v>0.76816424438068309</v>
      </c>
    </row>
    <row r="19" spans="1:27" x14ac:dyDescent="0.3">
      <c r="A19" s="5">
        <v>2006</v>
      </c>
      <c r="B19" s="6">
        <v>19.175000000000001</v>
      </c>
      <c r="C19" s="6">
        <v>19.884</v>
      </c>
      <c r="D19" s="6">
        <v>17.557833333333335</v>
      </c>
      <c r="E19" s="6">
        <v>16.615166666666667</v>
      </c>
      <c r="F19" s="6">
        <v>17.65005</v>
      </c>
      <c r="G19" s="6">
        <v>21.298766666666669</v>
      </c>
      <c r="H19" s="6">
        <v>17.617000000000001</v>
      </c>
      <c r="I19" s="6">
        <v>18.399000000000001</v>
      </c>
      <c r="J19" s="6">
        <v>19.584575000000001</v>
      </c>
      <c r="K19" s="6">
        <v>21.343875000000001</v>
      </c>
      <c r="L19" s="6">
        <v>20.429207142857141</v>
      </c>
      <c r="M19" s="6">
        <v>18.07525</v>
      </c>
      <c r="N19" s="6">
        <v>18.128033333333331</v>
      </c>
      <c r="O19" s="6">
        <v>17.05</v>
      </c>
      <c r="P19" s="6">
        <v>20.47343</v>
      </c>
      <c r="Q19" s="6">
        <v>18.828824999999998</v>
      </c>
      <c r="R19" s="6">
        <v>20.664399999999997</v>
      </c>
      <c r="S19" s="6">
        <v>18.223500000000001</v>
      </c>
      <c r="T19" s="6">
        <v>19.001049999999999</v>
      </c>
      <c r="U19" s="6">
        <v>20.299900000000001</v>
      </c>
      <c r="V19">
        <f t="shared" si="0"/>
        <v>19.403039999999997</v>
      </c>
      <c r="W19">
        <f t="shared" si="1"/>
        <v>0.53075896877987716</v>
      </c>
      <c r="X19">
        <f t="shared" si="2"/>
        <v>19.504345068027213</v>
      </c>
      <c r="Y19">
        <f t="shared" si="3"/>
        <v>0.56081848346772645</v>
      </c>
      <c r="Z19">
        <f t="shared" si="4"/>
        <v>18.064763809523811</v>
      </c>
      <c r="AA19">
        <f t="shared" si="5"/>
        <v>0.46980907168923058</v>
      </c>
    </row>
    <row r="20" spans="1:27" x14ac:dyDescent="0.3">
      <c r="A20" s="5">
        <v>2007</v>
      </c>
      <c r="B20" s="6">
        <v>23.097850000000001</v>
      </c>
      <c r="C20" s="6">
        <v>22.918500000000002</v>
      </c>
      <c r="D20" s="6">
        <v>19.718499999999999</v>
      </c>
      <c r="E20" s="6">
        <v>19.972166666666666</v>
      </c>
      <c r="F20" s="6">
        <v>20.93075</v>
      </c>
      <c r="G20" s="6">
        <v>22.4008</v>
      </c>
      <c r="H20" s="6">
        <v>20.435400000000001</v>
      </c>
      <c r="I20" s="6">
        <v>21.171999999999997</v>
      </c>
      <c r="J20" s="6">
        <v>20.957750000000001</v>
      </c>
      <c r="K20" s="6">
        <v>22.647183333333331</v>
      </c>
      <c r="L20" s="6">
        <v>22.238416666666666</v>
      </c>
      <c r="M20" s="6">
        <v>19.451499999999999</v>
      </c>
      <c r="N20" s="6">
        <v>21.061199999999999</v>
      </c>
      <c r="O20" s="6">
        <v>20.119700000000002</v>
      </c>
      <c r="P20" s="6">
        <v>22.233816666666666</v>
      </c>
      <c r="Q20" s="6">
        <v>21.238916666666665</v>
      </c>
      <c r="R20" s="6">
        <v>22.577200000000005</v>
      </c>
      <c r="S20" s="6">
        <v>19.599250000000005</v>
      </c>
      <c r="T20" s="6">
        <v>21.620966666666664</v>
      </c>
      <c r="U20" s="6">
        <v>21.849600000000002</v>
      </c>
      <c r="V20">
        <f t="shared" si="0"/>
        <v>21.751303333333333</v>
      </c>
      <c r="W20">
        <f t="shared" si="1"/>
        <v>0.42447281686948024</v>
      </c>
      <c r="X20">
        <f t="shared" si="2"/>
        <v>21.807359523809527</v>
      </c>
      <c r="Y20">
        <f t="shared" si="3"/>
        <v>0.43328541326700865</v>
      </c>
      <c r="Z20">
        <f t="shared" si="4"/>
        <v>20.426261904761905</v>
      </c>
      <c r="AA20">
        <f t="shared" si="5"/>
        <v>0.37025586960600881</v>
      </c>
    </row>
    <row r="21" spans="1:27" x14ac:dyDescent="0.3">
      <c r="A21" s="5">
        <v>2008</v>
      </c>
      <c r="B21" s="6">
        <v>19.008849999999999</v>
      </c>
      <c r="C21" s="6">
        <v>18.910125000000001</v>
      </c>
      <c r="D21" s="6">
        <v>16.646250000000002</v>
      </c>
      <c r="E21" s="6">
        <v>16.670500000000001</v>
      </c>
      <c r="F21" s="6">
        <v>16.972264285714285</v>
      </c>
      <c r="G21" s="6">
        <v>18.1235</v>
      </c>
      <c r="H21" s="6">
        <v>15.607200000000002</v>
      </c>
      <c r="I21" s="6">
        <v>17.505800000000001</v>
      </c>
      <c r="J21" s="6">
        <v>17.850000000000001</v>
      </c>
      <c r="K21" s="6">
        <v>18.864625</v>
      </c>
      <c r="L21" s="6">
        <v>18.813850000000002</v>
      </c>
      <c r="M21" s="6">
        <v>16.474250000000001</v>
      </c>
      <c r="N21" s="6">
        <v>16.931766666666665</v>
      </c>
      <c r="O21" s="6">
        <v>15.698599999999999</v>
      </c>
      <c r="P21" s="6">
        <v>18.752375000000001</v>
      </c>
      <c r="Q21" s="6">
        <v>17.417149999999999</v>
      </c>
      <c r="R21" s="6">
        <v>19.170933333333334</v>
      </c>
      <c r="S21" s="6">
        <v>16.278749999999999</v>
      </c>
      <c r="T21" s="6">
        <v>18.74945</v>
      </c>
      <c r="U21" s="6">
        <v>17.3139</v>
      </c>
      <c r="V21">
        <f t="shared" si="0"/>
        <v>17.866253333333333</v>
      </c>
      <c r="W21">
        <f t="shared" si="1"/>
        <v>0.34978038075499773</v>
      </c>
      <c r="X21">
        <f t="shared" si="2"/>
        <v>18.30392823129252</v>
      </c>
      <c r="Y21">
        <f t="shared" si="3"/>
        <v>0.39076509430198642</v>
      </c>
      <c r="Z21">
        <f t="shared" si="4"/>
        <v>16.712496428571431</v>
      </c>
      <c r="AA21">
        <f t="shared" si="5"/>
        <v>0.41652651920763856</v>
      </c>
    </row>
    <row r="22" spans="1:27" x14ac:dyDescent="0.3">
      <c r="A22" s="5">
        <v>2009</v>
      </c>
      <c r="B22" s="6">
        <v>20.214950000000002</v>
      </c>
      <c r="C22" s="6">
        <v>20.584499999999998</v>
      </c>
      <c r="D22" s="6">
        <v>19.244250000000001</v>
      </c>
      <c r="E22" s="6">
        <v>19.2135</v>
      </c>
      <c r="F22" s="6">
        <v>20.185250000000003</v>
      </c>
      <c r="G22" s="6">
        <v>21.964400000000001</v>
      </c>
      <c r="H22" s="6">
        <v>18.1968</v>
      </c>
      <c r="I22" s="6">
        <v>20.853000000000002</v>
      </c>
      <c r="J22" s="6">
        <v>19.535074999999999</v>
      </c>
      <c r="K22" s="6">
        <v>21.560849999999995</v>
      </c>
      <c r="L22" s="6">
        <v>20.495774999999998</v>
      </c>
      <c r="M22" s="6">
        <v>18.702249999999999</v>
      </c>
      <c r="N22" s="6">
        <v>20.035499999999999</v>
      </c>
      <c r="O22" s="6">
        <v>18.223600000000001</v>
      </c>
      <c r="P22" s="6">
        <v>20.563324999999999</v>
      </c>
      <c r="Q22" s="6">
        <v>20.159050000000001</v>
      </c>
      <c r="R22" s="6">
        <v>21.365200000000002</v>
      </c>
      <c r="S22" s="6">
        <v>18.230249999999998</v>
      </c>
      <c r="T22" s="6">
        <v>21.373459999999994</v>
      </c>
      <c r="U22" s="6">
        <v>20.550200000000004</v>
      </c>
      <c r="V22">
        <f t="shared" si="0"/>
        <v>20.381795</v>
      </c>
      <c r="W22">
        <f t="shared" si="1"/>
        <v>0.41345774635989141</v>
      </c>
      <c r="X22">
        <f t="shared" si="2"/>
        <v>20.687040714285711</v>
      </c>
      <c r="Y22">
        <f t="shared" si="3"/>
        <v>0.31149219428121916</v>
      </c>
      <c r="Z22">
        <f t="shared" si="4"/>
        <v>19.140389285714289</v>
      </c>
      <c r="AA22">
        <f t="shared" si="5"/>
        <v>0.42857209122468626</v>
      </c>
    </row>
    <row r="23" spans="1:27" x14ac:dyDescent="0.3">
      <c r="A23" s="5">
        <v>2010</v>
      </c>
      <c r="B23" s="6">
        <v>22.414950000000001</v>
      </c>
      <c r="C23" s="6" t="s">
        <v>62</v>
      </c>
      <c r="D23" s="6">
        <v>17.685500000000001</v>
      </c>
      <c r="E23" s="6">
        <v>18.255749999999999</v>
      </c>
      <c r="F23" s="6">
        <v>17.899464285714284</v>
      </c>
      <c r="G23" s="6">
        <v>21.881799999999998</v>
      </c>
      <c r="H23" s="6">
        <v>18.720199999999998</v>
      </c>
      <c r="I23" s="6">
        <v>20.696200000000001</v>
      </c>
      <c r="J23" s="6">
        <v>21.43215</v>
      </c>
      <c r="K23" s="6">
        <v>20.779250000000001</v>
      </c>
      <c r="L23" s="6">
        <v>20.95665</v>
      </c>
      <c r="M23" s="6">
        <v>19.552500000000002</v>
      </c>
      <c r="N23" s="6">
        <v>19.816033333333333</v>
      </c>
      <c r="O23" s="6">
        <v>17.814799999999998</v>
      </c>
      <c r="P23" s="6">
        <v>21.556199999999993</v>
      </c>
      <c r="Q23" s="6">
        <v>23.099174999999999</v>
      </c>
      <c r="R23" s="6">
        <v>22.36</v>
      </c>
      <c r="S23" s="6">
        <v>18.232500000000002</v>
      </c>
      <c r="T23" s="6">
        <v>22.279849999999996</v>
      </c>
      <c r="U23" s="6">
        <v>20.625400000000003</v>
      </c>
      <c r="V23">
        <f t="shared" si="0"/>
        <v>21.728821666666668</v>
      </c>
      <c r="W23">
        <f t="shared" si="1"/>
        <v>0.55311915553472224</v>
      </c>
      <c r="X23">
        <f t="shared" si="2"/>
        <v>20.326785714285712</v>
      </c>
      <c r="Y23">
        <f t="shared" si="3"/>
        <v>0.84494877411044744</v>
      </c>
      <c r="Z23">
        <f t="shared" si="4"/>
        <v>19.261164285714283</v>
      </c>
      <c r="AA23">
        <f t="shared" si="5"/>
        <v>0.53150758256409536</v>
      </c>
    </row>
    <row r="24" spans="1:27" x14ac:dyDescent="0.3">
      <c r="A24" s="5">
        <v>2011</v>
      </c>
      <c r="B24" t="s">
        <v>62</v>
      </c>
      <c r="C24" t="s">
        <v>62</v>
      </c>
      <c r="D24" t="s">
        <v>62</v>
      </c>
      <c r="E24" t="s">
        <v>62</v>
      </c>
      <c r="F24" t="s">
        <v>62</v>
      </c>
      <c r="G24" t="s">
        <v>62</v>
      </c>
      <c r="H24" t="s">
        <v>62</v>
      </c>
      <c r="I24" t="s">
        <v>62</v>
      </c>
      <c r="J24" t="s">
        <v>62</v>
      </c>
      <c r="K24" t="s">
        <v>62</v>
      </c>
      <c r="L24" t="s">
        <v>62</v>
      </c>
      <c r="M24" t="s">
        <v>62</v>
      </c>
      <c r="N24" t="s">
        <v>62</v>
      </c>
      <c r="O24" t="s">
        <v>62</v>
      </c>
      <c r="P24" t="s">
        <v>62</v>
      </c>
      <c r="Q24" t="s">
        <v>62</v>
      </c>
      <c r="R24" t="s">
        <v>62</v>
      </c>
      <c r="S24" t="s">
        <v>62</v>
      </c>
      <c r="T24" t="s">
        <v>62</v>
      </c>
      <c r="U24" t="s">
        <v>62</v>
      </c>
      <c r="V24" t="s">
        <v>62</v>
      </c>
      <c r="W24" t="s">
        <v>62</v>
      </c>
      <c r="X24" t="s">
        <v>62</v>
      </c>
      <c r="Y24" t="s">
        <v>62</v>
      </c>
      <c r="Z24" t="s">
        <v>62</v>
      </c>
      <c r="AA24" t="s">
        <v>62</v>
      </c>
    </row>
    <row r="25" spans="1:27" x14ac:dyDescent="0.3">
      <c r="A25" s="5">
        <v>2012</v>
      </c>
      <c r="B25" s="6" t="s">
        <v>62</v>
      </c>
      <c r="C25" s="6" t="s">
        <v>62</v>
      </c>
      <c r="D25" s="6" t="s">
        <v>62</v>
      </c>
      <c r="E25" s="6" t="s">
        <v>62</v>
      </c>
      <c r="F25" s="6">
        <v>21.246650000000002</v>
      </c>
      <c r="G25" s="6" t="s">
        <v>62</v>
      </c>
      <c r="H25" s="6" t="s">
        <v>62</v>
      </c>
      <c r="I25" s="6" t="s">
        <v>62</v>
      </c>
      <c r="J25" s="6" t="s">
        <v>62</v>
      </c>
      <c r="K25" s="6">
        <v>22.809449999999998</v>
      </c>
      <c r="L25" s="6" t="s">
        <v>62</v>
      </c>
      <c r="M25" s="6" t="s">
        <v>62</v>
      </c>
      <c r="N25" s="6" t="s">
        <v>62</v>
      </c>
      <c r="O25" s="6" t="s">
        <v>62</v>
      </c>
      <c r="P25" s="6" t="s">
        <v>62</v>
      </c>
      <c r="Q25" s="6" t="s">
        <v>62</v>
      </c>
      <c r="R25" s="6" t="s">
        <v>62</v>
      </c>
      <c r="S25" s="6" t="s">
        <v>62</v>
      </c>
      <c r="T25" s="6">
        <v>25.419550000000001</v>
      </c>
      <c r="U25" s="6" t="s">
        <v>62</v>
      </c>
      <c r="V25" s="6" t="s">
        <v>62</v>
      </c>
      <c r="W25" s="6" t="s">
        <v>62</v>
      </c>
      <c r="X25">
        <f>AVERAGE(C25:D25,F25,K25:L25,R25,T25)</f>
        <v>23.158550000000002</v>
      </c>
      <c r="Y25">
        <f>(STDEV(C25:D25,F25,K25:L25,R25,T25))/(SQRT(COUNT(C25:D25,F25,K25:L25,R25,T25)))</f>
        <v>1.2171930427558861</v>
      </c>
      <c r="Z25" t="s">
        <v>62</v>
      </c>
      <c r="AA25" t="s">
        <v>62</v>
      </c>
    </row>
    <row r="26" spans="1:27" x14ac:dyDescent="0.3">
      <c r="A26" s="5">
        <v>2013</v>
      </c>
      <c r="B26" t="s">
        <v>62</v>
      </c>
      <c r="C26" s="6" t="s">
        <v>62</v>
      </c>
      <c r="D26" t="s">
        <v>62</v>
      </c>
      <c r="E26" t="s">
        <v>62</v>
      </c>
      <c r="F26" t="s">
        <v>62</v>
      </c>
      <c r="G26" t="s">
        <v>62</v>
      </c>
      <c r="H26" t="s">
        <v>62</v>
      </c>
      <c r="I26" t="s">
        <v>62</v>
      </c>
      <c r="J26" t="s">
        <v>62</v>
      </c>
      <c r="K26" t="s">
        <v>62</v>
      </c>
      <c r="L26" t="s">
        <v>62</v>
      </c>
      <c r="M26" t="s">
        <v>62</v>
      </c>
      <c r="N26" t="s">
        <v>62</v>
      </c>
      <c r="O26" t="s">
        <v>62</v>
      </c>
      <c r="P26" t="s">
        <v>62</v>
      </c>
      <c r="Q26" t="s">
        <v>62</v>
      </c>
      <c r="R26" t="s">
        <v>62</v>
      </c>
      <c r="S26" t="s">
        <v>62</v>
      </c>
      <c r="T26" t="s">
        <v>62</v>
      </c>
      <c r="U26" t="s">
        <v>62</v>
      </c>
      <c r="V26" t="s">
        <v>62</v>
      </c>
      <c r="W26" t="s">
        <v>62</v>
      </c>
      <c r="X26" t="s">
        <v>62</v>
      </c>
      <c r="Y26" t="s">
        <v>62</v>
      </c>
      <c r="Z26" t="s">
        <v>62</v>
      </c>
      <c r="AA26" t="s">
        <v>62</v>
      </c>
    </row>
    <row r="27" spans="1:27" x14ac:dyDescent="0.3">
      <c r="A27" s="5">
        <v>2014</v>
      </c>
      <c r="B27" t="s">
        <v>62</v>
      </c>
      <c r="C27" s="6" t="s">
        <v>62</v>
      </c>
      <c r="D27" t="s">
        <v>62</v>
      </c>
      <c r="E27" t="s">
        <v>62</v>
      </c>
      <c r="F27" t="s">
        <v>62</v>
      </c>
      <c r="G27" t="s">
        <v>62</v>
      </c>
      <c r="H27" t="s">
        <v>62</v>
      </c>
      <c r="I27" t="s">
        <v>62</v>
      </c>
      <c r="J27" t="s">
        <v>62</v>
      </c>
      <c r="K27" t="s">
        <v>62</v>
      </c>
      <c r="L27" t="s">
        <v>62</v>
      </c>
      <c r="M27" t="s">
        <v>62</v>
      </c>
      <c r="N27" t="s">
        <v>62</v>
      </c>
      <c r="O27" t="s">
        <v>62</v>
      </c>
      <c r="P27" t="s">
        <v>62</v>
      </c>
      <c r="Q27" t="s">
        <v>62</v>
      </c>
      <c r="R27" t="s">
        <v>62</v>
      </c>
      <c r="S27" t="s">
        <v>62</v>
      </c>
      <c r="T27" t="s">
        <v>62</v>
      </c>
      <c r="U27" t="s">
        <v>62</v>
      </c>
      <c r="V27" t="s">
        <v>62</v>
      </c>
      <c r="W27" t="s">
        <v>62</v>
      </c>
      <c r="X27" t="s">
        <v>62</v>
      </c>
      <c r="Y27" t="s">
        <v>62</v>
      </c>
      <c r="Z27" t="s">
        <v>62</v>
      </c>
      <c r="AA27" t="s">
        <v>62</v>
      </c>
    </row>
    <row r="28" spans="1:27" x14ac:dyDescent="0.3">
      <c r="A28" s="5">
        <v>2015</v>
      </c>
      <c r="B28" t="s">
        <v>62</v>
      </c>
      <c r="C28" s="6" t="s">
        <v>62</v>
      </c>
      <c r="D28" t="s">
        <v>62</v>
      </c>
      <c r="E28" t="s">
        <v>62</v>
      </c>
      <c r="F28" t="s">
        <v>62</v>
      </c>
      <c r="G28" t="s">
        <v>62</v>
      </c>
      <c r="H28" t="s">
        <v>62</v>
      </c>
      <c r="I28" t="s">
        <v>62</v>
      </c>
      <c r="J28" t="s">
        <v>62</v>
      </c>
      <c r="K28" t="s">
        <v>62</v>
      </c>
      <c r="L28" t="s">
        <v>62</v>
      </c>
      <c r="M28" t="s">
        <v>62</v>
      </c>
      <c r="N28" t="s">
        <v>62</v>
      </c>
      <c r="O28" t="s">
        <v>62</v>
      </c>
      <c r="P28" t="s">
        <v>62</v>
      </c>
      <c r="Q28" t="s">
        <v>62</v>
      </c>
      <c r="R28" t="s">
        <v>62</v>
      </c>
      <c r="S28" t="s">
        <v>62</v>
      </c>
      <c r="T28" t="s">
        <v>62</v>
      </c>
      <c r="U28" t="s">
        <v>62</v>
      </c>
      <c r="V28" t="s">
        <v>62</v>
      </c>
      <c r="W28" t="s">
        <v>62</v>
      </c>
      <c r="X28" t="s">
        <v>62</v>
      </c>
      <c r="Y28" t="s">
        <v>62</v>
      </c>
      <c r="Z28" t="s">
        <v>62</v>
      </c>
      <c r="AA28" t="s">
        <v>62</v>
      </c>
    </row>
    <row r="29" spans="1:27" x14ac:dyDescent="0.3">
      <c r="A29" s="5">
        <v>2016</v>
      </c>
      <c r="B29" s="6">
        <v>23.78445</v>
      </c>
      <c r="C29" s="6">
        <v>20.852416666666667</v>
      </c>
      <c r="D29" s="6">
        <v>16.1905</v>
      </c>
      <c r="E29" s="6">
        <v>17.677166666666668</v>
      </c>
      <c r="F29" s="6">
        <v>17.3886</v>
      </c>
      <c r="G29" s="6">
        <v>19.560600000000001</v>
      </c>
      <c r="H29" s="6">
        <v>16.704000000000001</v>
      </c>
      <c r="I29" s="6">
        <v>18.576000000000001</v>
      </c>
      <c r="J29" s="6">
        <v>19.864910000000002</v>
      </c>
      <c r="K29" s="6">
        <v>19.341050000000003</v>
      </c>
      <c r="L29" s="6">
        <v>21.230609999999999</v>
      </c>
      <c r="M29" s="6">
        <v>16.723499999999998</v>
      </c>
      <c r="N29" s="6">
        <v>19.036450000000002</v>
      </c>
      <c r="O29" s="6">
        <v>16.898599999999998</v>
      </c>
      <c r="P29" s="6">
        <v>21.242083333333333</v>
      </c>
      <c r="Q29" s="6">
        <v>17.254750000000001</v>
      </c>
      <c r="R29" s="6">
        <v>21.944800000000001</v>
      </c>
      <c r="S29" s="6">
        <v>16.104500000000002</v>
      </c>
      <c r="T29" s="6">
        <v>20.330400000000001</v>
      </c>
      <c r="U29" s="6">
        <v>21.036033333333332</v>
      </c>
      <c r="V29">
        <f>AVERAGE(B29,G29,J29,N29,Q29)</f>
        <v>19.900231999999999</v>
      </c>
      <c r="W29">
        <f>(STDEV(B29,G29,J29,N29,Q29))/(SQRT(COUNT(B29,G29,J29,N29,Q29)))</f>
        <v>1.0711778882725365</v>
      </c>
      <c r="X29">
        <f>AVERAGE(C29:D29,F29,K29:L29,R29,T29)</f>
        <v>19.611196666666668</v>
      </c>
      <c r="Y29">
        <f>(STDEV(C29:D29,F29,K29:L29,R29,T29))/(SQRT(COUNT(C29:D29,F29,K29:L29,R29,T29)))</f>
        <v>0.79940700394452091</v>
      </c>
      <c r="Z29">
        <f>AVERAGE(E29,H29:I29,M29,O29:P29,S29)</f>
        <v>17.703692857142858</v>
      </c>
      <c r="AA29">
        <f>(STDEV(E29,H29:I29,M29,O29:P29,S29))/(SQRT(COUNT(E29,H29:I29,M29,O29:P29,S29)))</f>
        <v>0.66274297792316905</v>
      </c>
    </row>
    <row r="30" spans="1:27" x14ac:dyDescent="0.3">
      <c r="A30" s="5">
        <v>2017</v>
      </c>
      <c r="B30" s="6">
        <v>22.84685</v>
      </c>
      <c r="C30" s="6">
        <v>23.301583333333337</v>
      </c>
      <c r="D30" s="6">
        <v>17.957750000000001</v>
      </c>
      <c r="E30" s="6">
        <v>18.198499999999999</v>
      </c>
      <c r="F30" s="6">
        <v>18.791216666666667</v>
      </c>
      <c r="G30" s="6">
        <v>21.125</v>
      </c>
      <c r="H30" s="6">
        <v>18.815933333333334</v>
      </c>
      <c r="I30" s="6">
        <v>20.086600000000001</v>
      </c>
      <c r="J30" s="6">
        <v>20.851616666666668</v>
      </c>
      <c r="K30" s="6">
        <v>20.55095</v>
      </c>
      <c r="L30" s="6">
        <v>21.546150000000001</v>
      </c>
      <c r="M30" s="6" t="s">
        <v>62</v>
      </c>
      <c r="N30" s="6">
        <v>18.505949999999999</v>
      </c>
      <c r="O30" s="6" t="s">
        <v>62</v>
      </c>
      <c r="P30" s="6">
        <v>20.603649999999998</v>
      </c>
      <c r="Q30" s="6">
        <v>21.084500000000002</v>
      </c>
      <c r="R30" s="6">
        <v>22.975999999999999</v>
      </c>
      <c r="S30" s="6">
        <v>16.715916666666669</v>
      </c>
      <c r="T30" s="6">
        <v>21.613766666666667</v>
      </c>
      <c r="U30" s="6">
        <v>20.158366666666662</v>
      </c>
      <c r="V30">
        <f>AVERAGE(B30,G30,J30,N30,Q30)</f>
        <v>20.882783333333336</v>
      </c>
      <c r="W30">
        <f>(STDEV(B30,G30,J30,N30,Q30))/(SQRT(COUNT(B30,G30,J30,N30,Q30)))</f>
        <v>0.69308096402544839</v>
      </c>
      <c r="X30">
        <f>AVERAGE(C30:D30,F30,K30:L30,R30,T30)</f>
        <v>20.962488095238093</v>
      </c>
      <c r="Y30">
        <f>(STDEV(C30:D30,F30,K30:L30,R30,T30))/(SQRT(COUNT(C30:D30,F30,K30:L30,R30,T30)))</f>
        <v>0.75911376839656697</v>
      </c>
      <c r="Z30">
        <f>AVERAGE(E30,H30:I30,M30,O30:P30,S30)</f>
        <v>18.884120000000003</v>
      </c>
      <c r="AA30">
        <f>(STDEV(E30,H30:I30,M30,O30:P30,S30))/(SQRT(COUNT(E30,H30:I30,M30,O30:P30,S30)))</f>
        <v>0.692046655648623</v>
      </c>
    </row>
    <row r="31" spans="1:27" x14ac:dyDescent="0.3">
      <c r="A31" s="5">
        <v>2018</v>
      </c>
      <c r="B31" s="6">
        <v>23.017583333333334</v>
      </c>
      <c r="C31" s="6">
        <v>24.993000000000002</v>
      </c>
      <c r="D31" s="6">
        <v>21.034499999999998</v>
      </c>
      <c r="E31" s="6">
        <v>18.213999999999999</v>
      </c>
      <c r="F31" s="6">
        <v>18.835149999999999</v>
      </c>
      <c r="G31" s="6">
        <v>23.3462</v>
      </c>
      <c r="H31" s="6">
        <v>19.262999999999998</v>
      </c>
      <c r="I31" s="6">
        <v>21.631800000000002</v>
      </c>
      <c r="J31" s="6">
        <v>24.814549999999997</v>
      </c>
      <c r="K31" s="6">
        <v>21.7165</v>
      </c>
      <c r="L31" s="6">
        <v>23.353850000000001</v>
      </c>
      <c r="M31" s="6">
        <v>23.05425</v>
      </c>
      <c r="N31" s="6">
        <v>20.07255</v>
      </c>
      <c r="O31" s="6">
        <v>19.669366666666669</v>
      </c>
      <c r="P31" s="6">
        <v>22.263016666666669</v>
      </c>
      <c r="Q31" s="6">
        <v>22.3095</v>
      </c>
      <c r="R31" s="6">
        <v>24.200700000000001</v>
      </c>
      <c r="S31" s="6">
        <v>19.73308333333333</v>
      </c>
      <c r="T31" s="6">
        <v>23.513766666666669</v>
      </c>
      <c r="U31" s="6">
        <v>22.933299999999999</v>
      </c>
      <c r="V31">
        <f>AVERAGE(B31,G31,J31,N31,Q31)</f>
        <v>22.712076666666665</v>
      </c>
      <c r="W31">
        <f>(STDEV(B31,G31,J31,N31,Q31))/(SQRT(COUNT(B31,G31,J31,N31,Q31)))</f>
        <v>0.77604799591333951</v>
      </c>
      <c r="X31">
        <f>AVERAGE(C31:D31,F31,K31:L31,R31,T31)</f>
        <v>22.521066666666666</v>
      </c>
      <c r="Y31">
        <f>(STDEV(C31:D31,F31,K31:L31,R31,T31))/(SQRT(COUNT(C31:D31,F31,K31:L31,R31,T31)))</f>
        <v>0.80258204681208767</v>
      </c>
      <c r="Z31">
        <f>AVERAGE(E31,H31:I31,M31,O31:P31,S31)</f>
        <v>20.546930952380954</v>
      </c>
      <c r="AA31">
        <f>(STDEV(E31,H31:I31,M31,O31:P31,S31))/(SQRT(COUNT(E31,H31:I31,M31,O31:P31,S31)))</f>
        <v>0.67138897209016901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31"/>
  <sheetViews>
    <sheetView zoomScale="80" zoomScaleNormal="80" workbookViewId="0"/>
  </sheetViews>
  <sheetFormatPr defaultRowHeight="14.4" x14ac:dyDescent="0.3"/>
  <sheetData>
    <row r="1" spans="1:27" x14ac:dyDescent="0.3">
      <c r="A1" s="1" t="s">
        <v>0</v>
      </c>
      <c r="B1" s="2" t="s">
        <v>1</v>
      </c>
      <c r="C1" s="3" t="s">
        <v>2</v>
      </c>
      <c r="D1" s="3" t="s">
        <v>3</v>
      </c>
      <c r="E1" s="4" t="s">
        <v>4</v>
      </c>
      <c r="F1" s="3" t="s">
        <v>5</v>
      </c>
      <c r="G1" s="2" t="s">
        <v>6</v>
      </c>
      <c r="H1" s="4" t="s">
        <v>7</v>
      </c>
      <c r="I1" s="4" t="s">
        <v>8</v>
      </c>
      <c r="J1" s="2" t="s">
        <v>9</v>
      </c>
      <c r="K1" s="3" t="s">
        <v>10</v>
      </c>
      <c r="L1" s="3" t="s">
        <v>11</v>
      </c>
      <c r="M1" s="4" t="s">
        <v>12</v>
      </c>
      <c r="N1" s="2" t="s">
        <v>13</v>
      </c>
      <c r="O1" s="4" t="s">
        <v>14</v>
      </c>
      <c r="P1" s="4" t="s">
        <v>15</v>
      </c>
      <c r="Q1" s="2" t="s">
        <v>16</v>
      </c>
      <c r="R1" s="3" t="s">
        <v>17</v>
      </c>
      <c r="S1" s="4" t="s">
        <v>18</v>
      </c>
      <c r="T1" s="3" t="s">
        <v>19</v>
      </c>
      <c r="U1" s="8" t="s">
        <v>20</v>
      </c>
      <c r="V1" t="s">
        <v>21</v>
      </c>
      <c r="W1" t="s">
        <v>22</v>
      </c>
      <c r="X1" t="s">
        <v>23</v>
      </c>
      <c r="Y1" t="s">
        <v>24</v>
      </c>
      <c r="Z1" t="s">
        <v>25</v>
      </c>
      <c r="AA1" t="s">
        <v>26</v>
      </c>
    </row>
    <row r="2" spans="1:27" x14ac:dyDescent="0.3">
      <c r="A2" s="5">
        <v>1989</v>
      </c>
      <c r="B2" s="6">
        <v>24.664300000000001</v>
      </c>
      <c r="C2" s="6">
        <v>26.062500000000004</v>
      </c>
      <c r="D2" s="6">
        <v>23.884083333333333</v>
      </c>
      <c r="E2" s="6">
        <v>22.990349999999999</v>
      </c>
      <c r="F2" s="6">
        <v>22.866900000000005</v>
      </c>
      <c r="G2" s="6">
        <v>24.309400000000004</v>
      </c>
      <c r="H2" s="6">
        <v>24.765625</v>
      </c>
      <c r="I2" s="6">
        <v>24.852999999999998</v>
      </c>
      <c r="J2" s="6">
        <v>24.970900000000004</v>
      </c>
      <c r="K2" s="6">
        <v>24.140799999999995</v>
      </c>
      <c r="L2" s="6">
        <v>24.899329999999999</v>
      </c>
      <c r="M2" s="6">
        <v>22.018625</v>
      </c>
      <c r="N2" s="6">
        <v>24.276200000000003</v>
      </c>
      <c r="O2" s="6">
        <v>22.274999999999999</v>
      </c>
      <c r="P2" s="6">
        <v>24.887500000000003</v>
      </c>
      <c r="Q2" s="6">
        <v>24.138799999999996</v>
      </c>
      <c r="R2" s="6">
        <v>25.9375</v>
      </c>
      <c r="S2" s="6">
        <v>23.183675000000001</v>
      </c>
      <c r="T2" s="6">
        <v>25.737499999999997</v>
      </c>
      <c r="U2" s="6">
        <v>23.461399999999998</v>
      </c>
      <c r="V2">
        <f>AVERAGE(B2,G2,J2,N2,Q2)</f>
        <v>24.471920000000001</v>
      </c>
      <c r="W2">
        <f>(STDEV(B2,G2,J2,N2,Q2))/(SQRT(COUNT(B2,G2,J2,N2,Q2)))</f>
        <v>0.15193404950833181</v>
      </c>
      <c r="X2">
        <f>AVERAGE(C2:D2,F2,K2:L2,R2,T2)</f>
        <v>24.789801904761905</v>
      </c>
      <c r="Y2">
        <f>(STDEV(C2:D2,F2,K2:L2,R2,T2))/(SQRT(COUNT(C2:D2,F2,K2:L2,R2,T2)))</f>
        <v>0.45737815918955715</v>
      </c>
      <c r="Z2">
        <f>AVERAGE(E2,H2:I2,M2,O2:P2,S2)</f>
        <v>23.567682142857141</v>
      </c>
      <c r="AA2">
        <f>(STDEV(E2,H2:I2,M2,O2:P2,S2))/(SQRT(COUNT(E2,H2:I2,M2,O2:P2,S2)))</f>
        <v>0.4725918228274813</v>
      </c>
    </row>
    <row r="3" spans="1:27" x14ac:dyDescent="0.3">
      <c r="A3" s="5">
        <v>1990</v>
      </c>
      <c r="B3" s="6">
        <v>24.5</v>
      </c>
      <c r="C3" s="6">
        <v>24.995999999999999</v>
      </c>
      <c r="D3" s="6">
        <v>19.150374999999997</v>
      </c>
      <c r="E3" s="6">
        <v>20.201750000000001</v>
      </c>
      <c r="F3" s="6">
        <v>21.964700000000001</v>
      </c>
      <c r="G3" s="6">
        <v>25.0625</v>
      </c>
      <c r="H3" s="6">
        <v>21.90625</v>
      </c>
      <c r="I3" s="6">
        <v>23.839000000000002</v>
      </c>
      <c r="J3" s="6">
        <v>23.262499999999999</v>
      </c>
      <c r="K3" s="6">
        <v>23.055425</v>
      </c>
      <c r="L3" s="6">
        <v>23.850200000000001</v>
      </c>
      <c r="M3" s="6">
        <v>20.177625000000003</v>
      </c>
      <c r="N3" s="6">
        <v>22.188099999999999</v>
      </c>
      <c r="O3" s="6">
        <v>20.1494</v>
      </c>
      <c r="P3" s="6">
        <v>24.349799999999998</v>
      </c>
      <c r="Q3" s="6">
        <v>23.214874999999999</v>
      </c>
      <c r="R3" s="6">
        <v>24.914400000000001</v>
      </c>
      <c r="S3" s="6">
        <v>21.953824999999998</v>
      </c>
      <c r="T3" s="6">
        <v>23.875</v>
      </c>
      <c r="U3" s="6">
        <v>23.619899999999998</v>
      </c>
      <c r="V3">
        <f t="shared" ref="V3:V23" si="0">AVERAGE(B3,G3,J3,N3,Q3)</f>
        <v>23.645595000000004</v>
      </c>
      <c r="W3">
        <f t="shared" ref="W3:W23" si="1">(STDEV(B3,G3,J3,N3,Q3))/(SQRT(COUNT(B3,G3,J3,N3,Q3)))</f>
        <v>0.50961754559179007</v>
      </c>
      <c r="X3">
        <f t="shared" ref="X3:X24" si="2">AVERAGE(C3:D3,F3,K3:L3,R3,T3)</f>
        <v>23.115157142857147</v>
      </c>
      <c r="Y3">
        <f t="shared" ref="Y3:Y25" si="3">(STDEV(C3:D3,F3,K3:L3,R3,T3))/(SQRT(COUNT(C3:D3,F3,K3:L3,R3,T3)))</f>
        <v>0.77057663764582474</v>
      </c>
      <c r="Z3">
        <f t="shared" ref="Z3:Z25" si="4">AVERAGE(E3,H3:I3,M3,O3:P3,S3)</f>
        <v>21.796807142857144</v>
      </c>
      <c r="AA3">
        <f t="shared" ref="AA3:AA25" si="5">(STDEV(E3,H3:I3,M3,O3:P3,S3))/(SQRT(COUNT(E3,H3:I3,M3,O3:P3,S3)))</f>
        <v>0.66556214936256364</v>
      </c>
    </row>
    <row r="4" spans="1:27" x14ac:dyDescent="0.3">
      <c r="A4" s="5">
        <v>1991</v>
      </c>
      <c r="B4" s="6">
        <v>26.623199999999997</v>
      </c>
      <c r="C4" s="6">
        <v>27.242000000000004</v>
      </c>
      <c r="D4" s="6">
        <v>26.766850000000002</v>
      </c>
      <c r="E4" s="6">
        <v>24.982675</v>
      </c>
      <c r="F4" s="6">
        <v>24.433824999999999</v>
      </c>
      <c r="G4" s="6">
        <v>26.978099999999998</v>
      </c>
      <c r="H4" s="6">
        <v>27.443750000000001</v>
      </c>
      <c r="I4" s="6">
        <v>27.081624999999999</v>
      </c>
      <c r="J4" s="6">
        <v>25.8916</v>
      </c>
      <c r="K4" s="6">
        <v>26.752124999999999</v>
      </c>
      <c r="L4" s="6">
        <v>25.800399999999996</v>
      </c>
      <c r="M4" s="6">
        <v>23.758249999999997</v>
      </c>
      <c r="N4" s="6">
        <v>26.553574999999999</v>
      </c>
      <c r="O4" s="6">
        <v>25.348799999999997</v>
      </c>
      <c r="P4" s="6">
        <v>27.037099999999999</v>
      </c>
      <c r="Q4" s="6">
        <v>27.224999999999998</v>
      </c>
      <c r="R4" s="6">
        <v>27.4038</v>
      </c>
      <c r="S4" s="6">
        <v>26.9801</v>
      </c>
      <c r="T4" s="6">
        <v>27.4009</v>
      </c>
      <c r="U4" s="6">
        <v>25.41706666666667</v>
      </c>
      <c r="V4">
        <f t="shared" si="0"/>
        <v>26.654294999999998</v>
      </c>
      <c r="W4">
        <f t="shared" si="1"/>
        <v>0.22620443800907131</v>
      </c>
      <c r="X4">
        <f t="shared" si="2"/>
        <v>26.542842857142858</v>
      </c>
      <c r="Y4">
        <f t="shared" si="3"/>
        <v>0.40997926503587245</v>
      </c>
      <c r="Z4">
        <f t="shared" si="4"/>
        <v>26.090328571428568</v>
      </c>
      <c r="AA4">
        <f t="shared" si="5"/>
        <v>0.52820087776778657</v>
      </c>
    </row>
    <row r="5" spans="1:27" x14ac:dyDescent="0.3">
      <c r="A5" s="5">
        <v>1992</v>
      </c>
      <c r="B5" s="6">
        <v>23.2697</v>
      </c>
      <c r="C5" s="6">
        <v>23.687000000000001</v>
      </c>
      <c r="D5" s="6">
        <v>18.062550000000002</v>
      </c>
      <c r="E5" s="6">
        <v>20.295416666666664</v>
      </c>
      <c r="F5" s="6">
        <v>22.985816666666668</v>
      </c>
      <c r="G5" s="6">
        <v>24.075099999999999</v>
      </c>
      <c r="H5" s="6">
        <v>23.643750000000001</v>
      </c>
      <c r="I5" s="6">
        <v>24.347000000000001</v>
      </c>
      <c r="J5" s="6">
        <v>21.621099999999998</v>
      </c>
      <c r="K5" s="6">
        <v>23.379249999999999</v>
      </c>
      <c r="L5" s="6">
        <v>22.199400000000001</v>
      </c>
      <c r="M5" s="6">
        <v>22.955750000000002</v>
      </c>
      <c r="N5" s="6">
        <v>24.223800000000001</v>
      </c>
      <c r="O5" s="6">
        <v>18.373333333333335</v>
      </c>
      <c r="P5" s="6">
        <v>23.825600000000001</v>
      </c>
      <c r="Q5" s="6">
        <v>24.136199999999999</v>
      </c>
      <c r="R5" s="6">
        <v>23.181800000000003</v>
      </c>
      <c r="S5" s="6">
        <v>20.731983333333336</v>
      </c>
      <c r="T5" s="6">
        <v>23.858899999999998</v>
      </c>
      <c r="U5" s="6">
        <v>18.021599999999999</v>
      </c>
      <c r="V5">
        <f t="shared" si="0"/>
        <v>23.46518</v>
      </c>
      <c r="W5">
        <f t="shared" si="1"/>
        <v>0.49176305412261312</v>
      </c>
      <c r="X5">
        <f t="shared" si="2"/>
        <v>22.479245238095238</v>
      </c>
      <c r="Y5">
        <f t="shared" si="3"/>
        <v>0.76388473618825881</v>
      </c>
      <c r="Z5">
        <f t="shared" si="4"/>
        <v>22.024690476190479</v>
      </c>
      <c r="AA5">
        <f t="shared" si="5"/>
        <v>0.84682194207057748</v>
      </c>
    </row>
    <row r="6" spans="1:27" x14ac:dyDescent="0.3">
      <c r="A6" s="5">
        <v>1993</v>
      </c>
      <c r="B6" s="6">
        <v>25.416239999999998</v>
      </c>
      <c r="C6" s="6">
        <v>26.099083333333336</v>
      </c>
      <c r="D6" s="6" t="s">
        <v>62</v>
      </c>
      <c r="E6" s="6">
        <v>21.974924999999999</v>
      </c>
      <c r="F6" s="6">
        <v>21.833800000000004</v>
      </c>
      <c r="G6" s="6">
        <v>25.287800000000001</v>
      </c>
      <c r="H6" s="6">
        <v>22.596250000000005</v>
      </c>
      <c r="I6" s="6">
        <v>23.851374999999997</v>
      </c>
      <c r="J6" s="6">
        <v>24.066229999999997</v>
      </c>
      <c r="K6" s="6">
        <v>24.674530000000004</v>
      </c>
      <c r="L6" s="6">
        <v>24.84365</v>
      </c>
      <c r="M6" s="6">
        <v>20.75375</v>
      </c>
      <c r="N6" s="6">
        <v>23.94585</v>
      </c>
      <c r="O6" s="6">
        <v>19.826959999999996</v>
      </c>
      <c r="P6" s="6">
        <v>25.106350000000003</v>
      </c>
      <c r="Q6" s="6">
        <v>25.910574999999998</v>
      </c>
      <c r="R6" s="6">
        <v>27.190349999999999</v>
      </c>
      <c r="S6" s="6">
        <v>22.019389999999998</v>
      </c>
      <c r="T6" s="6">
        <v>24.253129999999999</v>
      </c>
      <c r="U6" s="6">
        <v>23.238699999999998</v>
      </c>
      <c r="V6">
        <f t="shared" si="0"/>
        <v>24.925338999999997</v>
      </c>
      <c r="W6">
        <f t="shared" si="1"/>
        <v>0.38990503452892211</v>
      </c>
      <c r="X6">
        <f t="shared" si="2"/>
        <v>24.815757222222221</v>
      </c>
      <c r="Y6">
        <f t="shared" si="3"/>
        <v>0.74195593241628277</v>
      </c>
      <c r="Z6">
        <f t="shared" si="4"/>
        <v>22.304142857142857</v>
      </c>
      <c r="AA6">
        <f t="shared" si="5"/>
        <v>0.6736757780408007</v>
      </c>
    </row>
    <row r="7" spans="1:27" x14ac:dyDescent="0.3">
      <c r="A7" s="5">
        <v>1994</v>
      </c>
      <c r="B7" s="6">
        <v>28.016099999999998</v>
      </c>
      <c r="C7" s="6">
        <v>26.853999999999999</v>
      </c>
      <c r="D7" s="6">
        <v>24.445316666666667</v>
      </c>
      <c r="E7" s="6">
        <v>24.129900000000006</v>
      </c>
      <c r="F7" s="6">
        <v>25.405399999999997</v>
      </c>
      <c r="G7" s="6">
        <v>25.114899999999995</v>
      </c>
      <c r="H7" s="6">
        <v>25.59375</v>
      </c>
      <c r="I7" s="6">
        <v>25.549999999999997</v>
      </c>
      <c r="J7" s="6">
        <v>25.792825000000001</v>
      </c>
      <c r="K7" s="6">
        <v>24.745750000000001</v>
      </c>
      <c r="L7" s="6">
        <v>26.424800000000001</v>
      </c>
      <c r="M7" s="6" t="s">
        <v>62</v>
      </c>
      <c r="N7" s="6">
        <v>26.338570000000004</v>
      </c>
      <c r="O7" s="6">
        <v>24.690599999999996</v>
      </c>
      <c r="P7" s="6">
        <v>25.275200000000002</v>
      </c>
      <c r="Q7" s="6">
        <v>24.932316666666669</v>
      </c>
      <c r="R7" s="6">
        <v>26.673100000000005</v>
      </c>
      <c r="S7" s="6">
        <v>25.510883333333336</v>
      </c>
      <c r="T7" s="6">
        <v>26.6982</v>
      </c>
      <c r="U7" s="6">
        <v>25.16112</v>
      </c>
      <c r="V7">
        <f t="shared" si="0"/>
        <v>26.038942333333335</v>
      </c>
      <c r="W7">
        <f t="shared" si="1"/>
        <v>0.55398454487357107</v>
      </c>
      <c r="X7">
        <f t="shared" si="2"/>
        <v>25.892366666666671</v>
      </c>
      <c r="Y7">
        <f t="shared" si="3"/>
        <v>0.38150565864658581</v>
      </c>
      <c r="Z7">
        <f t="shared" si="4"/>
        <v>25.125055555555551</v>
      </c>
      <c r="AA7">
        <f t="shared" si="5"/>
        <v>0.24157434334837222</v>
      </c>
    </row>
    <row r="8" spans="1:27" x14ac:dyDescent="0.3">
      <c r="A8" s="5">
        <v>1995</v>
      </c>
      <c r="B8" s="6">
        <v>25.463400000000004</v>
      </c>
      <c r="C8" s="6">
        <v>26.125</v>
      </c>
      <c r="D8" s="6">
        <v>23.690450000000002</v>
      </c>
      <c r="E8" s="6">
        <v>21.995789999999996</v>
      </c>
      <c r="F8" s="6">
        <v>25.729399999999998</v>
      </c>
      <c r="G8" s="6">
        <v>24.364100000000001</v>
      </c>
      <c r="H8" s="6">
        <v>23.274999999999995</v>
      </c>
      <c r="I8" s="6">
        <v>25.315499999999997</v>
      </c>
      <c r="J8" s="6">
        <v>24.070900000000002</v>
      </c>
      <c r="K8" s="6">
        <v>25.090799999999998</v>
      </c>
      <c r="L8" s="6">
        <v>26.425000000000004</v>
      </c>
      <c r="M8" s="6">
        <v>22.922125000000001</v>
      </c>
      <c r="N8" s="6">
        <v>24.938700000000001</v>
      </c>
      <c r="O8" s="6">
        <v>23.231400000000001</v>
      </c>
      <c r="P8" s="6">
        <v>23.950000000000003</v>
      </c>
      <c r="Q8" s="6">
        <v>25.465769999999999</v>
      </c>
      <c r="R8" s="6">
        <v>25.775000000000002</v>
      </c>
      <c r="S8" s="6">
        <v>24.212249999999997</v>
      </c>
      <c r="T8" s="6">
        <v>26.606024999999999</v>
      </c>
      <c r="U8" s="6">
        <v>25.5928</v>
      </c>
      <c r="V8">
        <f t="shared" si="0"/>
        <v>24.860574000000003</v>
      </c>
      <c r="W8">
        <f t="shared" si="1"/>
        <v>0.28335812283398548</v>
      </c>
      <c r="X8">
        <f t="shared" si="2"/>
        <v>25.634525</v>
      </c>
      <c r="Y8">
        <f t="shared" si="3"/>
        <v>0.37521510255388679</v>
      </c>
      <c r="Z8">
        <f t="shared" si="4"/>
        <v>23.557437857142855</v>
      </c>
      <c r="AA8">
        <f t="shared" si="5"/>
        <v>0.39946704853058229</v>
      </c>
    </row>
    <row r="9" spans="1:27" x14ac:dyDescent="0.3">
      <c r="A9" s="5">
        <v>1996</v>
      </c>
      <c r="B9" s="6">
        <v>26.174099999999999</v>
      </c>
      <c r="C9" s="6">
        <v>25.817</v>
      </c>
      <c r="D9" s="6">
        <v>23.464983333333333</v>
      </c>
      <c r="E9" s="6">
        <v>21.360816666666668</v>
      </c>
      <c r="F9" s="6">
        <v>23.436025000000001</v>
      </c>
      <c r="G9" s="6">
        <v>25.970299999999998</v>
      </c>
      <c r="H9" s="6">
        <v>23.371874999999999</v>
      </c>
      <c r="I9" s="6" t="s">
        <v>62</v>
      </c>
      <c r="J9" s="6">
        <v>25.741600000000002</v>
      </c>
      <c r="K9" s="6">
        <v>24.302125</v>
      </c>
      <c r="L9" s="6">
        <v>26.514749999999996</v>
      </c>
      <c r="M9" s="6">
        <v>23.361750000000001</v>
      </c>
      <c r="N9" s="6">
        <v>22.922216666666667</v>
      </c>
      <c r="O9" s="6">
        <v>22.642700000000001</v>
      </c>
      <c r="P9" s="6">
        <v>23.174599999999998</v>
      </c>
      <c r="Q9" s="6">
        <v>25.115949999999998</v>
      </c>
      <c r="R9" s="6">
        <v>26.6038</v>
      </c>
      <c r="S9" s="6">
        <v>22.862583333333333</v>
      </c>
      <c r="T9" s="6">
        <v>24.563400000000001</v>
      </c>
      <c r="U9" s="6" t="s">
        <v>62</v>
      </c>
      <c r="V9">
        <f t="shared" si="0"/>
        <v>25.184833333333334</v>
      </c>
      <c r="W9">
        <f t="shared" si="1"/>
        <v>0.59286485126132304</v>
      </c>
      <c r="X9">
        <f t="shared" si="2"/>
        <v>24.957440476190474</v>
      </c>
      <c r="Y9">
        <f t="shared" si="3"/>
        <v>0.51179876193643803</v>
      </c>
      <c r="Z9">
        <f t="shared" si="4"/>
        <v>22.795720833333334</v>
      </c>
      <c r="AA9">
        <f t="shared" si="5"/>
        <v>0.30998537605702103</v>
      </c>
    </row>
    <row r="10" spans="1:27" x14ac:dyDescent="0.3">
      <c r="A10" s="5">
        <v>1997</v>
      </c>
      <c r="B10" s="6">
        <v>23.447299999999998</v>
      </c>
      <c r="C10" s="6">
        <v>23.341000000000001</v>
      </c>
      <c r="D10" s="6">
        <v>20.297816666666666</v>
      </c>
      <c r="E10" s="6">
        <v>19.873100000000001</v>
      </c>
      <c r="F10" s="6">
        <v>23.172049999999999</v>
      </c>
      <c r="G10" s="6">
        <v>24.522599999999997</v>
      </c>
      <c r="H10" s="6">
        <v>21.771874999999998</v>
      </c>
      <c r="I10" s="6">
        <v>22.698499999999999</v>
      </c>
      <c r="J10" s="6">
        <v>22.061275000000002</v>
      </c>
      <c r="K10" s="6">
        <v>22.89245</v>
      </c>
      <c r="L10" s="6">
        <v>22.341149999999995</v>
      </c>
      <c r="M10" s="6">
        <v>24.374500000000001</v>
      </c>
      <c r="N10" s="6">
        <v>21.936900000000001</v>
      </c>
      <c r="O10" s="6">
        <v>20.267400000000002</v>
      </c>
      <c r="P10" s="6">
        <v>19.753890000000002</v>
      </c>
      <c r="Q10" s="6">
        <v>23.501075000000007</v>
      </c>
      <c r="R10" s="6">
        <v>23.506549999999997</v>
      </c>
      <c r="S10" s="6">
        <v>22.500683333333331</v>
      </c>
      <c r="T10" s="6">
        <v>22.590521428571428</v>
      </c>
      <c r="U10" s="6" t="s">
        <v>62</v>
      </c>
      <c r="V10">
        <f t="shared" si="0"/>
        <v>23.093830000000004</v>
      </c>
      <c r="W10">
        <f t="shared" si="1"/>
        <v>0.48666364651317384</v>
      </c>
      <c r="X10">
        <f t="shared" si="2"/>
        <v>22.591648299319729</v>
      </c>
      <c r="Y10">
        <f t="shared" si="3"/>
        <v>0.41260886347796671</v>
      </c>
      <c r="Z10">
        <f t="shared" si="4"/>
        <v>21.605706904761909</v>
      </c>
      <c r="AA10">
        <f t="shared" si="5"/>
        <v>0.65303730848236963</v>
      </c>
    </row>
    <row r="11" spans="1:27" x14ac:dyDescent="0.3">
      <c r="A11" s="5">
        <v>1998</v>
      </c>
      <c r="B11" s="6">
        <v>27.014200000000002</v>
      </c>
      <c r="C11" s="6">
        <v>26.120049999999999</v>
      </c>
      <c r="D11" s="6">
        <v>22.814699999999998</v>
      </c>
      <c r="E11" s="6">
        <v>22.966550000000002</v>
      </c>
      <c r="F11" s="6">
        <v>23.151475000000001</v>
      </c>
      <c r="G11" s="6">
        <v>26.439</v>
      </c>
      <c r="H11" s="6">
        <v>23.793749999999999</v>
      </c>
      <c r="I11" s="6">
        <v>23.842500000000001</v>
      </c>
      <c r="J11" s="6">
        <v>25.124590000000005</v>
      </c>
      <c r="K11" s="6">
        <v>23.475470000000001</v>
      </c>
      <c r="L11" s="6">
        <v>26.113769999999999</v>
      </c>
      <c r="M11" s="6">
        <v>25.88475</v>
      </c>
      <c r="N11" s="6">
        <v>24.056349999999998</v>
      </c>
      <c r="O11" s="6">
        <v>22.746400000000001</v>
      </c>
      <c r="P11" s="6">
        <v>21.463099999999997</v>
      </c>
      <c r="Q11" s="6">
        <v>24.608600000000003</v>
      </c>
      <c r="R11" s="6">
        <v>26.896783333333335</v>
      </c>
      <c r="S11" s="6">
        <v>21.922949999999997</v>
      </c>
      <c r="T11" s="6">
        <v>24.221399999999999</v>
      </c>
      <c r="U11" s="6">
        <v>23.255599999999998</v>
      </c>
      <c r="V11">
        <f t="shared" si="0"/>
        <v>25.448547999999999</v>
      </c>
      <c r="W11">
        <f t="shared" si="1"/>
        <v>0.5559198705335151</v>
      </c>
      <c r="X11">
        <f t="shared" si="2"/>
        <v>24.684806904761903</v>
      </c>
      <c r="Y11">
        <f t="shared" si="3"/>
        <v>0.62716949680851097</v>
      </c>
      <c r="Z11">
        <f t="shared" si="4"/>
        <v>23.23142857142857</v>
      </c>
      <c r="AA11">
        <f t="shared" si="5"/>
        <v>0.55365116583944318</v>
      </c>
    </row>
    <row r="12" spans="1:27" x14ac:dyDescent="0.3">
      <c r="A12" s="5">
        <v>1999</v>
      </c>
      <c r="B12" s="6">
        <v>26.784800000000004</v>
      </c>
      <c r="C12" s="6">
        <v>26.626850000000001</v>
      </c>
      <c r="D12" s="6">
        <v>24.179649999999999</v>
      </c>
      <c r="E12" s="6">
        <v>23.361929999999997</v>
      </c>
      <c r="F12" s="6">
        <v>24.665683333333334</v>
      </c>
      <c r="G12" s="6">
        <v>26.272600000000001</v>
      </c>
      <c r="H12" s="6">
        <v>23.964583333333334</v>
      </c>
      <c r="I12" s="6">
        <v>24.296583333333331</v>
      </c>
      <c r="J12" s="6">
        <v>26.704430000000002</v>
      </c>
      <c r="K12" s="6">
        <v>26.117294444444443</v>
      </c>
      <c r="L12" s="6">
        <v>25.976390000000002</v>
      </c>
      <c r="M12" s="6">
        <v>23.294583333333332</v>
      </c>
      <c r="N12" s="6">
        <v>25.728000000000002</v>
      </c>
      <c r="O12" s="6">
        <v>23.432299999999998</v>
      </c>
      <c r="P12" s="6">
        <v>26.545449999999995</v>
      </c>
      <c r="Q12" s="6">
        <v>24.812725</v>
      </c>
      <c r="R12" s="6">
        <v>26.881383333333332</v>
      </c>
      <c r="S12" s="6">
        <v>25.554083333333335</v>
      </c>
      <c r="T12" s="6">
        <v>27.77365</v>
      </c>
      <c r="U12" s="6">
        <v>25.323866666666664</v>
      </c>
      <c r="V12">
        <f t="shared" si="0"/>
        <v>26.060511000000002</v>
      </c>
      <c r="W12">
        <f t="shared" si="1"/>
        <v>0.3641250777493914</v>
      </c>
      <c r="X12">
        <f t="shared" si="2"/>
        <v>26.031557301587302</v>
      </c>
      <c r="Y12">
        <f t="shared" si="3"/>
        <v>0.47351349582354518</v>
      </c>
      <c r="Z12">
        <f t="shared" si="4"/>
        <v>24.349930476190476</v>
      </c>
      <c r="AA12">
        <f t="shared" si="5"/>
        <v>0.47191546470276163</v>
      </c>
    </row>
    <row r="13" spans="1:27" x14ac:dyDescent="0.3">
      <c r="A13" s="5">
        <v>2000</v>
      </c>
      <c r="B13" s="6">
        <v>27.220600000000001</v>
      </c>
      <c r="C13" s="6">
        <v>26.33295</v>
      </c>
      <c r="D13" s="6">
        <v>24.492649999999998</v>
      </c>
      <c r="E13" s="6">
        <v>23.54579</v>
      </c>
      <c r="F13" s="6">
        <v>23.727350000000008</v>
      </c>
      <c r="G13" s="6">
        <v>25.360199999999999</v>
      </c>
      <c r="H13" s="6">
        <v>24.162500000000001</v>
      </c>
      <c r="I13" s="6">
        <v>24.779916666666669</v>
      </c>
      <c r="J13" s="6">
        <v>25.825000000000003</v>
      </c>
      <c r="K13" s="6">
        <v>25.284910000000004</v>
      </c>
      <c r="L13" s="6">
        <v>25.954233333333338</v>
      </c>
      <c r="M13" s="6" t="s">
        <v>62</v>
      </c>
      <c r="N13" s="6">
        <v>24.74465</v>
      </c>
      <c r="O13" s="6">
        <v>21.986000000000001</v>
      </c>
      <c r="P13" s="6">
        <v>25.928175000000003</v>
      </c>
      <c r="Q13" s="6">
        <v>25.08165</v>
      </c>
      <c r="R13" s="6">
        <v>26.73085</v>
      </c>
      <c r="S13" s="6">
        <v>24.64695</v>
      </c>
      <c r="T13" s="6">
        <v>25.549030000000002</v>
      </c>
      <c r="U13" s="6">
        <v>26.572800000000001</v>
      </c>
      <c r="V13">
        <f t="shared" si="0"/>
        <v>25.646419999999999</v>
      </c>
      <c r="W13">
        <f t="shared" si="1"/>
        <v>0.43150954004517705</v>
      </c>
      <c r="X13">
        <f t="shared" si="2"/>
        <v>25.438853333333334</v>
      </c>
      <c r="Y13">
        <f t="shared" si="3"/>
        <v>0.39625216346712921</v>
      </c>
      <c r="Z13">
        <f t="shared" si="4"/>
        <v>24.174888611111115</v>
      </c>
      <c r="AA13">
        <f t="shared" si="5"/>
        <v>0.54314104848222799</v>
      </c>
    </row>
    <row r="14" spans="1:27" x14ac:dyDescent="0.3">
      <c r="A14" s="5">
        <v>2001</v>
      </c>
      <c r="B14" s="6">
        <v>24.869599999999998</v>
      </c>
      <c r="C14" s="6">
        <v>25.912875</v>
      </c>
      <c r="D14" s="6">
        <v>24.583583333333337</v>
      </c>
      <c r="E14" s="6">
        <v>23.212499999999999</v>
      </c>
      <c r="F14" s="6">
        <v>22.452649999999998</v>
      </c>
      <c r="G14" s="6">
        <v>25.11406666666667</v>
      </c>
      <c r="H14" s="6">
        <v>25.15625</v>
      </c>
      <c r="I14" s="6">
        <v>23.460250000000002</v>
      </c>
      <c r="J14" s="6">
        <v>24.204916666666666</v>
      </c>
      <c r="K14" s="6">
        <v>24.476410000000001</v>
      </c>
      <c r="L14" s="6">
        <v>25.096325000000004</v>
      </c>
      <c r="M14" s="6">
        <v>22.189499999999999</v>
      </c>
      <c r="N14" s="6">
        <v>23.685230000000001</v>
      </c>
      <c r="O14" s="6">
        <v>24.452400000000001</v>
      </c>
      <c r="P14" s="6">
        <v>25.388405555555554</v>
      </c>
      <c r="Q14" s="6">
        <v>25.57845</v>
      </c>
      <c r="R14" s="6">
        <v>25.635283333333334</v>
      </c>
      <c r="S14" s="6">
        <v>21.937750000000001</v>
      </c>
      <c r="T14" s="6">
        <v>25.138400000000001</v>
      </c>
      <c r="U14" s="6">
        <v>22.668199999999999</v>
      </c>
      <c r="V14">
        <f t="shared" si="0"/>
        <v>24.690452666666665</v>
      </c>
      <c r="W14">
        <f t="shared" si="1"/>
        <v>0.33513427673993612</v>
      </c>
      <c r="X14">
        <f t="shared" si="2"/>
        <v>24.75650380952381</v>
      </c>
      <c r="Y14">
        <f t="shared" si="3"/>
        <v>0.43058286444085847</v>
      </c>
      <c r="Z14">
        <f t="shared" si="4"/>
        <v>23.68529365079365</v>
      </c>
      <c r="AA14">
        <f t="shared" si="5"/>
        <v>0.51681812289887286</v>
      </c>
    </row>
    <row r="15" spans="1:27" x14ac:dyDescent="0.3">
      <c r="A15" s="5">
        <v>2002</v>
      </c>
      <c r="B15" s="6">
        <v>28.516799999999996</v>
      </c>
      <c r="C15" s="6">
        <v>27.016849999999998</v>
      </c>
      <c r="D15" s="6">
        <v>24.763069999999995</v>
      </c>
      <c r="E15" s="6">
        <v>23.709590000000002</v>
      </c>
      <c r="F15" s="6">
        <v>24.86985</v>
      </c>
      <c r="G15" s="6">
        <v>26.6218</v>
      </c>
      <c r="H15" s="6">
        <v>24.518750000000004</v>
      </c>
      <c r="I15" s="6">
        <v>25.308749999999996</v>
      </c>
      <c r="J15" s="6">
        <v>26.363610000000001</v>
      </c>
      <c r="K15" s="6">
        <v>26.804150000000003</v>
      </c>
      <c r="L15" s="6">
        <v>26.981549999999999</v>
      </c>
      <c r="M15" s="6">
        <v>24.937750000000001</v>
      </c>
      <c r="N15" s="6">
        <v>25.642850000000003</v>
      </c>
      <c r="O15" s="6">
        <v>23.346999999999998</v>
      </c>
      <c r="P15" s="6">
        <v>26.618450000000003</v>
      </c>
      <c r="Q15" s="6">
        <v>27.398925000000002</v>
      </c>
      <c r="R15" s="6">
        <v>25.917250000000006</v>
      </c>
      <c r="S15" s="6">
        <v>23.739116666666664</v>
      </c>
      <c r="T15" s="6">
        <v>26.000783333333334</v>
      </c>
      <c r="U15" s="6">
        <v>26.2988</v>
      </c>
      <c r="V15">
        <f t="shared" si="0"/>
        <v>26.908797</v>
      </c>
      <c r="W15">
        <f t="shared" si="1"/>
        <v>0.49031199527341679</v>
      </c>
      <c r="X15">
        <f t="shared" si="2"/>
        <v>26.050500476190479</v>
      </c>
      <c r="Y15">
        <f t="shared" si="3"/>
        <v>0.35990450070429947</v>
      </c>
      <c r="Z15">
        <f t="shared" si="4"/>
        <v>24.597058095238094</v>
      </c>
      <c r="AA15">
        <f t="shared" si="5"/>
        <v>0.43097459012727701</v>
      </c>
    </row>
    <row r="16" spans="1:27" x14ac:dyDescent="0.3">
      <c r="A16" s="5">
        <v>2003</v>
      </c>
      <c r="B16" s="6">
        <v>23.814299999999996</v>
      </c>
      <c r="C16" s="6">
        <v>23.925250000000002</v>
      </c>
      <c r="D16" s="6">
        <v>20.81935</v>
      </c>
      <c r="E16" s="6">
        <v>20.77129</v>
      </c>
      <c r="F16" s="6">
        <v>22.315450000000002</v>
      </c>
      <c r="G16" s="6">
        <v>24.053666666666668</v>
      </c>
      <c r="H16" s="6">
        <v>22.018750000000001</v>
      </c>
      <c r="I16" s="6">
        <v>23.344000000000001</v>
      </c>
      <c r="J16" s="6">
        <v>23.596033333333338</v>
      </c>
      <c r="K16" s="6">
        <v>23.26831</v>
      </c>
      <c r="L16" s="6">
        <v>24.205910000000003</v>
      </c>
      <c r="M16" s="6">
        <v>21.182000000000002</v>
      </c>
      <c r="N16" s="6">
        <v>22.739875000000001</v>
      </c>
      <c r="O16" s="6">
        <v>22.312799999999999</v>
      </c>
      <c r="P16" s="6">
        <v>23.978833333333331</v>
      </c>
      <c r="Q16" s="6">
        <v>23.106675000000003</v>
      </c>
      <c r="R16" s="6">
        <v>23.68771666666667</v>
      </c>
      <c r="S16" s="6">
        <v>21.707650000000001</v>
      </c>
      <c r="T16" s="6">
        <v>24.03585</v>
      </c>
      <c r="U16" s="6">
        <v>22.0352</v>
      </c>
      <c r="V16">
        <f t="shared" si="0"/>
        <v>23.462110000000003</v>
      </c>
      <c r="W16">
        <f t="shared" si="1"/>
        <v>0.23873311245393725</v>
      </c>
      <c r="X16">
        <f t="shared" si="2"/>
        <v>23.179690952380955</v>
      </c>
      <c r="Y16">
        <f t="shared" si="3"/>
        <v>0.46100453048176943</v>
      </c>
      <c r="Z16">
        <f t="shared" si="4"/>
        <v>22.187903333333335</v>
      </c>
      <c r="AA16">
        <f t="shared" si="5"/>
        <v>0.43197993536590307</v>
      </c>
    </row>
    <row r="17" spans="1:27" x14ac:dyDescent="0.3">
      <c r="A17" s="5">
        <v>2004</v>
      </c>
      <c r="B17" s="6">
        <v>27.005066666666664</v>
      </c>
      <c r="C17" s="6">
        <v>26.63666666666667</v>
      </c>
      <c r="D17" s="6">
        <v>24.653683333333333</v>
      </c>
      <c r="E17" s="6">
        <v>23.01041</v>
      </c>
      <c r="F17" s="6">
        <v>24.191470000000002</v>
      </c>
      <c r="G17" s="6">
        <v>24.791499999999999</v>
      </c>
      <c r="H17" s="6">
        <v>25.235416666666666</v>
      </c>
      <c r="I17" s="6">
        <v>26.246583333333334</v>
      </c>
      <c r="J17" s="6">
        <v>25.951850000000004</v>
      </c>
      <c r="K17" s="6">
        <v>24.768399999999996</v>
      </c>
      <c r="L17" s="6">
        <v>26.169383333333332</v>
      </c>
      <c r="M17" s="6">
        <v>25.255749999999999</v>
      </c>
      <c r="N17" s="6">
        <v>25.507149999999999</v>
      </c>
      <c r="O17" s="6">
        <v>22.753466666666668</v>
      </c>
      <c r="P17" s="6">
        <v>26.243049999999997</v>
      </c>
      <c r="Q17" s="6">
        <v>26.080429999999996</v>
      </c>
      <c r="R17" s="6">
        <v>26.252925000000001</v>
      </c>
      <c r="S17" s="6">
        <v>23.587499999999999</v>
      </c>
      <c r="T17" s="6">
        <v>26.366549999999997</v>
      </c>
      <c r="U17" s="6">
        <v>25.255800000000001</v>
      </c>
      <c r="V17">
        <f t="shared" si="0"/>
        <v>25.867199333333332</v>
      </c>
      <c r="W17">
        <f t="shared" si="1"/>
        <v>0.36291456976876013</v>
      </c>
      <c r="X17">
        <f t="shared" si="2"/>
        <v>25.577011190476188</v>
      </c>
      <c r="Y17">
        <f t="shared" si="3"/>
        <v>0.37733767475465257</v>
      </c>
      <c r="Z17">
        <f t="shared" si="4"/>
        <v>24.618882380952385</v>
      </c>
      <c r="AA17">
        <f t="shared" si="5"/>
        <v>0.56069163365069052</v>
      </c>
    </row>
    <row r="18" spans="1:27" x14ac:dyDescent="0.3">
      <c r="A18" s="5">
        <v>2005</v>
      </c>
      <c r="B18" s="6">
        <v>26.108000000000004</v>
      </c>
      <c r="C18" s="6">
        <v>26.693650000000002</v>
      </c>
      <c r="D18" s="6">
        <v>24.40368333333333</v>
      </c>
      <c r="E18" s="6">
        <v>23.784269999999999</v>
      </c>
      <c r="F18" s="6">
        <v>24.638950000000001</v>
      </c>
      <c r="G18" s="6">
        <v>27.762600000000003</v>
      </c>
      <c r="H18" s="6">
        <v>24.90625</v>
      </c>
      <c r="I18" s="6">
        <v>27.15</v>
      </c>
      <c r="J18" s="6">
        <v>25.282789999999999</v>
      </c>
      <c r="K18" s="6">
        <v>26.021129999999999</v>
      </c>
      <c r="L18" s="6">
        <v>26.530949999999997</v>
      </c>
      <c r="M18" s="6">
        <v>24.366250000000001</v>
      </c>
      <c r="N18" s="6">
        <v>25.639716666666668</v>
      </c>
      <c r="O18" s="6">
        <v>25.865200000000002</v>
      </c>
      <c r="P18" s="6">
        <v>26.6328</v>
      </c>
      <c r="Q18" s="6">
        <v>26.205770000000001</v>
      </c>
      <c r="R18" s="6">
        <v>26.203800000000001</v>
      </c>
      <c r="S18" s="6">
        <v>23.655099999999997</v>
      </c>
      <c r="T18" s="6">
        <v>26.486600000000003</v>
      </c>
      <c r="U18" s="6">
        <v>25.889600000000002</v>
      </c>
      <c r="V18">
        <f t="shared" si="0"/>
        <v>26.199775333333331</v>
      </c>
      <c r="W18">
        <f t="shared" si="1"/>
        <v>0.42458258314699882</v>
      </c>
      <c r="X18">
        <f t="shared" si="2"/>
        <v>25.854109047619051</v>
      </c>
      <c r="Y18">
        <f t="shared" si="3"/>
        <v>0.35501554341463221</v>
      </c>
      <c r="Z18">
        <f t="shared" si="4"/>
        <v>25.194267142857143</v>
      </c>
      <c r="AA18">
        <f t="shared" si="5"/>
        <v>0.52258770939256061</v>
      </c>
    </row>
    <row r="19" spans="1:27" x14ac:dyDescent="0.3">
      <c r="A19" s="5">
        <v>2006</v>
      </c>
      <c r="B19" s="6">
        <v>25.982999999999997</v>
      </c>
      <c r="C19" s="6">
        <v>26.058250000000001</v>
      </c>
      <c r="D19" s="6">
        <v>24.81005</v>
      </c>
      <c r="E19" s="6">
        <v>23.797370000000001</v>
      </c>
      <c r="F19" s="6">
        <v>23.815424999999998</v>
      </c>
      <c r="G19" s="6">
        <v>25.378</v>
      </c>
      <c r="H19" s="6">
        <v>25.614583333333332</v>
      </c>
      <c r="I19" s="6">
        <v>25.751583333333333</v>
      </c>
      <c r="J19" s="6">
        <v>24.321925</v>
      </c>
      <c r="K19" s="6">
        <v>25.848109999999998</v>
      </c>
      <c r="L19" s="6">
        <v>25.534224999999999</v>
      </c>
      <c r="M19" s="6">
        <v>23.46575</v>
      </c>
      <c r="N19" s="6">
        <v>25.783329999999999</v>
      </c>
      <c r="O19" s="6">
        <v>24.448799999999999</v>
      </c>
      <c r="P19" s="6">
        <v>26.394049999999996</v>
      </c>
      <c r="Q19" s="6">
        <v>25.987500000000001</v>
      </c>
      <c r="R19" s="6">
        <v>25.674850000000003</v>
      </c>
      <c r="S19" s="6">
        <v>24.682649999999999</v>
      </c>
      <c r="T19" s="6">
        <v>26.074549999999999</v>
      </c>
      <c r="U19" s="6">
        <v>25.167000000000002</v>
      </c>
      <c r="V19">
        <f t="shared" si="0"/>
        <v>25.490750999999996</v>
      </c>
      <c r="W19">
        <f t="shared" si="1"/>
        <v>0.3125330482141046</v>
      </c>
      <c r="X19">
        <f t="shared" si="2"/>
        <v>25.402208571428567</v>
      </c>
      <c r="Y19">
        <f t="shared" si="3"/>
        <v>0.31020565370625769</v>
      </c>
      <c r="Z19">
        <f t="shared" si="4"/>
        <v>24.879255238095233</v>
      </c>
      <c r="AA19">
        <f t="shared" si="5"/>
        <v>0.40791820323452449</v>
      </c>
    </row>
    <row r="20" spans="1:27" x14ac:dyDescent="0.3">
      <c r="A20" s="5">
        <v>2007</v>
      </c>
      <c r="B20" s="6">
        <v>25.841999999999999</v>
      </c>
      <c r="C20" s="6">
        <v>26.996000000000002</v>
      </c>
      <c r="D20" s="6">
        <v>25.245599999999996</v>
      </c>
      <c r="E20" s="6">
        <v>24.317324999999997</v>
      </c>
      <c r="F20" s="6">
        <v>24.719850000000005</v>
      </c>
      <c r="G20" s="6">
        <v>26.077666666666669</v>
      </c>
      <c r="H20" s="6">
        <v>24.668749999999996</v>
      </c>
      <c r="I20" s="6">
        <v>26.558999999999997</v>
      </c>
      <c r="J20" s="6">
        <v>25.7666</v>
      </c>
      <c r="K20" s="6">
        <v>24.976649999999999</v>
      </c>
      <c r="L20" s="6">
        <v>27.01567857142857</v>
      </c>
      <c r="M20" s="6">
        <v>26.86975</v>
      </c>
      <c r="N20" s="6">
        <v>25.113699999999998</v>
      </c>
      <c r="O20" s="6">
        <v>23.888999999999999</v>
      </c>
      <c r="P20" s="6">
        <v>26.090549999999997</v>
      </c>
      <c r="Q20" s="6">
        <v>25.895475000000001</v>
      </c>
      <c r="R20" s="6">
        <v>26.905849999999997</v>
      </c>
      <c r="S20" s="6">
        <v>24.257149999999999</v>
      </c>
      <c r="T20" s="6">
        <v>26.594875000000002</v>
      </c>
      <c r="U20" s="6">
        <v>24.3262</v>
      </c>
      <c r="V20">
        <f t="shared" si="0"/>
        <v>25.739088333333331</v>
      </c>
      <c r="W20">
        <f t="shared" si="1"/>
        <v>0.16455247608623616</v>
      </c>
      <c r="X20">
        <f t="shared" si="2"/>
        <v>26.064929081632648</v>
      </c>
      <c r="Y20">
        <f t="shared" si="3"/>
        <v>0.39108206281974456</v>
      </c>
      <c r="Z20">
        <f t="shared" si="4"/>
        <v>25.235932142857141</v>
      </c>
      <c r="AA20">
        <f t="shared" si="5"/>
        <v>0.46516807954076067</v>
      </c>
    </row>
    <row r="21" spans="1:27" x14ac:dyDescent="0.3">
      <c r="A21" s="5">
        <v>2008</v>
      </c>
      <c r="B21" s="6">
        <v>26.825800000000001</v>
      </c>
      <c r="C21" s="6">
        <v>26.22325</v>
      </c>
      <c r="D21" s="6">
        <v>24.030525000000004</v>
      </c>
      <c r="E21" s="6">
        <v>22.818829999999998</v>
      </c>
      <c r="F21" s="6">
        <v>23.684783333333332</v>
      </c>
      <c r="G21" s="6">
        <v>24.064999999999998</v>
      </c>
      <c r="H21" s="6">
        <v>23.710416666666664</v>
      </c>
      <c r="I21" s="6">
        <v>26.34825</v>
      </c>
      <c r="J21" s="6">
        <v>24.922949999999997</v>
      </c>
      <c r="K21" s="6">
        <v>25.661129999999996</v>
      </c>
      <c r="L21" s="6">
        <v>25.718529999999998</v>
      </c>
      <c r="M21" s="6">
        <v>23.3035</v>
      </c>
      <c r="N21" s="6" t="s">
        <v>62</v>
      </c>
      <c r="O21" s="6">
        <v>21.304666666666666</v>
      </c>
      <c r="P21" s="6">
        <v>26.238970000000002</v>
      </c>
      <c r="Q21" s="6">
        <v>25.704524999999997</v>
      </c>
      <c r="R21" s="6">
        <v>28.6981</v>
      </c>
      <c r="S21" s="6">
        <v>24.8306</v>
      </c>
      <c r="T21" s="6">
        <v>25.997949999999996</v>
      </c>
      <c r="U21" s="6">
        <v>25.314799999999998</v>
      </c>
      <c r="V21">
        <f t="shared" si="0"/>
        <v>25.379568749999997</v>
      </c>
      <c r="W21">
        <f t="shared" si="1"/>
        <v>0.58692511406331049</v>
      </c>
      <c r="X21">
        <f t="shared" si="2"/>
        <v>25.71632404761905</v>
      </c>
      <c r="Y21">
        <f t="shared" si="3"/>
        <v>0.62104754592009048</v>
      </c>
      <c r="Z21">
        <f t="shared" si="4"/>
        <v>24.079319047619048</v>
      </c>
      <c r="AA21">
        <f t="shared" si="5"/>
        <v>0.69696750637888238</v>
      </c>
    </row>
    <row r="22" spans="1:27" x14ac:dyDescent="0.3">
      <c r="A22" s="5">
        <v>2009</v>
      </c>
      <c r="B22" s="6">
        <v>26.523199999999996</v>
      </c>
      <c r="C22" s="6">
        <v>26.655583333333329</v>
      </c>
      <c r="D22" s="6">
        <v>24.851824999999998</v>
      </c>
      <c r="E22" s="6">
        <v>23.7913</v>
      </c>
      <c r="F22" s="6" t="s">
        <v>62</v>
      </c>
      <c r="G22" s="6">
        <v>24.875</v>
      </c>
      <c r="H22" s="6">
        <v>26.289583333333329</v>
      </c>
      <c r="I22" s="6">
        <v>25.834</v>
      </c>
      <c r="J22" s="6">
        <v>24.844875000000002</v>
      </c>
      <c r="K22" s="6">
        <v>24.984150000000003</v>
      </c>
      <c r="L22" s="6">
        <v>26.94885</v>
      </c>
      <c r="M22" s="6">
        <v>25.57641666666667</v>
      </c>
      <c r="N22" s="6">
        <v>26.937500000000004</v>
      </c>
      <c r="O22" s="6">
        <v>24.014000000000003</v>
      </c>
      <c r="P22" s="6">
        <v>26.916666666666671</v>
      </c>
      <c r="Q22" s="6">
        <v>26.806899999999999</v>
      </c>
      <c r="R22" s="6">
        <v>27.537816666666668</v>
      </c>
      <c r="S22" s="6">
        <v>23.419650000000001</v>
      </c>
      <c r="T22" s="6">
        <v>26.898199999999999</v>
      </c>
      <c r="U22" s="6">
        <v>25.454933333333333</v>
      </c>
      <c r="V22">
        <f t="shared" si="0"/>
        <v>25.997495000000004</v>
      </c>
      <c r="W22">
        <f t="shared" si="1"/>
        <v>0.46923552138025504</v>
      </c>
      <c r="X22">
        <f t="shared" si="2"/>
        <v>26.312737499999997</v>
      </c>
      <c r="Y22">
        <f t="shared" si="3"/>
        <v>0.45698934194025864</v>
      </c>
      <c r="Z22">
        <f t="shared" si="4"/>
        <v>25.12023095238095</v>
      </c>
      <c r="AA22">
        <f t="shared" si="5"/>
        <v>0.51625754687116787</v>
      </c>
    </row>
    <row r="23" spans="1:27" x14ac:dyDescent="0.3">
      <c r="A23" s="5">
        <v>2010</v>
      </c>
      <c r="B23" s="6">
        <v>27.005599999999998</v>
      </c>
      <c r="C23" s="6">
        <v>28.682416666666672</v>
      </c>
      <c r="D23" s="6">
        <v>25.719849999999997</v>
      </c>
      <c r="E23" s="6">
        <v>24.411229999999996</v>
      </c>
      <c r="F23" s="6">
        <v>24.938489999999998</v>
      </c>
      <c r="G23" s="6">
        <v>28.926600000000001</v>
      </c>
      <c r="H23" s="6">
        <v>26.427083333333332</v>
      </c>
      <c r="I23" s="6">
        <v>26.982249999999997</v>
      </c>
      <c r="J23" s="6">
        <v>26.498083333333341</v>
      </c>
      <c r="K23" s="6">
        <v>26.473583333333334</v>
      </c>
      <c r="L23" s="6">
        <v>28.409010000000002</v>
      </c>
      <c r="M23" s="6">
        <v>22.953500000000002</v>
      </c>
      <c r="N23" s="6">
        <v>27.198799999999999</v>
      </c>
      <c r="O23" s="6">
        <v>26.320533333333334</v>
      </c>
      <c r="P23" s="6">
        <v>27.933729999999997</v>
      </c>
      <c r="Q23" s="6">
        <v>29.943100000000001</v>
      </c>
      <c r="R23" s="6">
        <v>28.666083333333336</v>
      </c>
      <c r="S23" s="6">
        <v>25.546424999999999</v>
      </c>
      <c r="T23" s="6">
        <v>27.960700000000003</v>
      </c>
      <c r="U23" s="6">
        <v>26.855799999999999</v>
      </c>
      <c r="V23">
        <f t="shared" si="0"/>
        <v>27.914436666666667</v>
      </c>
      <c r="W23">
        <f t="shared" si="1"/>
        <v>0.65131122451388568</v>
      </c>
      <c r="X23">
        <f t="shared" si="2"/>
        <v>27.264304761904764</v>
      </c>
      <c r="Y23">
        <f t="shared" si="3"/>
        <v>0.58128216538496558</v>
      </c>
      <c r="Z23">
        <f t="shared" si="4"/>
        <v>25.796393095238095</v>
      </c>
      <c r="AA23">
        <f t="shared" si="5"/>
        <v>0.63076221481192707</v>
      </c>
    </row>
    <row r="24" spans="1:27" x14ac:dyDescent="0.3">
      <c r="A24" s="5">
        <v>2011</v>
      </c>
      <c r="B24" s="6" t="s">
        <v>62</v>
      </c>
      <c r="C24" s="6" t="s">
        <v>62</v>
      </c>
      <c r="D24" s="6" t="s">
        <v>62</v>
      </c>
      <c r="E24" s="6" t="s">
        <v>62</v>
      </c>
      <c r="F24" s="6" t="s">
        <v>62</v>
      </c>
      <c r="G24" s="6" t="s">
        <v>62</v>
      </c>
      <c r="H24" s="6" t="s">
        <v>62</v>
      </c>
      <c r="I24" s="6" t="s">
        <v>62</v>
      </c>
      <c r="J24" s="6" t="s">
        <v>62</v>
      </c>
      <c r="K24" s="6" t="s">
        <v>62</v>
      </c>
      <c r="L24" s="6" t="s">
        <v>62</v>
      </c>
      <c r="M24" s="6" t="s">
        <v>62</v>
      </c>
      <c r="N24" s="6" t="s">
        <v>62</v>
      </c>
      <c r="O24" s="6" t="s">
        <v>62</v>
      </c>
      <c r="P24" s="6">
        <v>26.194049999999997</v>
      </c>
      <c r="Q24" s="6" t="s">
        <v>62</v>
      </c>
      <c r="R24" s="6">
        <v>24.609949999999998</v>
      </c>
      <c r="S24" s="6" t="s">
        <v>62</v>
      </c>
      <c r="T24" s="6">
        <v>25.367800000000003</v>
      </c>
      <c r="U24" s="6" t="s">
        <v>62</v>
      </c>
      <c r="V24" t="s">
        <v>62</v>
      </c>
      <c r="W24" t="s">
        <v>62</v>
      </c>
      <c r="X24">
        <f t="shared" si="2"/>
        <v>24.988875</v>
      </c>
      <c r="Y24">
        <f t="shared" si="3"/>
        <v>0.37892500000000234</v>
      </c>
      <c r="Z24">
        <f t="shared" si="4"/>
        <v>26.194049999999997</v>
      </c>
      <c r="AA24" t="s">
        <v>62</v>
      </c>
    </row>
    <row r="25" spans="1:27" x14ac:dyDescent="0.3">
      <c r="A25" s="5">
        <v>2012</v>
      </c>
      <c r="B25" s="6" t="s">
        <v>62</v>
      </c>
      <c r="C25" s="6" t="s">
        <v>62</v>
      </c>
      <c r="D25" s="6">
        <v>25.79345</v>
      </c>
      <c r="E25" s="6">
        <v>23.186250000000001</v>
      </c>
      <c r="F25" s="6" t="s">
        <v>62</v>
      </c>
      <c r="G25" s="6" t="s">
        <v>62</v>
      </c>
      <c r="H25" s="6" t="s">
        <v>62</v>
      </c>
      <c r="I25" s="6" t="s">
        <v>62</v>
      </c>
      <c r="J25" s="6" t="s">
        <v>62</v>
      </c>
      <c r="K25" s="6">
        <v>26.000950000000003</v>
      </c>
      <c r="L25" s="6" t="s">
        <v>62</v>
      </c>
      <c r="M25" s="6">
        <v>24.245249999999999</v>
      </c>
      <c r="N25" s="6" t="s">
        <v>62</v>
      </c>
      <c r="O25" s="6">
        <v>23.355600000000003</v>
      </c>
      <c r="P25" s="6" t="s">
        <v>62</v>
      </c>
      <c r="Q25" s="6" t="s">
        <v>62</v>
      </c>
      <c r="R25" s="6" t="s">
        <v>62</v>
      </c>
      <c r="S25" s="6" t="s">
        <v>62</v>
      </c>
      <c r="T25" s="6">
        <v>26.776799999999998</v>
      </c>
      <c r="U25" s="6" t="s">
        <v>62</v>
      </c>
      <c r="V25" t="s">
        <v>62</v>
      </c>
      <c r="W25" t="s">
        <v>62</v>
      </c>
      <c r="X25">
        <f>AVERAGE(C25:D25,F25,K25:L25,R25,T25)</f>
        <v>26.1904</v>
      </c>
      <c r="Y25">
        <f t="shared" si="3"/>
        <v>0.29925617927343245</v>
      </c>
      <c r="Z25">
        <f t="shared" si="4"/>
        <v>23.595700000000004</v>
      </c>
      <c r="AA25">
        <f t="shared" si="5"/>
        <v>0.32843378708652887</v>
      </c>
    </row>
    <row r="26" spans="1:27" x14ac:dyDescent="0.3">
      <c r="A26" s="5">
        <v>2013</v>
      </c>
      <c r="B26" t="s">
        <v>62</v>
      </c>
      <c r="C26" t="s">
        <v>62</v>
      </c>
      <c r="D26" t="s">
        <v>62</v>
      </c>
      <c r="E26" t="s">
        <v>62</v>
      </c>
      <c r="F26" t="s">
        <v>62</v>
      </c>
      <c r="G26" t="s">
        <v>62</v>
      </c>
      <c r="H26" t="s">
        <v>62</v>
      </c>
      <c r="I26" t="s">
        <v>62</v>
      </c>
      <c r="J26" t="s">
        <v>62</v>
      </c>
      <c r="K26" t="s">
        <v>62</v>
      </c>
      <c r="L26" t="s">
        <v>62</v>
      </c>
      <c r="M26" t="s">
        <v>62</v>
      </c>
      <c r="N26" t="s">
        <v>62</v>
      </c>
      <c r="O26" t="s">
        <v>62</v>
      </c>
      <c r="P26" t="s">
        <v>62</v>
      </c>
      <c r="Q26" t="s">
        <v>62</v>
      </c>
      <c r="R26" t="s">
        <v>62</v>
      </c>
      <c r="S26" t="s">
        <v>62</v>
      </c>
      <c r="T26" t="s">
        <v>62</v>
      </c>
      <c r="U26" t="s">
        <v>62</v>
      </c>
      <c r="V26" t="s">
        <v>62</v>
      </c>
      <c r="W26" t="s">
        <v>62</v>
      </c>
      <c r="X26" t="s">
        <v>62</v>
      </c>
      <c r="Y26" t="s">
        <v>62</v>
      </c>
      <c r="Z26" t="s">
        <v>62</v>
      </c>
      <c r="AA26" t="s">
        <v>62</v>
      </c>
    </row>
    <row r="27" spans="1:27" x14ac:dyDescent="0.3">
      <c r="A27" s="5">
        <v>2014</v>
      </c>
      <c r="B27" t="s">
        <v>62</v>
      </c>
      <c r="C27" t="s">
        <v>62</v>
      </c>
      <c r="D27" t="s">
        <v>62</v>
      </c>
      <c r="E27" t="s">
        <v>62</v>
      </c>
      <c r="F27" t="s">
        <v>62</v>
      </c>
      <c r="G27" t="s">
        <v>62</v>
      </c>
      <c r="H27" t="s">
        <v>62</v>
      </c>
      <c r="I27" t="s">
        <v>62</v>
      </c>
      <c r="J27" t="s">
        <v>62</v>
      </c>
      <c r="K27" t="s">
        <v>62</v>
      </c>
      <c r="L27" t="s">
        <v>62</v>
      </c>
      <c r="M27" t="s">
        <v>62</v>
      </c>
      <c r="N27" t="s">
        <v>62</v>
      </c>
      <c r="O27" t="s">
        <v>62</v>
      </c>
      <c r="P27" t="s">
        <v>62</v>
      </c>
      <c r="Q27" t="s">
        <v>62</v>
      </c>
      <c r="R27" t="s">
        <v>62</v>
      </c>
      <c r="S27" t="s">
        <v>62</v>
      </c>
      <c r="T27" t="s">
        <v>62</v>
      </c>
      <c r="U27" t="s">
        <v>62</v>
      </c>
      <c r="V27" t="s">
        <v>62</v>
      </c>
      <c r="W27" t="s">
        <v>62</v>
      </c>
      <c r="X27" t="s">
        <v>62</v>
      </c>
      <c r="Y27" t="s">
        <v>62</v>
      </c>
      <c r="Z27" t="s">
        <v>62</v>
      </c>
      <c r="AA27" t="s">
        <v>62</v>
      </c>
    </row>
    <row r="28" spans="1:27" x14ac:dyDescent="0.3">
      <c r="A28" s="5">
        <v>2015</v>
      </c>
      <c r="B28" s="6" t="s">
        <v>62</v>
      </c>
      <c r="C28" s="6">
        <v>26.39875</v>
      </c>
      <c r="D28" s="6" t="s">
        <v>62</v>
      </c>
      <c r="E28" s="6" t="s">
        <v>62</v>
      </c>
      <c r="F28" s="6" t="s">
        <v>62</v>
      </c>
      <c r="G28" s="6" t="s">
        <v>62</v>
      </c>
      <c r="H28" s="6" t="s">
        <v>62</v>
      </c>
      <c r="I28" s="6" t="s">
        <v>62</v>
      </c>
      <c r="J28" s="6" t="s">
        <v>62</v>
      </c>
      <c r="K28" s="6">
        <v>26.420749999999998</v>
      </c>
      <c r="L28" s="6">
        <v>27.441849999999999</v>
      </c>
      <c r="M28" s="6" t="s">
        <v>62</v>
      </c>
      <c r="N28" s="6" t="s">
        <v>62</v>
      </c>
      <c r="O28" s="6" t="s">
        <v>62</v>
      </c>
      <c r="P28" s="6">
        <v>26.882950000000001</v>
      </c>
      <c r="Q28" s="6" t="s">
        <v>62</v>
      </c>
      <c r="R28" s="6" t="s">
        <v>62</v>
      </c>
      <c r="S28" s="6" t="s">
        <v>62</v>
      </c>
      <c r="T28" s="6" t="s">
        <v>62</v>
      </c>
      <c r="U28" s="6" t="s">
        <v>62</v>
      </c>
      <c r="V28" t="s">
        <v>62</v>
      </c>
      <c r="W28" t="s">
        <v>62</v>
      </c>
      <c r="X28">
        <f>AVERAGE(C28:D28,F28,K28:L28,R28,T28)</f>
        <v>26.753783333333331</v>
      </c>
      <c r="Y28">
        <f>(STDEV(C28:D28,F28,K28:L28,R28,T28))/(SQRT(COUNT(C28:D28,F28,K28:L28,R28,T28)))</f>
        <v>0.34409194669125537</v>
      </c>
      <c r="Z28">
        <f>AVERAGE(E28,H28:I28,M28,O28:P28,S28)</f>
        <v>26.882950000000001</v>
      </c>
      <c r="AA28" s="6" t="s">
        <v>62</v>
      </c>
    </row>
    <row r="29" spans="1:27" x14ac:dyDescent="0.3">
      <c r="A29" s="5">
        <v>2016</v>
      </c>
      <c r="B29" s="6">
        <v>27.270600000000002</v>
      </c>
      <c r="C29" s="6">
        <v>27.59075</v>
      </c>
      <c r="D29" s="6">
        <v>24.654400000000003</v>
      </c>
      <c r="E29" s="6">
        <v>24.457449999999998</v>
      </c>
      <c r="F29" s="6">
        <v>27.5</v>
      </c>
      <c r="G29" s="6">
        <v>27.4</v>
      </c>
      <c r="H29" s="6">
        <v>27.34375</v>
      </c>
      <c r="I29" s="6">
        <v>27.071083333333334</v>
      </c>
      <c r="J29" s="6">
        <v>26.235250000000001</v>
      </c>
      <c r="K29" s="6">
        <v>25.810850000000002</v>
      </c>
      <c r="L29" s="6">
        <v>28.312100000000001</v>
      </c>
      <c r="M29" s="6">
        <v>24.0715</v>
      </c>
      <c r="N29" s="6">
        <v>26.74905</v>
      </c>
      <c r="O29" s="6">
        <v>24.503866666666667</v>
      </c>
      <c r="P29" s="6">
        <v>26.10435</v>
      </c>
      <c r="Q29" s="6">
        <v>27.317649999999997</v>
      </c>
      <c r="R29" s="6">
        <v>27.941616666666665</v>
      </c>
      <c r="S29" s="6">
        <v>24.507483333333337</v>
      </c>
      <c r="T29" s="6">
        <v>27.423199999999998</v>
      </c>
      <c r="U29" s="6">
        <v>25.937599999999996</v>
      </c>
      <c r="V29">
        <f>AVERAGE(B29,G29,J29,N29,Q29)</f>
        <v>26.994509999999998</v>
      </c>
      <c r="W29">
        <f>(STDEV(B29,G29,J29,N29,Q29))/(SQRT(COUNT(B29,G29,J29,N29,Q29)))</f>
        <v>0.22156191538709855</v>
      </c>
      <c r="X29">
        <f>AVERAGE(C29:D29,F29,K29:L29,R29,T29)</f>
        <v>27.033273809523813</v>
      </c>
      <c r="Y29">
        <f>(STDEV(C29:D29,F29,K29:L29,R29,T29))/(SQRT(COUNT(C29:D29,F29,K29:L29,R29,T29)))</f>
        <v>0.49508294680556969</v>
      </c>
      <c r="Z29">
        <f>AVERAGE(E29,H29:I29,M29,O29:P29,S29)</f>
        <v>25.437069047619048</v>
      </c>
      <c r="AA29">
        <f>(STDEV(E29,H29:I29,M29,O29:P29,S29))/(SQRT(COUNT(E29,H29:I29,M29,O29:P29,S29)))</f>
        <v>0.51893038793165347</v>
      </c>
    </row>
    <row r="30" spans="1:27" x14ac:dyDescent="0.3">
      <c r="A30" s="5">
        <v>2017</v>
      </c>
      <c r="B30" s="6">
        <v>25.560000000000002</v>
      </c>
      <c r="C30" s="6">
        <v>26.1495</v>
      </c>
      <c r="D30" s="6">
        <v>23.591200000000001</v>
      </c>
      <c r="E30" s="6">
        <v>22.979649999999996</v>
      </c>
      <c r="F30" s="6">
        <v>24.841716666666667</v>
      </c>
      <c r="G30" s="6">
        <v>26.0669</v>
      </c>
      <c r="H30" s="6">
        <v>24.993749999999999</v>
      </c>
      <c r="I30" s="6">
        <v>24.737750000000002</v>
      </c>
      <c r="J30" s="6">
        <v>25.323599999999999</v>
      </c>
      <c r="K30" s="6">
        <v>25.935900000000004</v>
      </c>
      <c r="L30" s="6">
        <v>25.97213</v>
      </c>
      <c r="M30" s="6">
        <v>24.540750000000003</v>
      </c>
      <c r="N30" s="6">
        <v>25.326799999999995</v>
      </c>
      <c r="O30" s="6">
        <v>22.841999999999999</v>
      </c>
      <c r="P30" s="6">
        <v>25.2881</v>
      </c>
      <c r="Q30" s="6">
        <v>25.494683333333331</v>
      </c>
      <c r="R30" s="6">
        <v>27.5307</v>
      </c>
      <c r="S30" s="6">
        <v>22.871950000000002</v>
      </c>
      <c r="T30" s="6">
        <v>25.264816666666661</v>
      </c>
      <c r="U30" s="6">
        <v>24.659399999999998</v>
      </c>
      <c r="V30">
        <f>AVERAGE(B30,G30,J30,N30,Q30)</f>
        <v>25.554396666666666</v>
      </c>
      <c r="W30">
        <f>(STDEV(B30,G30,J30,N30,Q30))/(SQRT(COUNT(B30,G30,J30,N30,Q30)))</f>
        <v>0.13625786036449891</v>
      </c>
      <c r="X30">
        <f>AVERAGE(C30:D30,F30,K30:L30,R30,T30)</f>
        <v>25.612280476190477</v>
      </c>
      <c r="Y30">
        <f>(STDEV(C30:D30,F30,K30:L30,R30,T30))/(SQRT(COUNT(C30:D30,F30,K30:L30,R30,T30)))</f>
        <v>0.46297242375934494</v>
      </c>
      <c r="Z30">
        <f>AVERAGE(E30,H30:I30,M30,O30:P30,S30)</f>
        <v>24.036278571428571</v>
      </c>
      <c r="AA30">
        <f>(STDEV(E30,H30:I30,M30,O30:P30,S30))/(SQRT(COUNT(E30,H30:I30,M30,O30:P30,S30)))</f>
        <v>0.41198671613136717</v>
      </c>
    </row>
    <row r="31" spans="1:27" x14ac:dyDescent="0.3">
      <c r="A31" s="5">
        <v>2018</v>
      </c>
      <c r="B31" s="6">
        <v>26.968800000000002</v>
      </c>
      <c r="C31" s="6">
        <v>27.766249999999999</v>
      </c>
      <c r="D31" s="6">
        <v>27.588950000000001</v>
      </c>
      <c r="E31" s="6">
        <v>26.864450000000001</v>
      </c>
      <c r="F31" s="6">
        <v>25.223049999999997</v>
      </c>
      <c r="G31" s="6">
        <v>27.410999999999998</v>
      </c>
      <c r="H31" s="6">
        <v>26.497916666666665</v>
      </c>
      <c r="I31" s="6">
        <v>27.202749999999998</v>
      </c>
      <c r="J31" s="6">
        <v>27.551649999999999</v>
      </c>
      <c r="K31" s="6">
        <v>27.093083333333336</v>
      </c>
      <c r="L31" s="6">
        <v>28.165575</v>
      </c>
      <c r="M31" s="6">
        <v>22.94425</v>
      </c>
      <c r="N31" s="6">
        <v>26.596610000000005</v>
      </c>
      <c r="O31" s="6">
        <v>23.290200000000002</v>
      </c>
      <c r="P31" s="6">
        <v>27.375799999999998</v>
      </c>
      <c r="Q31" s="6">
        <v>26.612783333333329</v>
      </c>
      <c r="R31" s="6">
        <v>29.534500000000001</v>
      </c>
      <c r="S31" s="6">
        <v>24.041850000000004</v>
      </c>
      <c r="T31" s="6">
        <v>27.171399999999998</v>
      </c>
      <c r="U31" s="6">
        <v>29.537599999999998</v>
      </c>
      <c r="V31">
        <f>AVERAGE(B31,G31,J31,N31,Q31)</f>
        <v>27.028168666666669</v>
      </c>
      <c r="W31">
        <f>(STDEV(B31,G31,J31,N31,Q31))/(SQRT(COUNT(B31,G31,J31,N31,Q31)))</f>
        <v>0.19785158991470742</v>
      </c>
      <c r="X31">
        <f>AVERAGE(C31:D31,F31,K31:L31,R31,T31)</f>
        <v>27.506115476190477</v>
      </c>
      <c r="Y31">
        <f>(STDEV(C31:D31,F31,K31:L31,R31,T31))/(SQRT(COUNT(C31:D31,F31,K31:L31,R31,T31)))</f>
        <v>0.49083942040997663</v>
      </c>
      <c r="Z31">
        <f>AVERAGE(E31,H31:I31,M31,O31:P31,S31)</f>
        <v>25.459602380952383</v>
      </c>
      <c r="AA31">
        <f>(STDEV(E31,H31:I31,M31,O31:P31,S31))/(SQRT(COUNT(E31,H31:I31,M31,O31:P31,S31)))</f>
        <v>0.73687558603293568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31"/>
  <sheetViews>
    <sheetView zoomScale="80" zoomScaleNormal="80" workbookViewId="0"/>
  </sheetViews>
  <sheetFormatPr defaultRowHeight="14.4" x14ac:dyDescent="0.3"/>
  <sheetData>
    <row r="1" spans="1:27" x14ac:dyDescent="0.3">
      <c r="A1" s="1" t="s">
        <v>0</v>
      </c>
      <c r="B1" s="2" t="s">
        <v>1</v>
      </c>
      <c r="C1" s="3" t="s">
        <v>2</v>
      </c>
      <c r="D1" s="3" t="s">
        <v>3</v>
      </c>
      <c r="E1" s="4" t="s">
        <v>4</v>
      </c>
      <c r="F1" s="3" t="s">
        <v>5</v>
      </c>
      <c r="G1" s="2" t="s">
        <v>6</v>
      </c>
      <c r="H1" s="4" t="s">
        <v>7</v>
      </c>
      <c r="I1" s="4" t="s">
        <v>8</v>
      </c>
      <c r="J1" s="2" t="s">
        <v>9</v>
      </c>
      <c r="K1" s="3" t="s">
        <v>10</v>
      </c>
      <c r="L1" s="3" t="s">
        <v>11</v>
      </c>
      <c r="M1" s="4" t="s">
        <v>12</v>
      </c>
      <c r="N1" s="2" t="s">
        <v>13</v>
      </c>
      <c r="O1" s="4" t="s">
        <v>14</v>
      </c>
      <c r="P1" s="4" t="s">
        <v>15</v>
      </c>
      <c r="Q1" s="2" t="s">
        <v>16</v>
      </c>
      <c r="R1" s="3" t="s">
        <v>17</v>
      </c>
      <c r="S1" s="4" t="s">
        <v>18</v>
      </c>
      <c r="T1" s="3" t="s">
        <v>19</v>
      </c>
      <c r="U1" s="8" t="s">
        <v>20</v>
      </c>
      <c r="V1" t="s">
        <v>21</v>
      </c>
      <c r="W1" t="s">
        <v>22</v>
      </c>
      <c r="X1" t="s">
        <v>23</v>
      </c>
      <c r="Y1" t="s">
        <v>24</v>
      </c>
      <c r="Z1" t="s">
        <v>25</v>
      </c>
      <c r="AA1" t="s">
        <v>26</v>
      </c>
    </row>
    <row r="2" spans="1:27" x14ac:dyDescent="0.3">
      <c r="A2" s="5">
        <v>1989</v>
      </c>
      <c r="B2" s="6">
        <v>27.113199999999999</v>
      </c>
      <c r="C2" s="6">
        <v>27.786649999999998</v>
      </c>
      <c r="D2" s="6">
        <v>26.270649999999996</v>
      </c>
      <c r="E2" s="6">
        <v>26.124999999999996</v>
      </c>
      <c r="F2" s="6">
        <v>26.887499999999996</v>
      </c>
      <c r="G2" s="6">
        <v>26.925625000000004</v>
      </c>
      <c r="H2" s="6">
        <v>27.044549999999997</v>
      </c>
      <c r="I2" s="6">
        <v>27.750549999999997</v>
      </c>
      <c r="J2" s="6">
        <v>27.247475000000001</v>
      </c>
      <c r="K2" s="6">
        <v>26.85725714285714</v>
      </c>
      <c r="L2" s="6">
        <v>26.285200000000003</v>
      </c>
      <c r="M2" s="6">
        <v>25.831150000000001</v>
      </c>
      <c r="N2" s="6">
        <v>26.762499999999999</v>
      </c>
      <c r="O2" s="6">
        <v>25.351500000000001</v>
      </c>
      <c r="P2" s="6">
        <v>26.86835</v>
      </c>
      <c r="Q2" s="6">
        <v>27.326733333333337</v>
      </c>
      <c r="R2" s="6">
        <v>28.28884</v>
      </c>
      <c r="S2" s="6">
        <v>26.58501</v>
      </c>
      <c r="T2" s="6">
        <v>27.739979999999996</v>
      </c>
      <c r="U2" s="6">
        <v>26.511249999999997</v>
      </c>
      <c r="V2">
        <f>AVERAGE(B2,G2,J2,N2,Q2)</f>
        <v>27.07510666666667</v>
      </c>
      <c r="W2">
        <f>(STDEV(B2,G2,J2,N2,Q2))/(SQRT(COUNT(B2,G2,J2,N2,Q2)))</f>
        <v>0.10357258818631108</v>
      </c>
      <c r="X2">
        <f>AVERAGE(C2:D2,F2,K2:L2,R2,T2)</f>
        <v>27.159439591836733</v>
      </c>
      <c r="Y2">
        <f>(STDEV(C2:D2,F2,K2:L2,R2,T2))/(SQRT(COUNT(C2:D2,F2,K2:L2,R2,T2)))</f>
        <v>0.29782835101822419</v>
      </c>
      <c r="Z2">
        <f>AVERAGE(E2,H2:I2,M2,O2:P2,S2)</f>
        <v>26.508015714285715</v>
      </c>
      <c r="AA2">
        <f>(STDEV(E2,H2:I2,M2,O2:P2,S2))/(SQRT(COUNT(E2,H2:I2,M2,O2:P2,S2)))</f>
        <v>0.30511146434624492</v>
      </c>
    </row>
    <row r="3" spans="1:27" x14ac:dyDescent="0.3">
      <c r="A3" s="5">
        <v>1990</v>
      </c>
      <c r="B3" s="6">
        <v>27.843599999999999</v>
      </c>
      <c r="C3" s="6">
        <v>27.975549999999998</v>
      </c>
      <c r="D3" s="6">
        <v>27.294940000000004</v>
      </c>
      <c r="E3" s="6">
        <v>23.505309999999998</v>
      </c>
      <c r="F3" s="6">
        <v>26.465916666666672</v>
      </c>
      <c r="G3" s="6">
        <v>27.873750000000001</v>
      </c>
      <c r="H3" s="6">
        <v>25.958850000000002</v>
      </c>
      <c r="I3" s="6">
        <v>27.541349999999998</v>
      </c>
      <c r="J3" s="6">
        <v>27.070049999999998</v>
      </c>
      <c r="K3" s="6">
        <v>26.859439999999999</v>
      </c>
      <c r="L3" s="6">
        <v>26.418399999999998</v>
      </c>
      <c r="M3" s="6">
        <v>24.860566666666667</v>
      </c>
      <c r="N3" s="6">
        <v>25.839299999999998</v>
      </c>
      <c r="O3" s="6">
        <v>24.070500000000003</v>
      </c>
      <c r="P3" s="6">
        <v>27.399450000000002</v>
      </c>
      <c r="Q3" s="6">
        <v>27.3308</v>
      </c>
      <c r="R3" s="6">
        <v>27.471799999999995</v>
      </c>
      <c r="S3" s="6">
        <v>25.319709999999997</v>
      </c>
      <c r="T3" s="6">
        <v>26.643139999999999</v>
      </c>
      <c r="U3" s="6">
        <v>26.125000000000004</v>
      </c>
      <c r="V3">
        <f t="shared" ref="V3:V31" si="0">AVERAGE(B3,G3,J3,N3,Q3)</f>
        <v>27.191499999999998</v>
      </c>
      <c r="W3">
        <f t="shared" ref="W3:W31" si="1">(STDEV(B3,G3,J3,N3,Q3))/(SQRT(COUNT(B3,G3,J3,N3,Q3)))</f>
        <v>0.37103226982299031</v>
      </c>
      <c r="X3">
        <f t="shared" ref="X3:X31" si="2">AVERAGE(C3:D3,F3,K3:L3,R3,T3)</f>
        <v>27.018455238095239</v>
      </c>
      <c r="Y3">
        <f t="shared" ref="Y3:Y31" si="3">(STDEV(C3:D3,F3,K3:L3,R3,T3))/(SQRT(COUNT(C3:D3,F3,K3:L3,R3,T3)))</f>
        <v>0.21982180096573312</v>
      </c>
      <c r="Z3">
        <f t="shared" ref="Z3:Z31" si="4">AVERAGE(E3,H3:I3,M3,O3:P3,S3)</f>
        <v>25.522248095238094</v>
      </c>
      <c r="AA3">
        <f t="shared" ref="AA3:AA31" si="5">(STDEV(E3,H3:I3,M3,O3:P3,S3))/(SQRT(COUNT(E3,H3:I3,M3,O3:P3,S3)))</f>
        <v>0.5864691872977299</v>
      </c>
    </row>
    <row r="4" spans="1:27" x14ac:dyDescent="0.3">
      <c r="A4" s="5">
        <v>1991</v>
      </c>
      <c r="B4" s="6">
        <v>28.385333333333332</v>
      </c>
      <c r="C4" s="6">
        <v>28.765025000000001</v>
      </c>
      <c r="D4" s="6">
        <v>26.106450000000002</v>
      </c>
      <c r="E4" s="6">
        <v>26.849350000000001</v>
      </c>
      <c r="F4" s="6">
        <v>26.285449999999997</v>
      </c>
      <c r="G4" s="6">
        <v>29.231249999999999</v>
      </c>
      <c r="H4" s="6">
        <v>27.928849999999997</v>
      </c>
      <c r="I4" s="6">
        <v>27.851499999999998</v>
      </c>
      <c r="J4" s="6">
        <v>27.826009999999997</v>
      </c>
      <c r="K4" s="6">
        <v>27.192666666666668</v>
      </c>
      <c r="L4" s="6">
        <v>27.371600000000001</v>
      </c>
      <c r="M4" s="6">
        <v>26.962700000000002</v>
      </c>
      <c r="N4" s="6">
        <v>27.677399999999999</v>
      </c>
      <c r="O4" s="6">
        <v>27.099499999999999</v>
      </c>
      <c r="P4" s="6">
        <v>29.45055</v>
      </c>
      <c r="Q4" s="6">
        <v>30.077533333333335</v>
      </c>
      <c r="R4" s="6">
        <v>30.088200000000001</v>
      </c>
      <c r="S4" s="6">
        <v>27.415589999999998</v>
      </c>
      <c r="T4" s="6">
        <v>28.548939999999998</v>
      </c>
      <c r="U4" s="6">
        <v>26.979500000000002</v>
      </c>
      <c r="V4">
        <f t="shared" si="0"/>
        <v>28.639505333333329</v>
      </c>
      <c r="W4">
        <f t="shared" si="1"/>
        <v>0.45111589501368776</v>
      </c>
      <c r="X4">
        <f t="shared" si="2"/>
        <v>27.76547595238095</v>
      </c>
      <c r="Y4">
        <f t="shared" si="3"/>
        <v>0.54410376041170772</v>
      </c>
      <c r="Z4">
        <f t="shared" si="4"/>
        <v>27.651148571428571</v>
      </c>
      <c r="AA4">
        <f t="shared" si="5"/>
        <v>0.33917795059335348</v>
      </c>
    </row>
    <row r="5" spans="1:27" x14ac:dyDescent="0.3">
      <c r="A5" s="5">
        <v>1992</v>
      </c>
      <c r="B5" s="6">
        <v>27.764799999999997</v>
      </c>
      <c r="C5" s="6">
        <v>27.608599999999999</v>
      </c>
      <c r="D5" s="6">
        <v>24.196833333333331</v>
      </c>
      <c r="E5" s="6">
        <v>23.863924999999998</v>
      </c>
      <c r="F5" s="6">
        <v>22.004099999999998</v>
      </c>
      <c r="G5" s="6">
        <v>26.527500000000003</v>
      </c>
      <c r="H5" s="6">
        <v>24.536224999999998</v>
      </c>
      <c r="I5" s="6">
        <v>25.655900000000003</v>
      </c>
      <c r="J5" s="6">
        <v>26.966750000000001</v>
      </c>
      <c r="K5" s="6">
        <v>25.980799999999999</v>
      </c>
      <c r="L5" s="6">
        <v>25.1768</v>
      </c>
      <c r="M5" s="6">
        <v>24.012299999999996</v>
      </c>
      <c r="N5" s="6">
        <v>25.796400000000002</v>
      </c>
      <c r="O5" s="6">
        <v>23.201249999999998</v>
      </c>
      <c r="P5" s="6">
        <v>26.503900000000002</v>
      </c>
      <c r="Q5" s="6">
        <v>27.188400000000001</v>
      </c>
      <c r="R5" s="6">
        <v>28.283600000000007</v>
      </c>
      <c r="S5" s="6">
        <v>23.616924999999998</v>
      </c>
      <c r="T5" s="6">
        <v>27.030899999999995</v>
      </c>
      <c r="U5" s="6">
        <v>25.676499999999997</v>
      </c>
      <c r="V5">
        <f t="shared" si="0"/>
        <v>26.848770000000002</v>
      </c>
      <c r="W5">
        <f t="shared" si="1"/>
        <v>0.3300814905443798</v>
      </c>
      <c r="X5">
        <f t="shared" si="2"/>
        <v>25.754519047619048</v>
      </c>
      <c r="Y5">
        <f t="shared" si="3"/>
        <v>0.82143899813948462</v>
      </c>
      <c r="Z5">
        <f t="shared" si="4"/>
        <v>24.484346428571431</v>
      </c>
      <c r="AA5">
        <f t="shared" si="5"/>
        <v>0.4488167709784977</v>
      </c>
    </row>
    <row r="6" spans="1:27" x14ac:dyDescent="0.3">
      <c r="A6" s="5">
        <v>1993</v>
      </c>
      <c r="B6" s="6">
        <v>30.903000000000006</v>
      </c>
      <c r="C6" s="6">
        <v>29.800000000000004</v>
      </c>
      <c r="D6" s="6" t="s">
        <v>62</v>
      </c>
      <c r="E6" s="6">
        <v>26.249674999999996</v>
      </c>
      <c r="F6" s="6">
        <v>26.285450000000001</v>
      </c>
      <c r="G6" s="6">
        <v>29.227083333333336</v>
      </c>
      <c r="H6" s="6">
        <v>28.63911666666667</v>
      </c>
      <c r="I6" s="6">
        <v>27.711399999999998</v>
      </c>
      <c r="J6" s="6">
        <v>28.970874999999999</v>
      </c>
      <c r="K6" s="6">
        <v>28.474000000000004</v>
      </c>
      <c r="L6" s="6">
        <v>29.437499999999996</v>
      </c>
      <c r="M6" s="6" t="s">
        <v>62</v>
      </c>
      <c r="N6" s="6">
        <v>29.505899999999997</v>
      </c>
      <c r="O6" s="6">
        <v>25.932749999999999</v>
      </c>
      <c r="P6" s="6">
        <v>29.057224999999999</v>
      </c>
      <c r="Q6" s="6">
        <v>30.762066666666666</v>
      </c>
      <c r="R6" s="6" t="s">
        <v>62</v>
      </c>
      <c r="S6" s="6">
        <v>26.590450000000001</v>
      </c>
      <c r="T6" s="6">
        <v>29.050650000000001</v>
      </c>
      <c r="U6" s="6">
        <v>28.462500000000002</v>
      </c>
      <c r="V6">
        <f t="shared" si="0"/>
        <v>29.873785000000005</v>
      </c>
      <c r="W6">
        <f t="shared" si="1"/>
        <v>0.40106961506424071</v>
      </c>
      <c r="X6">
        <f t="shared" si="2"/>
        <v>28.609520000000003</v>
      </c>
      <c r="Y6">
        <f t="shared" si="3"/>
        <v>0.62117051696776471</v>
      </c>
      <c r="Z6">
        <f t="shared" si="4"/>
        <v>27.36343611111111</v>
      </c>
      <c r="AA6">
        <f t="shared" si="5"/>
        <v>0.53235935973854642</v>
      </c>
    </row>
    <row r="7" spans="1:27" x14ac:dyDescent="0.3">
      <c r="A7" s="5">
        <v>1994</v>
      </c>
      <c r="B7" s="6">
        <v>29.583100000000002</v>
      </c>
      <c r="C7" s="6">
        <v>27.827749999999998</v>
      </c>
      <c r="D7" s="6">
        <v>25.613500000000002</v>
      </c>
      <c r="E7" s="6">
        <v>25.085449999999998</v>
      </c>
      <c r="F7" s="6">
        <v>27.447199999999999</v>
      </c>
      <c r="G7" s="6">
        <v>26.666875000000001</v>
      </c>
      <c r="H7" s="6">
        <v>27.652350000000002</v>
      </c>
      <c r="I7" s="6">
        <v>28.600366666666662</v>
      </c>
      <c r="J7" s="6">
        <v>27.309175</v>
      </c>
      <c r="K7" s="6">
        <v>28.027866666666664</v>
      </c>
      <c r="L7" s="6">
        <v>27.959866666666667</v>
      </c>
      <c r="M7" s="6" t="s">
        <v>62</v>
      </c>
      <c r="N7" s="6">
        <v>27.687699999999996</v>
      </c>
      <c r="O7" s="6">
        <v>25.342499999999998</v>
      </c>
      <c r="P7" s="6">
        <v>27.213916666666666</v>
      </c>
      <c r="Q7" s="6">
        <v>27.73953333333333</v>
      </c>
      <c r="R7" s="6">
        <v>28.503533333333333</v>
      </c>
      <c r="S7" s="6" t="s">
        <v>62</v>
      </c>
      <c r="T7" s="6">
        <v>29.028949999999998</v>
      </c>
      <c r="U7" s="6">
        <v>26.442500000000006</v>
      </c>
      <c r="V7">
        <f t="shared" si="0"/>
        <v>27.797276666666665</v>
      </c>
      <c r="W7">
        <f t="shared" si="1"/>
        <v>0.48582700014025365</v>
      </c>
      <c r="X7">
        <f t="shared" si="2"/>
        <v>27.772666666666669</v>
      </c>
      <c r="Y7">
        <f t="shared" si="3"/>
        <v>0.40776826394009535</v>
      </c>
      <c r="Z7">
        <f t="shared" si="4"/>
        <v>26.778916666666667</v>
      </c>
      <c r="AA7">
        <f t="shared" si="5"/>
        <v>0.67826665411424536</v>
      </c>
    </row>
    <row r="8" spans="1:27" x14ac:dyDescent="0.3">
      <c r="A8" s="5">
        <v>1995</v>
      </c>
      <c r="B8" s="6">
        <v>28.596299999999999</v>
      </c>
      <c r="C8" s="6">
        <v>28.516650000000006</v>
      </c>
      <c r="D8" s="6">
        <v>26.127949999999998</v>
      </c>
      <c r="E8" s="6">
        <v>25.476383333333331</v>
      </c>
      <c r="F8" s="6">
        <v>26.683949999999996</v>
      </c>
      <c r="G8" s="6">
        <v>27.637499999999999</v>
      </c>
      <c r="H8" s="6">
        <v>26.883975000000003</v>
      </c>
      <c r="I8" s="6">
        <v>27.575000000000003</v>
      </c>
      <c r="J8" s="6">
        <v>27.7133</v>
      </c>
      <c r="K8" s="6">
        <v>27.229300000000002</v>
      </c>
      <c r="L8" s="6">
        <v>28.935199999999998</v>
      </c>
      <c r="M8" s="6">
        <v>24.6875</v>
      </c>
      <c r="N8" s="6">
        <v>26.8917</v>
      </c>
      <c r="O8" s="6">
        <v>26.073900000000002</v>
      </c>
      <c r="P8" s="6">
        <v>26.148350000000004</v>
      </c>
      <c r="Q8" s="6">
        <v>27.351133333333333</v>
      </c>
      <c r="R8" s="6">
        <v>28.885400000000004</v>
      </c>
      <c r="S8" s="6">
        <v>26.952949999999994</v>
      </c>
      <c r="T8" s="6">
        <v>28.05265</v>
      </c>
      <c r="U8" s="6">
        <v>25.990833333333331</v>
      </c>
      <c r="V8">
        <f t="shared" si="0"/>
        <v>27.637986666666666</v>
      </c>
      <c r="W8">
        <f t="shared" si="1"/>
        <v>0.2795769485808472</v>
      </c>
      <c r="X8">
        <f t="shared" si="2"/>
        <v>27.775871428571431</v>
      </c>
      <c r="Y8">
        <f t="shared" si="3"/>
        <v>0.41995275880252403</v>
      </c>
      <c r="Z8">
        <f t="shared" si="4"/>
        <v>26.256865476190477</v>
      </c>
      <c r="AA8">
        <f t="shared" si="5"/>
        <v>0.36944588460049566</v>
      </c>
    </row>
    <row r="9" spans="1:27" x14ac:dyDescent="0.3">
      <c r="A9" s="5">
        <v>1996</v>
      </c>
      <c r="B9" s="6">
        <v>27.769000000000002</v>
      </c>
      <c r="C9" s="6">
        <v>27.674449999999997</v>
      </c>
      <c r="D9" s="6">
        <v>26.5486</v>
      </c>
      <c r="E9" s="6">
        <v>24.992150000000002</v>
      </c>
      <c r="F9" s="6">
        <v>25.650661111111113</v>
      </c>
      <c r="G9" s="6">
        <v>27.427750000000003</v>
      </c>
      <c r="H9" s="6">
        <v>26.237175000000001</v>
      </c>
      <c r="I9" s="6">
        <v>26.080033333333336</v>
      </c>
      <c r="J9" s="6">
        <v>27.24803</v>
      </c>
      <c r="K9" s="6">
        <v>26.122466666666657</v>
      </c>
      <c r="L9" s="6">
        <v>27.411600000000004</v>
      </c>
      <c r="M9" s="6">
        <v>24.961500000000001</v>
      </c>
      <c r="N9" s="6">
        <v>26.290700000000005</v>
      </c>
      <c r="O9" s="6">
        <v>25.335699999999996</v>
      </c>
      <c r="P9" s="6">
        <v>24.796329999999994</v>
      </c>
      <c r="Q9" s="6">
        <v>27.480800000000002</v>
      </c>
      <c r="R9" s="6">
        <v>28.621640000000003</v>
      </c>
      <c r="S9" s="6">
        <v>24.630875</v>
      </c>
      <c r="T9" s="6">
        <v>27.111580000000004</v>
      </c>
      <c r="U9" s="6" t="s">
        <v>62</v>
      </c>
      <c r="V9">
        <f t="shared" si="0"/>
        <v>27.243256000000002</v>
      </c>
      <c r="W9">
        <f t="shared" si="1"/>
        <v>0.25241411071095005</v>
      </c>
      <c r="X9">
        <f t="shared" si="2"/>
        <v>27.020142539682542</v>
      </c>
      <c r="Y9">
        <f t="shared" si="3"/>
        <v>0.37979210614383041</v>
      </c>
      <c r="Z9">
        <f t="shared" si="4"/>
        <v>25.290537619047619</v>
      </c>
      <c r="AA9">
        <f t="shared" si="5"/>
        <v>0.23895418579560518</v>
      </c>
    </row>
    <row r="10" spans="1:27" x14ac:dyDescent="0.3">
      <c r="A10" s="5">
        <v>1997</v>
      </c>
      <c r="B10" s="6">
        <v>28.398800000000001</v>
      </c>
      <c r="C10" s="6">
        <v>29.154700000000002</v>
      </c>
      <c r="D10" s="6">
        <v>26.859660000000002</v>
      </c>
      <c r="E10" s="6">
        <v>25.559325000000001</v>
      </c>
      <c r="F10" s="6">
        <v>27.630149999999997</v>
      </c>
      <c r="G10" s="6">
        <v>28.442250000000001</v>
      </c>
      <c r="H10" s="6">
        <v>27.567310000000003</v>
      </c>
      <c r="I10" s="6">
        <v>28.058900000000001</v>
      </c>
      <c r="J10" s="6">
        <v>27.917289999999998</v>
      </c>
      <c r="K10" s="6">
        <v>28.808699999999998</v>
      </c>
      <c r="L10" s="6">
        <v>29.366100000000003</v>
      </c>
      <c r="M10" s="6">
        <v>24.972859999999997</v>
      </c>
      <c r="N10" s="6">
        <v>28.301659999999998</v>
      </c>
      <c r="O10" s="6">
        <v>26.3157</v>
      </c>
      <c r="P10" s="6">
        <v>25.232799999999997</v>
      </c>
      <c r="Q10" s="6">
        <v>28.112066666666667</v>
      </c>
      <c r="R10" s="6">
        <v>28.8047</v>
      </c>
      <c r="S10" s="6">
        <v>25.895010000000003</v>
      </c>
      <c r="T10" s="6">
        <v>27.451060000000002</v>
      </c>
      <c r="U10" s="6">
        <v>25.9575</v>
      </c>
      <c r="V10">
        <f t="shared" si="0"/>
        <v>28.234413333333332</v>
      </c>
      <c r="W10">
        <f t="shared" si="1"/>
        <v>9.7538988552157341E-2</v>
      </c>
      <c r="X10">
        <f t="shared" si="2"/>
        <v>28.296438571428574</v>
      </c>
      <c r="Y10">
        <f t="shared" si="3"/>
        <v>0.36594521302426442</v>
      </c>
      <c r="Z10">
        <f t="shared" si="4"/>
        <v>26.228843571428573</v>
      </c>
      <c r="AA10">
        <f t="shared" si="5"/>
        <v>0.44393908983037556</v>
      </c>
    </row>
    <row r="11" spans="1:27" x14ac:dyDescent="0.3">
      <c r="A11" s="5">
        <v>1998</v>
      </c>
      <c r="B11" s="6">
        <v>28.603866666666672</v>
      </c>
      <c r="C11" s="6">
        <v>28.983599999999999</v>
      </c>
      <c r="D11" s="6">
        <v>27.099150000000002</v>
      </c>
      <c r="E11" s="6">
        <v>25.755374999999997</v>
      </c>
      <c r="F11" s="6">
        <v>27.774883333333332</v>
      </c>
      <c r="G11" s="6">
        <v>28.350416666666664</v>
      </c>
      <c r="H11" s="6">
        <v>28.342950000000002</v>
      </c>
      <c r="I11" s="6">
        <v>27.717766666666666</v>
      </c>
      <c r="J11" s="6">
        <v>27.51755</v>
      </c>
      <c r="K11" s="6">
        <v>27.636099999999999</v>
      </c>
      <c r="L11" s="6">
        <v>28.921733333333336</v>
      </c>
      <c r="M11" s="6">
        <v>27.837299999999999</v>
      </c>
      <c r="N11" s="6">
        <v>27.677860000000003</v>
      </c>
      <c r="O11" s="6">
        <v>27.182500000000001</v>
      </c>
      <c r="P11" s="6">
        <v>23.5914</v>
      </c>
      <c r="Q11" s="6">
        <v>28.0686</v>
      </c>
      <c r="R11" s="6">
        <v>28.526199999999999</v>
      </c>
      <c r="S11" s="6">
        <v>25.854416666666669</v>
      </c>
      <c r="T11" s="6">
        <v>28.397349999999996</v>
      </c>
      <c r="U11" s="6">
        <v>24.897500000000001</v>
      </c>
      <c r="V11">
        <f t="shared" si="0"/>
        <v>28.043658666666669</v>
      </c>
      <c r="W11">
        <f t="shared" si="1"/>
        <v>0.20238015436466789</v>
      </c>
      <c r="X11">
        <f t="shared" si="2"/>
        <v>28.191288095238093</v>
      </c>
      <c r="Y11">
        <f t="shared" si="3"/>
        <v>0.26683008052790363</v>
      </c>
      <c r="Z11">
        <f t="shared" si="4"/>
        <v>26.611672619047621</v>
      </c>
      <c r="AA11">
        <f t="shared" si="5"/>
        <v>0.62635568533063768</v>
      </c>
    </row>
    <row r="12" spans="1:27" x14ac:dyDescent="0.3">
      <c r="A12" s="5">
        <v>1999</v>
      </c>
      <c r="B12" s="6">
        <v>29.108800000000002</v>
      </c>
      <c r="C12" s="6">
        <v>29.114449999999998</v>
      </c>
      <c r="D12" s="6">
        <v>27.608539999999998</v>
      </c>
      <c r="E12" s="6">
        <v>27.298469999999998</v>
      </c>
      <c r="F12" s="6">
        <v>28.212830000000004</v>
      </c>
      <c r="G12" s="6">
        <v>27.982083333333332</v>
      </c>
      <c r="H12" s="6">
        <v>28.897449999999999</v>
      </c>
      <c r="I12" s="6">
        <v>29.9129</v>
      </c>
      <c r="J12" s="6">
        <v>28.218669999999996</v>
      </c>
      <c r="K12" s="6">
        <v>28.806000000000004</v>
      </c>
      <c r="L12" s="6">
        <v>28.832319999999999</v>
      </c>
      <c r="M12" s="6">
        <v>27.038899999999998</v>
      </c>
      <c r="N12" s="6">
        <v>28.286900000000003</v>
      </c>
      <c r="O12" s="6">
        <v>27.409499999999998</v>
      </c>
      <c r="P12" s="6">
        <v>29.318559090909091</v>
      </c>
      <c r="Q12" s="6">
        <v>29.6416</v>
      </c>
      <c r="R12" s="6">
        <v>29.914942857142858</v>
      </c>
      <c r="S12" s="6">
        <v>31.679449999999999</v>
      </c>
      <c r="T12" s="6">
        <v>29.535819999999994</v>
      </c>
      <c r="U12" s="6">
        <v>28.619999999999997</v>
      </c>
      <c r="V12">
        <f t="shared" si="0"/>
        <v>28.647610666666669</v>
      </c>
      <c r="W12">
        <f t="shared" si="1"/>
        <v>0.31286892686412854</v>
      </c>
      <c r="X12">
        <f t="shared" si="2"/>
        <v>28.860700408163268</v>
      </c>
      <c r="Y12">
        <f t="shared" si="3"/>
        <v>0.29370546453221597</v>
      </c>
      <c r="Z12">
        <f t="shared" si="4"/>
        <v>28.793604155844154</v>
      </c>
      <c r="AA12">
        <f t="shared" si="5"/>
        <v>0.63802985821510061</v>
      </c>
    </row>
    <row r="13" spans="1:27" x14ac:dyDescent="0.3">
      <c r="A13" s="5">
        <v>2000</v>
      </c>
      <c r="B13" s="6">
        <v>27.306000000000001</v>
      </c>
      <c r="C13" s="6">
        <v>27.896650000000001</v>
      </c>
      <c r="D13" s="6">
        <v>26.195271428571427</v>
      </c>
      <c r="E13" s="6">
        <v>24.57193333333333</v>
      </c>
      <c r="F13" s="6">
        <v>26.61045</v>
      </c>
      <c r="G13" s="6">
        <v>27.263125000000002</v>
      </c>
      <c r="H13" s="6">
        <v>26.868600000000001</v>
      </c>
      <c r="I13" s="6">
        <v>27.542300000000001</v>
      </c>
      <c r="J13" s="6">
        <v>27.460774999999998</v>
      </c>
      <c r="K13" s="6">
        <v>26.597466666666666</v>
      </c>
      <c r="L13" s="6">
        <v>27.415199999999999</v>
      </c>
      <c r="M13" s="6">
        <v>26.161499999999997</v>
      </c>
      <c r="N13" s="6">
        <v>28</v>
      </c>
      <c r="O13" s="6">
        <v>24.910500000000003</v>
      </c>
      <c r="P13" s="6">
        <v>27.74281666666667</v>
      </c>
      <c r="Q13" s="6">
        <v>28.144200000000001</v>
      </c>
      <c r="R13" s="6">
        <v>28.075400000000002</v>
      </c>
      <c r="S13" s="6">
        <v>28.186750000000004</v>
      </c>
      <c r="T13" s="6">
        <v>27.451733333333337</v>
      </c>
      <c r="U13" s="6">
        <v>27.335000000000001</v>
      </c>
      <c r="V13">
        <f t="shared" si="0"/>
        <v>27.634820000000001</v>
      </c>
      <c r="W13">
        <f t="shared" si="1"/>
        <v>0.18294751217903998</v>
      </c>
      <c r="X13">
        <f t="shared" si="2"/>
        <v>27.177453061224487</v>
      </c>
      <c r="Y13">
        <f t="shared" si="3"/>
        <v>0.27070734791321943</v>
      </c>
      <c r="Z13">
        <f t="shared" si="4"/>
        <v>26.569199999999999</v>
      </c>
      <c r="AA13">
        <f t="shared" si="5"/>
        <v>0.53311722937016714</v>
      </c>
    </row>
    <row r="14" spans="1:27" x14ac:dyDescent="0.3">
      <c r="A14" s="5">
        <v>2001</v>
      </c>
      <c r="B14" s="6">
        <v>27.152933333333333</v>
      </c>
      <c r="C14" s="6">
        <v>28.045549999999999</v>
      </c>
      <c r="D14" s="6">
        <v>26.700900000000001</v>
      </c>
      <c r="E14" s="6">
        <v>25.603289999999998</v>
      </c>
      <c r="F14" s="6">
        <v>27.109550000000002</v>
      </c>
      <c r="G14" s="6">
        <v>26.931249999999999</v>
      </c>
      <c r="H14" s="6">
        <v>28.548099999999998</v>
      </c>
      <c r="I14" s="6">
        <v>27.833799999999997</v>
      </c>
      <c r="J14" s="6">
        <v>27.550616666666667</v>
      </c>
      <c r="K14" s="6">
        <v>27.1692</v>
      </c>
      <c r="L14" s="6">
        <v>27.588399999999996</v>
      </c>
      <c r="M14" s="6">
        <v>26.938099999999999</v>
      </c>
      <c r="N14" s="6">
        <v>27.565449999999995</v>
      </c>
      <c r="O14" s="6">
        <v>28.090499999999999</v>
      </c>
      <c r="P14" s="6">
        <v>27.995229999999999</v>
      </c>
      <c r="Q14" s="6">
        <v>28.348300000000002</v>
      </c>
      <c r="R14" s="6">
        <v>28.253</v>
      </c>
      <c r="S14" s="6">
        <v>28.152949999999997</v>
      </c>
      <c r="T14" s="6">
        <v>27.411833333333334</v>
      </c>
      <c r="U14" s="6">
        <v>26.4025</v>
      </c>
      <c r="V14">
        <f t="shared" si="0"/>
        <v>27.509710000000002</v>
      </c>
      <c r="W14">
        <f t="shared" si="1"/>
        <v>0.24185936539191114</v>
      </c>
      <c r="X14">
        <f t="shared" si="2"/>
        <v>27.46834761904762</v>
      </c>
      <c r="Y14">
        <f t="shared" si="3"/>
        <v>0.20549876975482892</v>
      </c>
      <c r="Z14">
        <f t="shared" si="4"/>
        <v>27.594567142857137</v>
      </c>
      <c r="AA14">
        <f t="shared" si="5"/>
        <v>0.3805028808458259</v>
      </c>
    </row>
    <row r="15" spans="1:27" x14ac:dyDescent="0.3">
      <c r="A15" s="5">
        <v>2002</v>
      </c>
      <c r="B15" s="6">
        <v>28.564799999999998</v>
      </c>
      <c r="C15" s="6">
        <v>29.570229999999999</v>
      </c>
      <c r="D15" s="6">
        <v>28.571350000000002</v>
      </c>
      <c r="E15" s="6">
        <v>26.6068</v>
      </c>
      <c r="F15" s="6">
        <v>28.43523888888889</v>
      </c>
      <c r="G15" s="6">
        <v>28.962916666666672</v>
      </c>
      <c r="H15" s="6">
        <v>28.716883333333332</v>
      </c>
      <c r="I15" s="6">
        <v>30.4619</v>
      </c>
      <c r="J15" s="6">
        <v>28.463989999999995</v>
      </c>
      <c r="K15" s="6">
        <v>28.437519999999999</v>
      </c>
      <c r="L15" s="6">
        <v>29.217680000000009</v>
      </c>
      <c r="M15" s="6">
        <v>27.674199999999999</v>
      </c>
      <c r="N15" s="6">
        <v>29.046420000000001</v>
      </c>
      <c r="O15" s="6">
        <v>27.534166666666668</v>
      </c>
      <c r="P15" s="6">
        <v>29.481649999999995</v>
      </c>
      <c r="Q15" s="6">
        <v>29.624200000000002</v>
      </c>
      <c r="R15" s="6">
        <v>29.471699999999995</v>
      </c>
      <c r="S15" s="6">
        <v>27.471083333333329</v>
      </c>
      <c r="T15" s="6">
        <v>29.745259999999995</v>
      </c>
      <c r="U15" s="6">
        <v>28.568750000000001</v>
      </c>
      <c r="V15">
        <f t="shared" si="0"/>
        <v>28.932465333333333</v>
      </c>
      <c r="W15">
        <f t="shared" si="1"/>
        <v>0.20579804835107535</v>
      </c>
      <c r="X15">
        <f t="shared" si="2"/>
        <v>29.064139841269842</v>
      </c>
      <c r="Y15">
        <f t="shared" si="3"/>
        <v>0.21496081834319533</v>
      </c>
      <c r="Z15">
        <f t="shared" si="4"/>
        <v>28.278097619047621</v>
      </c>
      <c r="AA15">
        <f t="shared" si="5"/>
        <v>0.50645117897539049</v>
      </c>
    </row>
    <row r="16" spans="1:27" x14ac:dyDescent="0.3">
      <c r="A16" s="5">
        <v>2003</v>
      </c>
      <c r="B16" s="6">
        <v>27.1694</v>
      </c>
      <c r="C16" s="6">
        <v>28.541790000000002</v>
      </c>
      <c r="D16" s="6">
        <v>26.626966666666672</v>
      </c>
      <c r="E16" s="6">
        <v>25.102409999999999</v>
      </c>
      <c r="F16" s="6">
        <v>25.829850000000004</v>
      </c>
      <c r="G16" s="6">
        <v>26.303749999999997</v>
      </c>
      <c r="H16" s="6">
        <v>26.402349999999998</v>
      </c>
      <c r="I16" s="6">
        <v>26.905899999999999</v>
      </c>
      <c r="J16" s="6">
        <v>27.366750000000003</v>
      </c>
      <c r="K16" s="6">
        <v>27.421599999999994</v>
      </c>
      <c r="L16" s="6">
        <v>27.671280000000003</v>
      </c>
      <c r="M16" s="6">
        <v>25.115099999999998</v>
      </c>
      <c r="N16" s="6">
        <v>27.029733333333336</v>
      </c>
      <c r="O16" s="6">
        <v>25.600499999999997</v>
      </c>
      <c r="P16" s="6">
        <v>28.008816666666668</v>
      </c>
      <c r="Q16" s="6">
        <v>28.036039999999996</v>
      </c>
      <c r="R16" s="6">
        <v>28.0806</v>
      </c>
      <c r="S16" s="6">
        <v>25.049516666666666</v>
      </c>
      <c r="T16" s="6">
        <v>28.0184</v>
      </c>
      <c r="U16" s="6">
        <v>26.176250000000003</v>
      </c>
      <c r="V16">
        <f t="shared" si="0"/>
        <v>27.181134666666669</v>
      </c>
      <c r="W16">
        <f t="shared" si="1"/>
        <v>0.27912184618629254</v>
      </c>
      <c r="X16">
        <f t="shared" si="2"/>
        <v>27.455783809523812</v>
      </c>
      <c r="Y16">
        <f t="shared" si="3"/>
        <v>0.35404288970774062</v>
      </c>
      <c r="Z16">
        <f t="shared" si="4"/>
        <v>26.026370476190476</v>
      </c>
      <c r="AA16">
        <f t="shared" si="5"/>
        <v>0.42719326377226075</v>
      </c>
    </row>
    <row r="17" spans="1:27" x14ac:dyDescent="0.3">
      <c r="A17" s="5">
        <v>2004</v>
      </c>
      <c r="B17" s="6">
        <v>26.888400000000001</v>
      </c>
      <c r="C17" s="6">
        <v>28.063350000000003</v>
      </c>
      <c r="D17" s="6">
        <v>25.278540000000003</v>
      </c>
      <c r="E17" s="6">
        <v>24.890349999999998</v>
      </c>
      <c r="F17" s="6">
        <v>25.3569</v>
      </c>
      <c r="G17" s="6">
        <v>27.99625</v>
      </c>
      <c r="H17" s="6">
        <v>26.376299999999997</v>
      </c>
      <c r="I17" s="6">
        <v>26.759599999999999</v>
      </c>
      <c r="J17" s="6">
        <v>27.260590000000001</v>
      </c>
      <c r="K17" s="6">
        <v>25.808200000000003</v>
      </c>
      <c r="L17" s="6">
        <v>27.738399999999999</v>
      </c>
      <c r="M17" s="6">
        <v>25.427399999999999</v>
      </c>
      <c r="N17" s="6">
        <v>27.044499999999999</v>
      </c>
      <c r="O17" s="6">
        <v>25.1145</v>
      </c>
      <c r="P17" s="6">
        <v>27.732749999999999</v>
      </c>
      <c r="Q17" s="6">
        <v>27.4785</v>
      </c>
      <c r="R17" s="6">
        <v>27.610066666666665</v>
      </c>
      <c r="S17" s="6">
        <v>24.1265</v>
      </c>
      <c r="T17" s="6">
        <v>27.465399999999999</v>
      </c>
      <c r="U17" s="6">
        <v>24.877499999999998</v>
      </c>
      <c r="V17">
        <f t="shared" si="0"/>
        <v>27.333648</v>
      </c>
      <c r="W17">
        <f t="shared" si="1"/>
        <v>0.19328907510255197</v>
      </c>
      <c r="X17">
        <f t="shared" si="2"/>
        <v>26.760122380952374</v>
      </c>
      <c r="Y17">
        <f t="shared" si="3"/>
        <v>0.46150702303478602</v>
      </c>
      <c r="Z17">
        <f t="shared" si="4"/>
        <v>25.775342857142856</v>
      </c>
      <c r="AA17">
        <f t="shared" si="5"/>
        <v>0.46855977339235655</v>
      </c>
    </row>
    <row r="18" spans="1:27" x14ac:dyDescent="0.3">
      <c r="A18" s="5">
        <v>2005</v>
      </c>
      <c r="B18" s="6">
        <v>28.577799999999996</v>
      </c>
      <c r="C18" s="6">
        <v>29.416400000000003</v>
      </c>
      <c r="D18" s="6">
        <v>27.77205</v>
      </c>
      <c r="E18" s="6">
        <v>26.824170000000002</v>
      </c>
      <c r="F18" s="6">
        <v>27.674249999999997</v>
      </c>
      <c r="G18" s="6">
        <v>27.176250000000003</v>
      </c>
      <c r="H18" s="6">
        <v>26.975000000000001</v>
      </c>
      <c r="I18" s="6">
        <v>28.555500000000002</v>
      </c>
      <c r="J18" s="6">
        <v>27.288750000000004</v>
      </c>
      <c r="K18" s="6">
        <v>29.152899999999995</v>
      </c>
      <c r="L18" s="6">
        <v>28.192400000000003</v>
      </c>
      <c r="M18" s="6">
        <v>27.861499999999999</v>
      </c>
      <c r="N18" s="6">
        <v>28.362500000000001</v>
      </c>
      <c r="O18" s="6">
        <v>27.968000000000004</v>
      </c>
      <c r="P18" s="6">
        <v>28.890825</v>
      </c>
      <c r="Q18" s="6">
        <v>28.665400000000002</v>
      </c>
      <c r="R18" s="6">
        <v>28.465599999999998</v>
      </c>
      <c r="S18" s="6">
        <v>26.644100000000002</v>
      </c>
      <c r="T18" s="6">
        <v>29.111849999999997</v>
      </c>
      <c r="U18" s="6">
        <v>27.4</v>
      </c>
      <c r="V18">
        <f t="shared" si="0"/>
        <v>28.014139999999998</v>
      </c>
      <c r="W18">
        <f t="shared" si="1"/>
        <v>0.32337727015051537</v>
      </c>
      <c r="X18">
        <f t="shared" si="2"/>
        <v>28.540778571428572</v>
      </c>
      <c r="Y18">
        <f t="shared" si="3"/>
        <v>0.26441142788706934</v>
      </c>
      <c r="Z18">
        <f t="shared" si="4"/>
        <v>27.674156428571429</v>
      </c>
      <c r="AA18">
        <f t="shared" si="5"/>
        <v>0.33276630754056752</v>
      </c>
    </row>
    <row r="19" spans="1:27" x14ac:dyDescent="0.3">
      <c r="A19" s="5">
        <v>2006</v>
      </c>
      <c r="B19" s="6">
        <v>28.885333333333335</v>
      </c>
      <c r="C19" s="6">
        <v>28.515090000000004</v>
      </c>
      <c r="D19" s="6">
        <v>27.611499999999999</v>
      </c>
      <c r="E19" s="6">
        <v>26.345983333333333</v>
      </c>
      <c r="F19" s="6">
        <v>27.755224999999996</v>
      </c>
      <c r="G19" s="6">
        <v>28.397500000000001</v>
      </c>
      <c r="H19" s="6">
        <v>26.185250000000003</v>
      </c>
      <c r="I19" s="6">
        <v>28.8827</v>
      </c>
      <c r="J19" s="6">
        <v>27.616624999999999</v>
      </c>
      <c r="K19" s="6">
        <v>29.874500000000001</v>
      </c>
      <c r="L19" s="6">
        <v>28.007999999999999</v>
      </c>
      <c r="M19" s="6">
        <v>27.299600000000002</v>
      </c>
      <c r="N19" s="6">
        <v>28.574233333333336</v>
      </c>
      <c r="O19" s="6">
        <v>26.284166666666664</v>
      </c>
      <c r="P19" s="6">
        <v>28.748349999999999</v>
      </c>
      <c r="Q19" s="6">
        <v>28.596800000000002</v>
      </c>
      <c r="R19" s="6">
        <v>29.659000000000002</v>
      </c>
      <c r="S19" s="6">
        <v>27.255416666666665</v>
      </c>
      <c r="T19" s="6">
        <v>28.732250000000001</v>
      </c>
      <c r="U19" s="6">
        <v>28.824166666666667</v>
      </c>
      <c r="V19">
        <f t="shared" si="0"/>
        <v>28.414098333333335</v>
      </c>
      <c r="W19">
        <f t="shared" si="1"/>
        <v>0.21416404512662771</v>
      </c>
      <c r="X19">
        <f t="shared" si="2"/>
        <v>28.593652142857142</v>
      </c>
      <c r="Y19">
        <f t="shared" si="3"/>
        <v>0.33846607778936433</v>
      </c>
      <c r="Z19">
        <f t="shared" si="4"/>
        <v>27.285923809523808</v>
      </c>
      <c r="AA19">
        <f t="shared" si="5"/>
        <v>0.43061391933443727</v>
      </c>
    </row>
    <row r="20" spans="1:27" x14ac:dyDescent="0.3">
      <c r="A20" s="5">
        <v>2007</v>
      </c>
      <c r="B20" s="6">
        <v>27.366199999999999</v>
      </c>
      <c r="C20" s="6">
        <v>28.23977</v>
      </c>
      <c r="D20" s="6">
        <v>26.390450000000001</v>
      </c>
      <c r="E20" s="6">
        <v>25.405483333333333</v>
      </c>
      <c r="F20" s="6">
        <v>25.647200000000002</v>
      </c>
      <c r="G20" s="6">
        <v>25.951250000000002</v>
      </c>
      <c r="H20" s="6">
        <v>26.925016666666664</v>
      </c>
      <c r="I20" s="6">
        <v>27.883499999999998</v>
      </c>
      <c r="J20" s="6">
        <v>26.073349999999998</v>
      </c>
      <c r="K20" s="6">
        <v>26.489840000000004</v>
      </c>
      <c r="L20" s="6">
        <v>27.303866666666668</v>
      </c>
      <c r="M20" s="6">
        <v>27.065899999999999</v>
      </c>
      <c r="N20" s="6">
        <v>27.007149999999999</v>
      </c>
      <c r="O20" s="6">
        <v>25.856000000000002</v>
      </c>
      <c r="P20" s="6">
        <v>27.47523</v>
      </c>
      <c r="Q20" s="6">
        <v>27.461899999999996</v>
      </c>
      <c r="R20" s="6">
        <v>28.514200000000002</v>
      </c>
      <c r="S20" s="6">
        <v>24.989750000000001</v>
      </c>
      <c r="T20" s="6">
        <v>27.128419999999998</v>
      </c>
      <c r="U20" s="6">
        <v>26.692499999999999</v>
      </c>
      <c r="V20">
        <f t="shared" si="0"/>
        <v>26.77197</v>
      </c>
      <c r="W20">
        <f t="shared" si="1"/>
        <v>0.31984946091872607</v>
      </c>
      <c r="X20">
        <f t="shared" si="2"/>
        <v>27.101963809523813</v>
      </c>
      <c r="Y20">
        <f t="shared" si="3"/>
        <v>0.38815080155302839</v>
      </c>
      <c r="Z20">
        <f t="shared" si="4"/>
        <v>26.514411428571432</v>
      </c>
      <c r="AA20">
        <f t="shared" si="5"/>
        <v>0.41570742203992167</v>
      </c>
    </row>
    <row r="21" spans="1:27" x14ac:dyDescent="0.3">
      <c r="A21" s="5">
        <v>2008</v>
      </c>
      <c r="B21" s="6">
        <v>27.322200000000002</v>
      </c>
      <c r="C21" s="6">
        <v>26.975916666666667</v>
      </c>
      <c r="D21" s="6">
        <v>25.652250000000002</v>
      </c>
      <c r="E21" s="6">
        <v>24.983116666666671</v>
      </c>
      <c r="F21" s="6">
        <v>25.875369999999997</v>
      </c>
      <c r="G21" s="6">
        <v>27.078750000000003</v>
      </c>
      <c r="H21" s="6">
        <v>26.292950000000001</v>
      </c>
      <c r="I21" s="6">
        <v>27.251100000000001</v>
      </c>
      <c r="J21" s="6">
        <v>26.251150000000006</v>
      </c>
      <c r="K21" s="6">
        <v>26.8842</v>
      </c>
      <c r="L21" s="6">
        <v>27.591100000000001</v>
      </c>
      <c r="M21" s="6">
        <v>26.462299999999999</v>
      </c>
      <c r="N21" s="6">
        <v>27.044600000000003</v>
      </c>
      <c r="O21" s="6">
        <v>25.460999999999999</v>
      </c>
      <c r="P21" s="6">
        <v>27.054283333333334</v>
      </c>
      <c r="Q21" s="6">
        <v>27.107933333333339</v>
      </c>
      <c r="R21" s="6">
        <v>28.390599999999999</v>
      </c>
      <c r="S21" s="6">
        <v>25.290683333333334</v>
      </c>
      <c r="T21" s="6">
        <v>27.368466666666666</v>
      </c>
      <c r="U21" s="6">
        <v>26.33583333333333</v>
      </c>
      <c r="V21">
        <f t="shared" si="0"/>
        <v>26.960926666666673</v>
      </c>
      <c r="W21">
        <f t="shared" si="1"/>
        <v>0.18395595431455203</v>
      </c>
      <c r="X21">
        <f t="shared" si="2"/>
        <v>26.962557619047622</v>
      </c>
      <c r="Y21">
        <f t="shared" si="3"/>
        <v>0.36201598483351682</v>
      </c>
      <c r="Z21">
        <f t="shared" si="4"/>
        <v>26.113633333333333</v>
      </c>
      <c r="AA21">
        <f t="shared" si="5"/>
        <v>0.33500606446378411</v>
      </c>
    </row>
    <row r="22" spans="1:27" x14ac:dyDescent="0.3">
      <c r="A22" s="5">
        <v>2009</v>
      </c>
      <c r="B22" s="6">
        <v>26.977599999999999</v>
      </c>
      <c r="C22" s="6">
        <v>27.233599999999999</v>
      </c>
      <c r="D22" s="6">
        <v>25.646740000000001</v>
      </c>
      <c r="E22" s="6">
        <v>25.082516666666667</v>
      </c>
      <c r="F22" s="6">
        <v>24.859410000000004</v>
      </c>
      <c r="G22" s="6">
        <v>26.515625000000004</v>
      </c>
      <c r="H22" s="6">
        <v>26.49978333333333</v>
      </c>
      <c r="I22" s="6">
        <v>26.217766666666666</v>
      </c>
      <c r="J22" s="6">
        <v>25.411699999999996</v>
      </c>
      <c r="K22" s="6">
        <v>25.538499999999999</v>
      </c>
      <c r="L22" s="6">
        <v>26.464300000000001</v>
      </c>
      <c r="M22" s="6">
        <v>24.924999999999997</v>
      </c>
      <c r="N22" s="6">
        <v>26.113099999999996</v>
      </c>
      <c r="O22" s="6">
        <v>24.33</v>
      </c>
      <c r="P22" s="6">
        <v>26.948810000000002</v>
      </c>
      <c r="Q22" s="6">
        <v>25.556700000000003</v>
      </c>
      <c r="R22" s="6">
        <v>25.9602</v>
      </c>
      <c r="S22" s="6">
        <v>24.094150000000003</v>
      </c>
      <c r="T22" s="6">
        <v>25.548233333333332</v>
      </c>
      <c r="U22" s="6">
        <v>26.267499999999998</v>
      </c>
      <c r="V22">
        <f t="shared" si="0"/>
        <v>26.114944999999999</v>
      </c>
      <c r="W22">
        <f t="shared" si="1"/>
        <v>0.29248183922254073</v>
      </c>
      <c r="X22">
        <f t="shared" si="2"/>
        <v>25.892997619047627</v>
      </c>
      <c r="Y22">
        <f t="shared" si="3"/>
        <v>0.2887408819465232</v>
      </c>
      <c r="Z22">
        <f t="shared" si="4"/>
        <v>25.442575238095237</v>
      </c>
      <c r="AA22">
        <f t="shared" si="5"/>
        <v>0.42091042058628747</v>
      </c>
    </row>
    <row r="23" spans="1:27" x14ac:dyDescent="0.3">
      <c r="A23" s="5">
        <v>2010</v>
      </c>
      <c r="B23" s="6">
        <v>27.586600000000001</v>
      </c>
      <c r="C23" s="6">
        <v>29.698049999999999</v>
      </c>
      <c r="D23" s="6">
        <v>28.54045</v>
      </c>
      <c r="E23" s="6">
        <v>27.238729999999997</v>
      </c>
      <c r="F23" s="6">
        <v>27.71865</v>
      </c>
      <c r="G23" s="6">
        <v>29.457916666666666</v>
      </c>
      <c r="H23" s="6">
        <v>28.428850000000001</v>
      </c>
      <c r="I23" s="6">
        <v>28.381450000000001</v>
      </c>
      <c r="J23" s="6">
        <v>29.040025000000004</v>
      </c>
      <c r="K23" s="6">
        <v>28.812999999999999</v>
      </c>
      <c r="L23" s="6">
        <v>29.494199999999996</v>
      </c>
      <c r="M23" s="6">
        <v>28.411899999999996</v>
      </c>
      <c r="N23" s="6">
        <v>29.064666666666668</v>
      </c>
      <c r="O23" s="6">
        <v>28.417499999999993</v>
      </c>
      <c r="P23" s="6">
        <v>29.16835</v>
      </c>
      <c r="Q23" s="6">
        <v>31.826279999999997</v>
      </c>
      <c r="R23" s="6">
        <v>30.017600000000002</v>
      </c>
      <c r="S23" s="6">
        <v>28.5015</v>
      </c>
      <c r="T23" s="6">
        <v>30.4908</v>
      </c>
      <c r="U23" s="6">
        <v>30.102500000000006</v>
      </c>
      <c r="V23">
        <f t="shared" si="0"/>
        <v>29.395097666666665</v>
      </c>
      <c r="W23">
        <f t="shared" si="1"/>
        <v>0.68631329651211936</v>
      </c>
      <c r="X23">
        <f t="shared" si="2"/>
        <v>29.253250000000001</v>
      </c>
      <c r="Y23">
        <f t="shared" si="3"/>
        <v>0.3595157434131428</v>
      </c>
      <c r="Z23">
        <f t="shared" si="4"/>
        <v>28.364039999999996</v>
      </c>
      <c r="AA23">
        <f t="shared" si="5"/>
        <v>0.21501851632337368</v>
      </c>
    </row>
    <row r="24" spans="1:27" x14ac:dyDescent="0.3">
      <c r="A24" s="5">
        <v>2011</v>
      </c>
      <c r="B24" s="6" t="s">
        <v>62</v>
      </c>
      <c r="C24" s="6" t="s">
        <v>62</v>
      </c>
      <c r="D24" s="6" t="s">
        <v>62</v>
      </c>
      <c r="E24" s="6" t="s">
        <v>62</v>
      </c>
      <c r="F24" s="6" t="s">
        <v>62</v>
      </c>
      <c r="G24" s="6" t="s">
        <v>62</v>
      </c>
      <c r="H24" s="6" t="s">
        <v>62</v>
      </c>
      <c r="I24" s="6" t="s">
        <v>62</v>
      </c>
      <c r="J24" s="6" t="s">
        <v>62</v>
      </c>
      <c r="K24" s="6" t="s">
        <v>62</v>
      </c>
      <c r="L24" s="6">
        <v>29.297199999999997</v>
      </c>
      <c r="M24" s="6" t="s">
        <v>62</v>
      </c>
      <c r="N24" s="6" t="s">
        <v>62</v>
      </c>
      <c r="O24" s="6" t="s">
        <v>62</v>
      </c>
      <c r="P24" s="6" t="s">
        <v>62</v>
      </c>
      <c r="Q24" s="6" t="s">
        <v>62</v>
      </c>
      <c r="R24" s="6" t="s">
        <v>62</v>
      </c>
      <c r="S24" s="6" t="s">
        <v>62</v>
      </c>
      <c r="T24" s="6">
        <v>31.248650000000001</v>
      </c>
      <c r="U24" s="6" t="s">
        <v>62</v>
      </c>
      <c r="V24" s="6" t="s">
        <v>62</v>
      </c>
      <c r="W24" s="6" t="s">
        <v>62</v>
      </c>
      <c r="X24">
        <f t="shared" si="2"/>
        <v>30.272925000000001</v>
      </c>
      <c r="Y24">
        <f t="shared" si="3"/>
        <v>0.9757250000000024</v>
      </c>
      <c r="Z24" t="s">
        <v>62</v>
      </c>
      <c r="AA24" t="s">
        <v>62</v>
      </c>
    </row>
    <row r="25" spans="1:27" x14ac:dyDescent="0.3">
      <c r="A25" s="5">
        <v>2012</v>
      </c>
      <c r="B25" s="6" t="s">
        <v>62</v>
      </c>
      <c r="C25" s="6" t="s">
        <v>62</v>
      </c>
      <c r="D25" s="6" t="s">
        <v>62</v>
      </c>
      <c r="E25" s="6" t="s">
        <v>62</v>
      </c>
      <c r="F25" s="6" t="s">
        <v>62</v>
      </c>
      <c r="G25" s="6" t="s">
        <v>62</v>
      </c>
      <c r="H25" s="6" t="s">
        <v>62</v>
      </c>
      <c r="I25" s="6" t="s">
        <v>62</v>
      </c>
      <c r="J25" s="6" t="s">
        <v>62</v>
      </c>
      <c r="K25" s="6">
        <v>28.056800000000003</v>
      </c>
      <c r="L25" s="6" t="s">
        <v>62</v>
      </c>
      <c r="M25" s="6" t="s">
        <v>62</v>
      </c>
      <c r="N25" s="6" t="s">
        <v>62</v>
      </c>
      <c r="O25" s="6" t="s">
        <v>62</v>
      </c>
      <c r="P25" s="6" t="s">
        <v>62</v>
      </c>
      <c r="Q25" s="6" t="s">
        <v>62</v>
      </c>
      <c r="R25" s="6" t="s">
        <v>62</v>
      </c>
      <c r="S25" s="6">
        <v>28.18375</v>
      </c>
      <c r="T25" s="6">
        <v>29.944299999999998</v>
      </c>
      <c r="U25" s="6">
        <v>31.4925</v>
      </c>
      <c r="V25" t="s">
        <v>62</v>
      </c>
      <c r="W25" t="s">
        <v>62</v>
      </c>
      <c r="X25">
        <f t="shared" si="2"/>
        <v>29.00055</v>
      </c>
      <c r="Y25">
        <f t="shared" si="3"/>
        <v>0.94374999999999776</v>
      </c>
      <c r="Z25">
        <f t="shared" si="4"/>
        <v>28.18375</v>
      </c>
      <c r="AA25" t="s">
        <v>62</v>
      </c>
    </row>
    <row r="26" spans="1:27" x14ac:dyDescent="0.3">
      <c r="A26" s="5">
        <v>2013</v>
      </c>
      <c r="B26" s="6" t="s">
        <v>62</v>
      </c>
      <c r="C26" s="6">
        <v>27.814450000000001</v>
      </c>
      <c r="D26" s="6" t="s">
        <v>62</v>
      </c>
      <c r="E26" s="6" t="s">
        <v>62</v>
      </c>
      <c r="F26" s="6" t="s">
        <v>62</v>
      </c>
      <c r="G26" s="6" t="s">
        <v>62</v>
      </c>
      <c r="H26" s="6" t="s">
        <v>62</v>
      </c>
      <c r="I26" s="6" t="s">
        <v>62</v>
      </c>
      <c r="J26" s="6" t="s">
        <v>62</v>
      </c>
      <c r="K26" s="6">
        <v>27.5184</v>
      </c>
      <c r="L26" s="6" t="s">
        <v>62</v>
      </c>
      <c r="M26" s="6" t="s">
        <v>62</v>
      </c>
      <c r="N26" s="6" t="s">
        <v>62</v>
      </c>
      <c r="O26" s="6" t="s">
        <v>62</v>
      </c>
      <c r="P26" s="6" t="s">
        <v>62</v>
      </c>
      <c r="Q26" s="6" t="s">
        <v>62</v>
      </c>
      <c r="R26" s="6" t="s">
        <v>62</v>
      </c>
      <c r="S26" s="6">
        <v>24.201549999999997</v>
      </c>
      <c r="T26" s="6" t="s">
        <v>62</v>
      </c>
      <c r="U26" s="6" t="s">
        <v>62</v>
      </c>
      <c r="V26" s="6" t="s">
        <v>62</v>
      </c>
      <c r="W26" s="6" t="s">
        <v>62</v>
      </c>
      <c r="X26">
        <f t="shared" si="2"/>
        <v>27.666425</v>
      </c>
      <c r="Y26">
        <f t="shared" si="3"/>
        <v>0.14802500000000049</v>
      </c>
      <c r="Z26">
        <f t="shared" si="4"/>
        <v>24.201549999999997</v>
      </c>
      <c r="AA26" t="s">
        <v>62</v>
      </c>
    </row>
    <row r="27" spans="1:27" x14ac:dyDescent="0.3">
      <c r="A27" s="5">
        <v>2014</v>
      </c>
      <c r="B27" s="6">
        <v>27.303199999999997</v>
      </c>
      <c r="C27" s="6" t="s">
        <v>62</v>
      </c>
      <c r="D27" s="6" t="s">
        <v>62</v>
      </c>
      <c r="E27" s="6" t="s">
        <v>62</v>
      </c>
      <c r="F27" s="6" t="s">
        <v>62</v>
      </c>
      <c r="G27" s="6">
        <v>27.236249999999998</v>
      </c>
      <c r="H27" s="6">
        <v>24.89555</v>
      </c>
      <c r="I27" s="6" t="s">
        <v>62</v>
      </c>
      <c r="J27" s="6">
        <v>28.500250000000001</v>
      </c>
      <c r="K27" s="6">
        <v>26.5548</v>
      </c>
      <c r="L27" s="6">
        <v>25.986800000000002</v>
      </c>
      <c r="M27" s="6" t="s">
        <v>62</v>
      </c>
      <c r="N27" s="6" t="s">
        <v>62</v>
      </c>
      <c r="O27" s="6" t="s">
        <v>62</v>
      </c>
      <c r="P27" s="6" t="s">
        <v>62</v>
      </c>
      <c r="Q27" s="6" t="s">
        <v>62</v>
      </c>
      <c r="R27" s="6" t="s">
        <v>62</v>
      </c>
      <c r="S27" s="6" t="s">
        <v>62</v>
      </c>
      <c r="T27" s="6">
        <v>25.502499999999998</v>
      </c>
      <c r="U27" s="6">
        <v>25.642499999999998</v>
      </c>
      <c r="V27">
        <f>AVERAGE(B27,G27,J27,N27,Q27)</f>
        <v>27.6799</v>
      </c>
      <c r="W27">
        <f t="shared" si="1"/>
        <v>0.41063007175964883</v>
      </c>
      <c r="X27">
        <f>AVERAGE(C27:D27,F27,K27:L27,R27,T27)</f>
        <v>26.014700000000001</v>
      </c>
      <c r="Y27">
        <f t="shared" si="3"/>
        <v>0.304092984682866</v>
      </c>
      <c r="Z27">
        <f>AVERAGE(E27,H27:I27,M27,O27:P27,S27)</f>
        <v>24.89555</v>
      </c>
      <c r="AA27" t="s">
        <v>62</v>
      </c>
    </row>
    <row r="28" spans="1:27" x14ac:dyDescent="0.3">
      <c r="A28" s="5">
        <v>2015</v>
      </c>
      <c r="B28" s="6" t="s">
        <v>62</v>
      </c>
      <c r="C28" s="6" t="s">
        <v>62</v>
      </c>
      <c r="D28" s="6">
        <v>25.6371</v>
      </c>
      <c r="E28" s="6">
        <v>24.699349999999999</v>
      </c>
      <c r="F28" s="6">
        <v>26.02835</v>
      </c>
      <c r="G28" s="6" t="s">
        <v>62</v>
      </c>
      <c r="H28" s="6">
        <v>25.796800000000001</v>
      </c>
      <c r="I28" s="6" t="s">
        <v>62</v>
      </c>
      <c r="J28" s="6" t="s">
        <v>62</v>
      </c>
      <c r="K28" s="6">
        <v>28.6204</v>
      </c>
      <c r="L28" s="6" t="s">
        <v>62</v>
      </c>
      <c r="M28" s="6" t="s">
        <v>62</v>
      </c>
      <c r="N28" s="6">
        <v>26.563100000000002</v>
      </c>
      <c r="O28" s="6" t="s">
        <v>62</v>
      </c>
      <c r="P28" s="6" t="s">
        <v>62</v>
      </c>
      <c r="Q28" s="6">
        <v>26.228999999999999</v>
      </c>
      <c r="R28" s="6">
        <v>28.041800000000002</v>
      </c>
      <c r="S28" s="6" t="s">
        <v>62</v>
      </c>
      <c r="T28" s="6" t="s">
        <v>62</v>
      </c>
      <c r="U28" s="6">
        <v>27.392499999999998</v>
      </c>
      <c r="V28">
        <f>AVERAGE(B28,G28,J28,N28,Q28)</f>
        <v>26.396050000000002</v>
      </c>
      <c r="W28">
        <f t="shared" si="1"/>
        <v>0.16705000000000148</v>
      </c>
      <c r="X28">
        <f>AVERAGE(C28:D28,F28,K28:L28,R28,T28)</f>
        <v>27.081912500000001</v>
      </c>
      <c r="Y28">
        <f t="shared" si="3"/>
        <v>0.7351759937749035</v>
      </c>
      <c r="Z28">
        <f>AVERAGE(E28,H28:I28,M28,O28:P28,S28)</f>
        <v>25.248075</v>
      </c>
      <c r="AA28">
        <f t="shared" si="5"/>
        <v>0.54872500000000102</v>
      </c>
    </row>
    <row r="29" spans="1:27" x14ac:dyDescent="0.3">
      <c r="A29" s="5">
        <v>2016</v>
      </c>
      <c r="B29" s="6">
        <v>29.6722</v>
      </c>
      <c r="C29" s="6">
        <v>29.423849999999998</v>
      </c>
      <c r="D29" s="6">
        <v>26.885400000000004</v>
      </c>
      <c r="E29" s="6">
        <v>27.560749999999999</v>
      </c>
      <c r="F29" s="6">
        <v>28.070149999999998</v>
      </c>
      <c r="G29" s="6">
        <v>29.35125</v>
      </c>
      <c r="H29" s="6">
        <v>28.035250000000001</v>
      </c>
      <c r="I29" s="6">
        <v>30.433500000000002</v>
      </c>
      <c r="J29" s="6">
        <v>28.589816666666668</v>
      </c>
      <c r="K29" s="6">
        <v>27.202800000000003</v>
      </c>
      <c r="L29" s="6">
        <v>29.375</v>
      </c>
      <c r="M29" s="6">
        <v>24.823400000000003</v>
      </c>
      <c r="N29" s="6">
        <v>26.822699999999998</v>
      </c>
      <c r="O29" s="6">
        <v>27.254999999999999</v>
      </c>
      <c r="P29" s="6">
        <v>29.1633</v>
      </c>
      <c r="Q29" s="6">
        <v>29.235266666666671</v>
      </c>
      <c r="R29" s="6">
        <v>27.991800000000001</v>
      </c>
      <c r="S29" s="6">
        <v>27.948550000000004</v>
      </c>
      <c r="T29" s="6">
        <v>30.084200000000003</v>
      </c>
      <c r="U29" s="6">
        <v>28.4175</v>
      </c>
      <c r="V29">
        <f t="shared" si="0"/>
        <v>28.734246666666667</v>
      </c>
      <c r="W29">
        <f t="shared" si="1"/>
        <v>0.50923183782045756</v>
      </c>
      <c r="X29">
        <f t="shared" si="2"/>
        <v>28.433314285714289</v>
      </c>
      <c r="Y29">
        <f t="shared" si="3"/>
        <v>0.45852724470052236</v>
      </c>
      <c r="Z29">
        <f t="shared" si="4"/>
        <v>27.88853571428572</v>
      </c>
      <c r="AA29">
        <f t="shared" si="5"/>
        <v>0.6552146489177898</v>
      </c>
    </row>
    <row r="30" spans="1:27" x14ac:dyDescent="0.3">
      <c r="A30" s="5">
        <v>2017</v>
      </c>
      <c r="B30" s="6">
        <v>28.747199999999999</v>
      </c>
      <c r="C30" s="6">
        <v>29.852749999999997</v>
      </c>
      <c r="D30" s="6">
        <v>26.605233333333331</v>
      </c>
      <c r="E30" s="6">
        <v>25.177199999999999</v>
      </c>
      <c r="F30" s="6" t="s">
        <v>62</v>
      </c>
      <c r="G30" s="6">
        <v>28.85</v>
      </c>
      <c r="H30" s="6">
        <v>28.042783333333329</v>
      </c>
      <c r="I30" s="6">
        <v>27.312899999999999</v>
      </c>
      <c r="J30" s="6">
        <v>27.760100000000001</v>
      </c>
      <c r="K30" s="6">
        <v>26.556799999999996</v>
      </c>
      <c r="L30" s="6">
        <v>29.679000000000002</v>
      </c>
      <c r="M30" s="6">
        <v>26.002366666666664</v>
      </c>
      <c r="N30" s="6">
        <v>27.705849999999998</v>
      </c>
      <c r="O30" s="6">
        <v>26.366833333333336</v>
      </c>
      <c r="P30" s="6">
        <v>29.24335</v>
      </c>
      <c r="Q30" s="6">
        <v>28.705799999999996</v>
      </c>
      <c r="R30" s="6">
        <v>29.490199999999998</v>
      </c>
      <c r="S30" s="6">
        <v>25.851500000000001</v>
      </c>
      <c r="T30" s="6">
        <v>28.882899999999999</v>
      </c>
      <c r="U30" s="6">
        <v>26.407499999999999</v>
      </c>
      <c r="V30">
        <f t="shared" si="0"/>
        <v>28.353790000000004</v>
      </c>
      <c r="W30">
        <f t="shared" si="1"/>
        <v>0.25467635265175281</v>
      </c>
      <c r="X30">
        <f t="shared" si="2"/>
        <v>28.51114722222222</v>
      </c>
      <c r="Y30">
        <f t="shared" si="3"/>
        <v>0.62483340206894367</v>
      </c>
      <c r="Z30">
        <f t="shared" si="4"/>
        <v>26.856704761904762</v>
      </c>
      <c r="AA30">
        <f t="shared" si="5"/>
        <v>0.53701140409784698</v>
      </c>
    </row>
    <row r="31" spans="1:27" x14ac:dyDescent="0.3">
      <c r="A31" s="5">
        <v>2018</v>
      </c>
      <c r="B31" s="6">
        <v>27.763400000000001</v>
      </c>
      <c r="C31" s="6">
        <v>28.750683333333338</v>
      </c>
      <c r="D31" s="6">
        <v>27.503766666666667</v>
      </c>
      <c r="E31" s="6">
        <v>26.896216666666664</v>
      </c>
      <c r="F31" s="6">
        <v>28.393774999999998</v>
      </c>
      <c r="G31" s="6">
        <v>29.353749999999998</v>
      </c>
      <c r="H31" s="6">
        <v>27.900450000000003</v>
      </c>
      <c r="I31" s="6">
        <v>29.533149999999999</v>
      </c>
      <c r="J31" s="6">
        <v>28.899075</v>
      </c>
      <c r="K31" s="6">
        <v>28.582399999999996</v>
      </c>
      <c r="L31" s="6">
        <v>29.260559999999998</v>
      </c>
      <c r="M31" s="6">
        <v>26.812700000000003</v>
      </c>
      <c r="N31" s="6">
        <v>30.2301</v>
      </c>
      <c r="O31" s="6">
        <v>26.818000000000001</v>
      </c>
      <c r="P31" s="6">
        <v>29.339449999999999</v>
      </c>
      <c r="Q31" s="6">
        <v>27.699333333333332</v>
      </c>
      <c r="R31" s="6">
        <v>29.468399999999999</v>
      </c>
      <c r="S31" s="6">
        <v>26.298550000000002</v>
      </c>
      <c r="T31" s="6">
        <v>28.271966666666668</v>
      </c>
      <c r="U31" s="6">
        <v>26.4725</v>
      </c>
      <c r="V31">
        <f t="shared" si="0"/>
        <v>28.789131666666663</v>
      </c>
      <c r="W31">
        <f t="shared" si="1"/>
        <v>0.48202992624363517</v>
      </c>
      <c r="X31">
        <f t="shared" si="2"/>
        <v>28.604507380952377</v>
      </c>
      <c r="Y31">
        <f t="shared" si="3"/>
        <v>0.24713564930817997</v>
      </c>
      <c r="Z31">
        <f t="shared" si="4"/>
        <v>27.656930952380954</v>
      </c>
      <c r="AA31">
        <f t="shared" si="5"/>
        <v>0.49403069759317458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31"/>
  <sheetViews>
    <sheetView zoomScale="80" zoomScaleNormal="80" workbookViewId="0"/>
  </sheetViews>
  <sheetFormatPr defaultRowHeight="14.4" x14ac:dyDescent="0.3"/>
  <sheetData>
    <row r="1" spans="1:27" x14ac:dyDescent="0.3">
      <c r="A1" s="1" t="s">
        <v>0</v>
      </c>
      <c r="B1" s="2" t="s">
        <v>1</v>
      </c>
      <c r="C1" s="3" t="s">
        <v>2</v>
      </c>
      <c r="D1" s="3" t="s">
        <v>3</v>
      </c>
      <c r="E1" s="4" t="s">
        <v>4</v>
      </c>
      <c r="F1" s="3" t="s">
        <v>5</v>
      </c>
      <c r="G1" s="2" t="s">
        <v>6</v>
      </c>
      <c r="H1" s="4" t="s">
        <v>7</v>
      </c>
      <c r="I1" s="4" t="s">
        <v>8</v>
      </c>
      <c r="J1" s="2" t="s">
        <v>9</v>
      </c>
      <c r="K1" s="3" t="s">
        <v>10</v>
      </c>
      <c r="L1" s="3" t="s">
        <v>11</v>
      </c>
      <c r="M1" s="4" t="s">
        <v>12</v>
      </c>
      <c r="N1" s="2" t="s">
        <v>13</v>
      </c>
      <c r="O1" s="4" t="s">
        <v>14</v>
      </c>
      <c r="P1" s="4" t="s">
        <v>15</v>
      </c>
      <c r="Q1" s="2" t="s">
        <v>16</v>
      </c>
      <c r="R1" s="3" t="s">
        <v>17</v>
      </c>
      <c r="S1" s="4" t="s">
        <v>18</v>
      </c>
      <c r="T1" s="3" t="s">
        <v>19</v>
      </c>
      <c r="U1" s="8" t="s">
        <v>20</v>
      </c>
      <c r="V1" t="s">
        <v>21</v>
      </c>
      <c r="W1" t="s">
        <v>22</v>
      </c>
      <c r="X1" t="s">
        <v>23</v>
      </c>
      <c r="Y1" t="s">
        <v>24</v>
      </c>
      <c r="Z1" t="s">
        <v>25</v>
      </c>
      <c r="AA1" t="s">
        <v>26</v>
      </c>
    </row>
    <row r="2" spans="1:27" x14ac:dyDescent="0.3">
      <c r="A2" s="5">
        <v>1989</v>
      </c>
      <c r="B2" s="6">
        <v>26.833580000000001</v>
      </c>
      <c r="C2" s="6">
        <v>27.609500000000001</v>
      </c>
      <c r="D2" s="6">
        <v>25.018800000000002</v>
      </c>
      <c r="E2" s="6">
        <v>23.950049999999997</v>
      </c>
      <c r="F2" s="6">
        <v>25.218249999999998</v>
      </c>
      <c r="G2" s="6">
        <v>27.023350000000004</v>
      </c>
      <c r="H2" s="6">
        <v>25.810650000000003</v>
      </c>
      <c r="I2" s="6">
        <v>26.921600000000002</v>
      </c>
      <c r="J2" s="6">
        <v>26.75792777777778</v>
      </c>
      <c r="K2" s="6">
        <v>26.017170000000004</v>
      </c>
      <c r="L2" s="6">
        <v>26.383899999999997</v>
      </c>
      <c r="M2" s="6">
        <v>24.325990000000001</v>
      </c>
      <c r="N2" s="6">
        <v>25.665800000000001</v>
      </c>
      <c r="O2" s="6">
        <v>24.650199999999998</v>
      </c>
      <c r="P2" s="6">
        <v>27.423324999999998</v>
      </c>
      <c r="Q2" s="6">
        <v>26.966199999999997</v>
      </c>
      <c r="R2" s="6">
        <v>27.640599999999999</v>
      </c>
      <c r="S2" s="6">
        <v>25.422600000000003</v>
      </c>
      <c r="T2" s="6">
        <v>26.5868</v>
      </c>
      <c r="U2" s="6">
        <v>25.453499999999998</v>
      </c>
      <c r="V2">
        <f>AVERAGE(B2,G2,J2,N2,Q2)</f>
        <v>26.649371555555557</v>
      </c>
      <c r="W2">
        <f>(STDEV(B2,G2,J2,N2,Q2))/(SQRT(COUNT(B2,G2,J2,N2,Q2)))</f>
        <v>0.25033680806105513</v>
      </c>
      <c r="X2">
        <f>AVERAGE(C2:D2,F2,K2:L2,R2,T2)</f>
        <v>26.353574285714291</v>
      </c>
      <c r="Y2">
        <f>(STDEV(C2:D2,F2,K2:L2,R2,T2))/(SQRT(COUNT(C2:D2,F2,K2:L2,R2,T2)))</f>
        <v>0.39257543839100667</v>
      </c>
      <c r="Z2">
        <f>AVERAGE(E2,H2:I2,M2,O2:P2,S2)</f>
        <v>25.500630714285712</v>
      </c>
      <c r="AA2">
        <f>(STDEV(E2,H2:I2,M2,O2:P2,S2))/(SQRT(COUNT(E2,H2:I2,M2,O2:P2,S2)))</f>
        <v>0.49582594719079925</v>
      </c>
    </row>
    <row r="3" spans="1:27" x14ac:dyDescent="0.3">
      <c r="A3" s="5">
        <v>1990</v>
      </c>
      <c r="B3" s="6">
        <v>26.9803</v>
      </c>
      <c r="C3" s="6">
        <v>27.886000000000003</v>
      </c>
      <c r="D3" s="6">
        <v>26.640642857142861</v>
      </c>
      <c r="E3" s="6">
        <v>24.488083333333332</v>
      </c>
      <c r="F3" s="6">
        <v>25.661749999999994</v>
      </c>
      <c r="G3" s="6">
        <v>27.291600000000003</v>
      </c>
      <c r="H3" s="6">
        <v>26.743083333333335</v>
      </c>
      <c r="I3" s="6">
        <v>25.415900000000001</v>
      </c>
      <c r="J3" s="6">
        <v>26.8216</v>
      </c>
      <c r="K3" s="6">
        <v>26.542400000000001</v>
      </c>
      <c r="L3" s="6">
        <v>26.873200000000004</v>
      </c>
      <c r="M3" s="6">
        <v>25.160149999999998</v>
      </c>
      <c r="N3" s="6">
        <v>25.246700000000001</v>
      </c>
      <c r="O3" s="6">
        <v>23.875100000000003</v>
      </c>
      <c r="P3" s="6">
        <v>27.442125000000001</v>
      </c>
      <c r="Q3" s="6">
        <v>26.283800000000003</v>
      </c>
      <c r="R3" s="6">
        <v>27.3078</v>
      </c>
      <c r="S3" s="6">
        <v>24.308</v>
      </c>
      <c r="T3" s="6">
        <v>26.822649999999999</v>
      </c>
      <c r="U3" s="6">
        <v>25.701999999999998</v>
      </c>
      <c r="V3">
        <f t="shared" ref="V3:V31" si="0">AVERAGE(B3,G3,J3,N3,Q3)</f>
        <v>26.524800000000006</v>
      </c>
      <c r="W3">
        <f t="shared" ref="W3:W31" si="1">(STDEV(B3,G3,J3,N3,Q3))/(SQRT(COUNT(B3,G3,J3,N3,Q3)))</f>
        <v>0.35882957932701148</v>
      </c>
      <c r="X3">
        <f t="shared" ref="X3:X31" si="2">AVERAGE(C3:D3,F3,K3:L3,R3,T3)</f>
        <v>26.819206122448982</v>
      </c>
      <c r="Y3">
        <f t="shared" ref="Y3:Y31" si="3">(STDEV(C3:D3,F3,K3:L3,R3,T3))/(SQRT(COUNT(C3:D3,F3,K3:L3,R3,T3)))</f>
        <v>0.25948261240963139</v>
      </c>
      <c r="Z3">
        <f t="shared" ref="Z3:Z31" si="4">AVERAGE(E3,H3:I3,M3,O3:P3,S3)</f>
        <v>25.347491666666663</v>
      </c>
      <c r="AA3">
        <f t="shared" ref="AA3:AA31" si="5">(STDEV(E3,H3:I3,M3,O3:P3,S3))/(SQRT(COUNT(E3,H3:I3,M3,O3:P3,S3)))</f>
        <v>0.49670352203927137</v>
      </c>
    </row>
    <row r="4" spans="1:27" x14ac:dyDescent="0.3">
      <c r="A4" s="5">
        <v>1991</v>
      </c>
      <c r="B4" s="6">
        <v>27.564250000000001</v>
      </c>
      <c r="C4" s="6">
        <v>28.037500000000001</v>
      </c>
      <c r="D4" s="6">
        <v>25.3598</v>
      </c>
      <c r="E4" s="6">
        <v>23.283000000000005</v>
      </c>
      <c r="F4" s="6">
        <v>25.3005</v>
      </c>
      <c r="G4" s="6">
        <v>27.124974999999999</v>
      </c>
      <c r="H4" s="6">
        <v>25.272500000000001</v>
      </c>
      <c r="I4" s="6">
        <v>26.40573333333333</v>
      </c>
      <c r="J4" s="6">
        <v>26.617474999999995</v>
      </c>
      <c r="K4" s="6">
        <v>26.498374999999999</v>
      </c>
      <c r="L4" s="6">
        <v>26.562499999999996</v>
      </c>
      <c r="M4" s="6">
        <v>25.102600000000002</v>
      </c>
      <c r="N4" s="6">
        <v>25.0776</v>
      </c>
      <c r="O4" s="6">
        <v>23.599999999999998</v>
      </c>
      <c r="P4" s="6">
        <v>27.963864285714283</v>
      </c>
      <c r="Q4" s="6">
        <v>26.902600000000003</v>
      </c>
      <c r="R4" s="6">
        <v>27.425000000000001</v>
      </c>
      <c r="S4" s="6">
        <v>25.558</v>
      </c>
      <c r="T4" s="6">
        <v>27.105899999999998</v>
      </c>
      <c r="U4" s="6">
        <v>24.927999999999997</v>
      </c>
      <c r="V4">
        <f t="shared" si="0"/>
        <v>26.65738</v>
      </c>
      <c r="W4">
        <f t="shared" si="1"/>
        <v>0.42417498669476034</v>
      </c>
      <c r="X4">
        <f t="shared" si="2"/>
        <v>26.612796428571425</v>
      </c>
      <c r="Y4">
        <f t="shared" si="3"/>
        <v>0.38546045441460935</v>
      </c>
      <c r="Z4">
        <f t="shared" si="4"/>
        <v>25.312242517006805</v>
      </c>
      <c r="AA4">
        <f t="shared" si="5"/>
        <v>0.60518289232008315</v>
      </c>
    </row>
    <row r="5" spans="1:27" x14ac:dyDescent="0.3">
      <c r="A5" s="5">
        <v>1992</v>
      </c>
      <c r="B5" s="6">
        <v>26.216100000000004</v>
      </c>
      <c r="C5" s="6">
        <v>26.234000000000002</v>
      </c>
      <c r="D5" s="6">
        <v>23.9376</v>
      </c>
      <c r="E5" s="6">
        <v>24.279125000000001</v>
      </c>
      <c r="F5" s="6">
        <v>24.715249999999997</v>
      </c>
      <c r="G5" s="6">
        <v>26.366700000000002</v>
      </c>
      <c r="H5" s="6">
        <v>23.641125000000002</v>
      </c>
      <c r="I5" s="6">
        <v>24.737500000000001</v>
      </c>
      <c r="J5" s="6">
        <v>25.353590000000001</v>
      </c>
      <c r="K5" s="6">
        <v>26.045649999999998</v>
      </c>
      <c r="L5" s="6">
        <v>24.278500000000001</v>
      </c>
      <c r="M5" s="6">
        <v>25.128949999999996</v>
      </c>
      <c r="N5" s="6">
        <v>25.670400000000001</v>
      </c>
      <c r="O5" s="6">
        <v>22.616399999999999</v>
      </c>
      <c r="P5" s="6">
        <v>26.115549999999995</v>
      </c>
      <c r="Q5" s="6">
        <v>25.413399999999999</v>
      </c>
      <c r="R5" s="6">
        <v>26.519200000000001</v>
      </c>
      <c r="S5" s="6">
        <v>24.467700000000001</v>
      </c>
      <c r="T5" s="6">
        <v>25.506600000000002</v>
      </c>
      <c r="U5" s="6">
        <v>24.823</v>
      </c>
      <c r="V5">
        <f t="shared" si="0"/>
        <v>25.804038000000002</v>
      </c>
      <c r="W5">
        <f t="shared" si="1"/>
        <v>0.2073335695057611</v>
      </c>
      <c r="X5">
        <f t="shared" si="2"/>
        <v>25.319542857142856</v>
      </c>
      <c r="Y5">
        <f t="shared" si="3"/>
        <v>0.38409873582263243</v>
      </c>
      <c r="Z5">
        <f t="shared" si="4"/>
        <v>24.426621428571426</v>
      </c>
      <c r="AA5">
        <f t="shared" si="5"/>
        <v>0.41860708742651148</v>
      </c>
    </row>
    <row r="6" spans="1:27" x14ac:dyDescent="0.3">
      <c r="A6" s="5">
        <v>1993</v>
      </c>
      <c r="B6" s="6">
        <v>28.01782</v>
      </c>
      <c r="C6" s="6">
        <v>28.677999999999997</v>
      </c>
      <c r="D6" s="6">
        <v>26.040100000000002</v>
      </c>
      <c r="E6" s="6">
        <v>25.47925</v>
      </c>
      <c r="F6" s="6">
        <v>26.530999999999999</v>
      </c>
      <c r="G6" s="6">
        <v>27.891499999999997</v>
      </c>
      <c r="H6" s="6">
        <v>27.677</v>
      </c>
      <c r="I6" s="6">
        <v>26.639733333333329</v>
      </c>
      <c r="J6" s="6">
        <v>27.569610000000001</v>
      </c>
      <c r="K6" s="6">
        <v>26.536310000000004</v>
      </c>
      <c r="L6" s="6">
        <v>28.257850000000001</v>
      </c>
      <c r="M6" s="6">
        <v>28.507016666666669</v>
      </c>
      <c r="N6" s="6">
        <v>26.990099999999998</v>
      </c>
      <c r="O6" s="6">
        <v>25.503840000000004</v>
      </c>
      <c r="P6" s="6">
        <v>28.591850000000001</v>
      </c>
      <c r="Q6" s="6">
        <v>28.267600000000002</v>
      </c>
      <c r="R6" s="6">
        <v>28.579333333333334</v>
      </c>
      <c r="S6" s="6">
        <v>27.205900000000003</v>
      </c>
      <c r="T6" s="6">
        <v>28.126419999999996</v>
      </c>
      <c r="U6" s="6">
        <v>26.053249999999998</v>
      </c>
      <c r="V6">
        <f t="shared" si="0"/>
        <v>27.747325999999997</v>
      </c>
      <c r="W6">
        <f t="shared" si="1"/>
        <v>0.22018314798367328</v>
      </c>
      <c r="X6">
        <f t="shared" si="2"/>
        <v>27.535573333333332</v>
      </c>
      <c r="Y6">
        <f t="shared" si="3"/>
        <v>0.422844457362541</v>
      </c>
      <c r="Z6">
        <f t="shared" si="4"/>
        <v>27.086369999999999</v>
      </c>
      <c r="AA6">
        <f t="shared" si="5"/>
        <v>0.48635080438825273</v>
      </c>
    </row>
    <row r="7" spans="1:27" x14ac:dyDescent="0.3">
      <c r="A7" s="5">
        <v>1994</v>
      </c>
      <c r="B7" s="6">
        <v>26.924979999999998</v>
      </c>
      <c r="C7" s="6">
        <v>26.929000000000002</v>
      </c>
      <c r="D7" s="6" t="s">
        <v>62</v>
      </c>
      <c r="E7" s="6">
        <v>23.944083333333335</v>
      </c>
      <c r="F7" s="6">
        <v>26.001125000000002</v>
      </c>
      <c r="G7" s="6">
        <v>25.599989999999998</v>
      </c>
      <c r="H7" s="6">
        <v>25.573249999999998</v>
      </c>
      <c r="I7" s="6">
        <v>25.854800000000001</v>
      </c>
      <c r="J7" s="6">
        <v>25.931649999999998</v>
      </c>
      <c r="K7" s="6">
        <v>25.651625000000003</v>
      </c>
      <c r="L7" s="6">
        <v>26.719650000000001</v>
      </c>
      <c r="M7" s="6" t="s">
        <v>62</v>
      </c>
      <c r="N7" s="6">
        <v>26.198439999999998</v>
      </c>
      <c r="O7" s="6" t="s">
        <v>62</v>
      </c>
      <c r="P7" s="6">
        <v>24.940650000000002</v>
      </c>
      <c r="Q7" s="6">
        <v>27.615639999999996</v>
      </c>
      <c r="R7" s="6">
        <v>26.783599999999996</v>
      </c>
      <c r="S7" s="6" t="s">
        <v>62</v>
      </c>
      <c r="T7" s="6">
        <v>26.435660000000002</v>
      </c>
      <c r="U7" s="6">
        <v>24.081833333333336</v>
      </c>
      <c r="V7">
        <f t="shared" si="0"/>
        <v>26.454139999999995</v>
      </c>
      <c r="W7">
        <f t="shared" si="1"/>
        <v>0.36323016588658996</v>
      </c>
      <c r="X7">
        <f t="shared" si="2"/>
        <v>26.420110000000005</v>
      </c>
      <c r="Y7">
        <f t="shared" si="3"/>
        <v>0.20389357123672758</v>
      </c>
      <c r="Z7">
        <f t="shared" si="4"/>
        <v>25.078195833333336</v>
      </c>
      <c r="AA7">
        <f t="shared" si="5"/>
        <v>0.42360778621873613</v>
      </c>
    </row>
    <row r="8" spans="1:27" x14ac:dyDescent="0.3">
      <c r="A8" s="5">
        <v>1995</v>
      </c>
      <c r="B8" s="6">
        <v>29.429299999999994</v>
      </c>
      <c r="C8" s="6">
        <v>29.622</v>
      </c>
      <c r="D8" s="6">
        <v>28.880849999999999</v>
      </c>
      <c r="E8" s="6">
        <v>27.596449999999997</v>
      </c>
      <c r="F8" s="6">
        <v>29.433125</v>
      </c>
      <c r="G8" s="6">
        <v>29.233329999999995</v>
      </c>
      <c r="H8" s="6">
        <v>29.127750000000002</v>
      </c>
      <c r="I8" s="6">
        <v>29.3916</v>
      </c>
      <c r="J8" s="6">
        <v>28.989030000000003</v>
      </c>
      <c r="K8" s="6">
        <v>29.520649999999996</v>
      </c>
      <c r="L8" s="6">
        <v>29.996400000000005</v>
      </c>
      <c r="M8" s="6">
        <v>28.094299999999997</v>
      </c>
      <c r="N8" s="6">
        <v>30.335499999999996</v>
      </c>
      <c r="O8" s="6">
        <v>28.444000000000003</v>
      </c>
      <c r="P8" s="6">
        <v>27.424899999999997</v>
      </c>
      <c r="Q8" s="6">
        <v>30.6462</v>
      </c>
      <c r="R8" s="6">
        <v>30.1906</v>
      </c>
      <c r="S8" s="6">
        <v>29.251699999999996</v>
      </c>
      <c r="T8" s="6">
        <v>29.889620000000001</v>
      </c>
      <c r="U8" s="6">
        <v>27.599700000000002</v>
      </c>
      <c r="V8">
        <f t="shared" si="0"/>
        <v>29.726671999999997</v>
      </c>
      <c r="W8">
        <f t="shared" si="1"/>
        <v>0.32342970116240088</v>
      </c>
      <c r="X8">
        <f t="shared" si="2"/>
        <v>29.647606428571429</v>
      </c>
      <c r="Y8">
        <f t="shared" si="3"/>
        <v>0.16371875352448903</v>
      </c>
      <c r="Z8">
        <f t="shared" si="4"/>
        <v>28.475814285714282</v>
      </c>
      <c r="AA8">
        <f t="shared" si="5"/>
        <v>0.3043318197520688</v>
      </c>
    </row>
    <row r="9" spans="1:27" x14ac:dyDescent="0.3">
      <c r="A9" s="5">
        <v>1996</v>
      </c>
      <c r="B9" s="6">
        <v>27.189339999999998</v>
      </c>
      <c r="C9" s="6">
        <v>27.762499999999996</v>
      </c>
      <c r="D9" s="6">
        <v>26.725900000000003</v>
      </c>
      <c r="E9" s="6">
        <v>24.6</v>
      </c>
      <c r="F9" s="6">
        <v>27.614625</v>
      </c>
      <c r="G9" s="6">
        <v>27.991625000000003</v>
      </c>
      <c r="H9" s="6">
        <v>26.716749999999998</v>
      </c>
      <c r="I9" s="6">
        <v>28.7148</v>
      </c>
      <c r="J9" s="6">
        <v>27.274149999999999</v>
      </c>
      <c r="K9" s="6">
        <v>27.550549999999994</v>
      </c>
      <c r="L9" s="6">
        <v>27.387499999999996</v>
      </c>
      <c r="M9" s="6">
        <v>24.762030000000003</v>
      </c>
      <c r="N9" s="6">
        <v>27.825699999999998</v>
      </c>
      <c r="O9" s="6">
        <v>26.103200000000001</v>
      </c>
      <c r="P9" s="6">
        <v>24.975629999999999</v>
      </c>
      <c r="Q9" s="6">
        <v>27.323799999999995</v>
      </c>
      <c r="R9" s="6">
        <v>27.762499999999999</v>
      </c>
      <c r="S9" s="6">
        <v>25.172639999999998</v>
      </c>
      <c r="T9" s="6">
        <v>27.7059</v>
      </c>
      <c r="U9" s="6" t="s">
        <v>62</v>
      </c>
      <c r="V9">
        <f t="shared" si="0"/>
        <v>27.520923</v>
      </c>
      <c r="W9">
        <f t="shared" si="1"/>
        <v>0.16188747157825478</v>
      </c>
      <c r="X9">
        <f t="shared" si="2"/>
        <v>27.501353571428563</v>
      </c>
      <c r="Y9">
        <f t="shared" si="3"/>
        <v>0.1386822110709115</v>
      </c>
      <c r="Z9">
        <f t="shared" si="4"/>
        <v>25.863578571428569</v>
      </c>
      <c r="AA9">
        <f t="shared" si="5"/>
        <v>0.55614901194960042</v>
      </c>
    </row>
    <row r="10" spans="1:27" x14ac:dyDescent="0.3">
      <c r="A10" s="5">
        <v>1997</v>
      </c>
      <c r="B10" s="6">
        <v>27.482150000000001</v>
      </c>
      <c r="C10" s="6">
        <v>26.976499999999994</v>
      </c>
      <c r="D10" s="6">
        <v>27.684800000000003</v>
      </c>
      <c r="E10" s="6">
        <v>24.162624999999998</v>
      </c>
      <c r="F10" s="6">
        <v>25.795625000000001</v>
      </c>
      <c r="G10" s="6">
        <v>27.083300000000001</v>
      </c>
      <c r="H10" s="6">
        <v>25.394375</v>
      </c>
      <c r="I10" s="6">
        <v>25.926933333333334</v>
      </c>
      <c r="J10" s="6">
        <v>26.826700000000002</v>
      </c>
      <c r="K10" s="6">
        <v>26.77065</v>
      </c>
      <c r="L10" s="6">
        <v>26.939299999999996</v>
      </c>
      <c r="M10" s="6">
        <v>23.26048333333333</v>
      </c>
      <c r="N10" s="6">
        <v>26.086199999999998</v>
      </c>
      <c r="O10" s="6">
        <v>25.493699999999997</v>
      </c>
      <c r="P10" s="6">
        <v>22.531300000000002</v>
      </c>
      <c r="Q10" s="6">
        <v>25.773599999999998</v>
      </c>
      <c r="R10" s="6">
        <v>26.729699999999998</v>
      </c>
      <c r="S10" s="6" t="s">
        <v>62</v>
      </c>
      <c r="T10" s="6">
        <v>25.8658</v>
      </c>
      <c r="U10" s="6">
        <v>24.678000000000001</v>
      </c>
      <c r="V10">
        <f t="shared" si="0"/>
        <v>26.650389999999998</v>
      </c>
      <c r="W10">
        <f t="shared" si="1"/>
        <v>0.31602152157725016</v>
      </c>
      <c r="X10">
        <f t="shared" si="2"/>
        <v>26.68033928571429</v>
      </c>
      <c r="Y10">
        <f t="shared" si="3"/>
        <v>0.24978558745077584</v>
      </c>
      <c r="Z10">
        <f t="shared" si="4"/>
        <v>24.461569444444439</v>
      </c>
      <c r="AA10">
        <f t="shared" si="5"/>
        <v>0.55799124157912405</v>
      </c>
    </row>
    <row r="11" spans="1:27" x14ac:dyDescent="0.3">
      <c r="A11" s="5">
        <v>1998</v>
      </c>
      <c r="B11" s="6">
        <v>28.1999</v>
      </c>
      <c r="C11" s="6">
        <v>28.434000000000005</v>
      </c>
      <c r="D11" s="6">
        <v>27.458633333333335</v>
      </c>
      <c r="E11" s="6">
        <v>25.88325</v>
      </c>
      <c r="F11" s="6">
        <v>26.919583333333332</v>
      </c>
      <c r="G11" s="6">
        <v>27.833449999999999</v>
      </c>
      <c r="H11" s="6">
        <v>26.968499999999999</v>
      </c>
      <c r="I11" s="6">
        <v>27.276199999999999</v>
      </c>
      <c r="J11" s="6">
        <v>27.899610000000003</v>
      </c>
      <c r="K11" s="6">
        <v>27.485325000000003</v>
      </c>
      <c r="L11" s="6">
        <v>27.916074999999999</v>
      </c>
      <c r="M11" s="6">
        <v>24.838850000000001</v>
      </c>
      <c r="N11" s="6">
        <v>27.820400000000003</v>
      </c>
      <c r="O11" s="6">
        <v>26.087999999999997</v>
      </c>
      <c r="P11" s="6">
        <v>22.714290000000005</v>
      </c>
      <c r="Q11" s="6">
        <v>27.95</v>
      </c>
      <c r="R11" s="6">
        <v>28.699199999999998</v>
      </c>
      <c r="S11" s="6">
        <v>25.742399999999996</v>
      </c>
      <c r="T11" s="6">
        <v>28.26642</v>
      </c>
      <c r="U11" s="6">
        <v>26.854500000000002</v>
      </c>
      <c r="V11">
        <f t="shared" si="0"/>
        <v>27.940671999999999</v>
      </c>
      <c r="W11">
        <f t="shared" si="1"/>
        <v>6.8896359366805091E-2</v>
      </c>
      <c r="X11">
        <f t="shared" si="2"/>
        <v>27.882748095238096</v>
      </c>
      <c r="Y11">
        <f t="shared" si="3"/>
        <v>0.23826216027762884</v>
      </c>
      <c r="Z11">
        <f t="shared" si="4"/>
        <v>25.644498571428574</v>
      </c>
      <c r="AA11">
        <f t="shared" si="5"/>
        <v>0.57557221381123291</v>
      </c>
    </row>
    <row r="12" spans="1:27" x14ac:dyDescent="0.3">
      <c r="A12" s="5">
        <v>1999</v>
      </c>
      <c r="B12" s="6">
        <v>28.194033333333334</v>
      </c>
      <c r="C12" s="6">
        <v>28.498000000000001</v>
      </c>
      <c r="D12" s="6">
        <v>26.762500000000003</v>
      </c>
      <c r="E12" s="6">
        <v>25.233150000000002</v>
      </c>
      <c r="F12" s="6">
        <v>26.586999999999996</v>
      </c>
      <c r="G12" s="6">
        <v>26.705316666666661</v>
      </c>
      <c r="H12" s="6">
        <v>27.640250000000002</v>
      </c>
      <c r="I12" s="6">
        <v>26.854599999999998</v>
      </c>
      <c r="J12" s="6">
        <v>27.271116666666668</v>
      </c>
      <c r="K12" s="6">
        <v>27.319790000000001</v>
      </c>
      <c r="L12" s="6">
        <v>27.992109999999997</v>
      </c>
      <c r="M12" s="6">
        <v>26.799499999999998</v>
      </c>
      <c r="N12" s="6">
        <v>27.039533333333335</v>
      </c>
      <c r="O12" s="6">
        <v>25.956133333333337</v>
      </c>
      <c r="P12" s="6">
        <v>28.317911538461544</v>
      </c>
      <c r="Q12" s="6">
        <v>27.650700000000001</v>
      </c>
      <c r="R12" s="6">
        <v>28.150000000000002</v>
      </c>
      <c r="S12" s="6">
        <v>26.919400000000003</v>
      </c>
      <c r="T12" s="6">
        <v>28.546533333333329</v>
      </c>
      <c r="U12" s="6">
        <v>25.983000000000001</v>
      </c>
      <c r="V12">
        <f t="shared" si="0"/>
        <v>27.372140000000002</v>
      </c>
      <c r="W12">
        <f t="shared" si="1"/>
        <v>0.25676746205900497</v>
      </c>
      <c r="X12">
        <f t="shared" si="2"/>
        <v>27.693704761904762</v>
      </c>
      <c r="Y12">
        <f t="shared" si="3"/>
        <v>0.30485001856829264</v>
      </c>
      <c r="Z12">
        <f t="shared" si="4"/>
        <v>26.817277838827838</v>
      </c>
      <c r="AA12">
        <f t="shared" si="5"/>
        <v>0.38397524345742301</v>
      </c>
    </row>
    <row r="13" spans="1:27" x14ac:dyDescent="0.3">
      <c r="A13" s="5">
        <v>2000</v>
      </c>
      <c r="B13" s="6">
        <v>27.6036</v>
      </c>
      <c r="C13" s="6">
        <v>27.833599999999997</v>
      </c>
      <c r="D13" s="6">
        <v>25.53435</v>
      </c>
      <c r="E13" s="6">
        <v>23.978999999999999</v>
      </c>
      <c r="F13" s="6">
        <v>25.208749999999998</v>
      </c>
      <c r="G13" s="6">
        <v>27.303350000000002</v>
      </c>
      <c r="H13" s="6">
        <v>26.346249999999998</v>
      </c>
      <c r="I13" s="6">
        <v>26.596600000000002</v>
      </c>
      <c r="J13" s="6">
        <v>27.218350000000004</v>
      </c>
      <c r="K13" s="6">
        <v>26.751100000000001</v>
      </c>
      <c r="L13" s="6">
        <v>27.160710000000002</v>
      </c>
      <c r="M13" s="6">
        <v>25.459983333333337</v>
      </c>
      <c r="N13" s="6">
        <v>27.418439999999997</v>
      </c>
      <c r="O13" s="6">
        <v>25.297866666666668</v>
      </c>
      <c r="P13" s="6">
        <v>27.674900000000001</v>
      </c>
      <c r="Q13" s="6">
        <v>27.321960000000001</v>
      </c>
      <c r="R13" s="6">
        <v>28.240399999999998</v>
      </c>
      <c r="S13" s="6">
        <v>25.701700000000002</v>
      </c>
      <c r="T13" s="6">
        <v>27.606849999999998</v>
      </c>
      <c r="U13" s="6">
        <v>26.642499999999998</v>
      </c>
      <c r="V13">
        <f t="shared" si="0"/>
        <v>27.373139999999999</v>
      </c>
      <c r="W13">
        <f t="shared" si="1"/>
        <v>6.5808009466932701E-2</v>
      </c>
      <c r="X13">
        <f t="shared" si="2"/>
        <v>26.90510857142857</v>
      </c>
      <c r="Y13">
        <f t="shared" si="3"/>
        <v>0.43597735740369281</v>
      </c>
      <c r="Z13">
        <f t="shared" si="4"/>
        <v>25.865185714285719</v>
      </c>
      <c r="AA13">
        <f t="shared" si="5"/>
        <v>0.43947803182343992</v>
      </c>
    </row>
    <row r="14" spans="1:27" x14ac:dyDescent="0.3">
      <c r="A14" s="5">
        <v>2001</v>
      </c>
      <c r="B14" s="6">
        <v>29.2713</v>
      </c>
      <c r="C14" s="6">
        <v>29.01</v>
      </c>
      <c r="D14" s="6">
        <v>26.471099999999996</v>
      </c>
      <c r="E14" s="6">
        <v>26.241499999999998</v>
      </c>
      <c r="F14" s="6">
        <v>26.882499999999997</v>
      </c>
      <c r="G14" s="6">
        <v>27.466700000000003</v>
      </c>
      <c r="H14" s="6">
        <v>28.610499999999995</v>
      </c>
      <c r="I14" s="6">
        <v>28.944299999999998</v>
      </c>
      <c r="J14" s="6">
        <v>27.913589999999999</v>
      </c>
      <c r="K14" s="6">
        <v>28.258909999999997</v>
      </c>
      <c r="L14" s="6">
        <v>28.845010000000002</v>
      </c>
      <c r="M14" s="6">
        <v>27.373016666666668</v>
      </c>
      <c r="N14" s="6">
        <v>28.478439999999999</v>
      </c>
      <c r="O14" s="6">
        <v>27.049800000000005</v>
      </c>
      <c r="P14" s="6">
        <v>28.686889999999998</v>
      </c>
      <c r="Q14" s="6">
        <v>28.214099999999995</v>
      </c>
      <c r="R14" s="6">
        <v>29.244</v>
      </c>
      <c r="S14" s="6">
        <v>26.697200000000002</v>
      </c>
      <c r="T14" s="6">
        <v>28.075949999999999</v>
      </c>
      <c r="U14" s="6">
        <v>27.845499999999998</v>
      </c>
      <c r="V14">
        <f t="shared" si="0"/>
        <v>28.268826000000001</v>
      </c>
      <c r="W14">
        <f t="shared" si="1"/>
        <v>0.30178517361858548</v>
      </c>
      <c r="X14">
        <f t="shared" si="2"/>
        <v>28.112495714285711</v>
      </c>
      <c r="Y14">
        <f t="shared" si="3"/>
        <v>0.40391639724822631</v>
      </c>
      <c r="Z14">
        <f t="shared" si="4"/>
        <v>27.657600952380953</v>
      </c>
      <c r="AA14">
        <f t="shared" si="5"/>
        <v>0.40828238033033948</v>
      </c>
    </row>
    <row r="15" spans="1:27" x14ac:dyDescent="0.3">
      <c r="A15" s="5">
        <v>2002</v>
      </c>
      <c r="B15" s="6">
        <v>28.024899999999999</v>
      </c>
      <c r="C15" s="6">
        <v>30.020500000000002</v>
      </c>
      <c r="D15" s="6">
        <v>27.757433333333328</v>
      </c>
      <c r="E15" s="6">
        <v>26.33625</v>
      </c>
      <c r="F15" s="6">
        <v>28.486249999999998</v>
      </c>
      <c r="G15" s="6">
        <v>28.750050000000002</v>
      </c>
      <c r="H15" s="6">
        <v>27.784749999999999</v>
      </c>
      <c r="I15" s="6">
        <v>28.2194</v>
      </c>
      <c r="J15" s="6">
        <v>28.187499999999996</v>
      </c>
      <c r="K15" s="6">
        <v>28.152725</v>
      </c>
      <c r="L15" s="6">
        <v>28.571425000000001</v>
      </c>
      <c r="M15" s="6">
        <v>27.895050000000001</v>
      </c>
      <c r="N15" s="6">
        <v>28.056600000000003</v>
      </c>
      <c r="O15" s="6">
        <v>26.743200000000002</v>
      </c>
      <c r="P15" s="6">
        <v>28.807775000000003</v>
      </c>
      <c r="Q15" s="6">
        <v>28.17212</v>
      </c>
      <c r="R15" s="6">
        <v>28.389800000000001</v>
      </c>
      <c r="S15" s="6">
        <v>26.64746666666667</v>
      </c>
      <c r="T15" s="6">
        <v>28.593020000000003</v>
      </c>
      <c r="U15" s="6">
        <v>27.813500000000005</v>
      </c>
      <c r="V15">
        <f t="shared" si="0"/>
        <v>28.238233999999999</v>
      </c>
      <c r="W15">
        <f t="shared" si="1"/>
        <v>0.13179585029886212</v>
      </c>
      <c r="X15">
        <f t="shared" si="2"/>
        <v>28.567307619047622</v>
      </c>
      <c r="Y15">
        <f t="shared" si="3"/>
        <v>0.26629291849575487</v>
      </c>
      <c r="Z15">
        <f t="shared" si="4"/>
        <v>27.490555952380952</v>
      </c>
      <c r="AA15">
        <f t="shared" si="5"/>
        <v>0.3490875157130382</v>
      </c>
    </row>
    <row r="16" spans="1:27" x14ac:dyDescent="0.3">
      <c r="A16" s="5">
        <v>2003</v>
      </c>
      <c r="B16" s="6">
        <v>28.455766666666662</v>
      </c>
      <c r="C16" s="6">
        <v>28.788</v>
      </c>
      <c r="D16" s="6">
        <v>26.926744444444441</v>
      </c>
      <c r="E16" s="6">
        <v>25.906849999999999</v>
      </c>
      <c r="F16" s="6">
        <v>27.475625000000001</v>
      </c>
      <c r="G16" s="6">
        <v>27.866716666666672</v>
      </c>
      <c r="H16" s="6">
        <v>27.061249999999998</v>
      </c>
      <c r="I16" s="6">
        <v>28.791</v>
      </c>
      <c r="J16" s="6">
        <v>27.139200000000002</v>
      </c>
      <c r="K16" s="6">
        <v>27.5212</v>
      </c>
      <c r="L16" s="6">
        <v>28.389283333333339</v>
      </c>
      <c r="M16" s="6" t="s">
        <v>62</v>
      </c>
      <c r="N16" s="6">
        <v>27.9724</v>
      </c>
      <c r="O16" s="6">
        <v>25.512799999999999</v>
      </c>
      <c r="P16" s="6">
        <v>28.793431818181819</v>
      </c>
      <c r="Q16" s="6">
        <v>28.345599999999997</v>
      </c>
      <c r="R16" s="6">
        <v>28.5976</v>
      </c>
      <c r="S16" s="6">
        <v>26.810000000000002</v>
      </c>
      <c r="T16" s="6">
        <v>28.528299999999998</v>
      </c>
      <c r="U16" s="6">
        <v>26.819499999999998</v>
      </c>
      <c r="V16">
        <f t="shared" si="0"/>
        <v>27.955936666666666</v>
      </c>
      <c r="W16">
        <f t="shared" si="1"/>
        <v>0.23205145708082237</v>
      </c>
      <c r="X16">
        <f t="shared" si="2"/>
        <v>28.032393253968255</v>
      </c>
      <c r="Y16">
        <f t="shared" si="3"/>
        <v>0.26980870522545886</v>
      </c>
      <c r="Z16">
        <f t="shared" si="4"/>
        <v>27.145888636363637</v>
      </c>
      <c r="AA16">
        <f t="shared" si="5"/>
        <v>0.56988215290960842</v>
      </c>
    </row>
    <row r="17" spans="1:27" x14ac:dyDescent="0.3">
      <c r="A17" s="5">
        <v>2004</v>
      </c>
      <c r="B17" s="6">
        <v>27.087940000000003</v>
      </c>
      <c r="C17" s="6">
        <v>26.682000000000002</v>
      </c>
      <c r="D17" s="6">
        <v>24.966449999999998</v>
      </c>
      <c r="E17" s="6">
        <v>23.606550000000002</v>
      </c>
      <c r="F17" s="6">
        <v>24.865249999999996</v>
      </c>
      <c r="G17" s="6">
        <v>27.887549999999997</v>
      </c>
      <c r="H17" s="6">
        <v>24.8645</v>
      </c>
      <c r="I17" s="6">
        <v>25.605733333333333</v>
      </c>
      <c r="J17" s="6">
        <v>25.85981</v>
      </c>
      <c r="K17" s="6">
        <v>25.589790000000001</v>
      </c>
      <c r="L17" s="6">
        <v>26.5381</v>
      </c>
      <c r="M17" s="6">
        <v>22.954949999999997</v>
      </c>
      <c r="N17" s="6">
        <v>25.757000000000001</v>
      </c>
      <c r="O17" s="6">
        <v>24.274799999999999</v>
      </c>
      <c r="P17" s="6">
        <v>26.439330000000002</v>
      </c>
      <c r="Q17" s="6">
        <v>26.572699999999998</v>
      </c>
      <c r="R17" s="6">
        <v>27.6492</v>
      </c>
      <c r="S17" s="6">
        <v>24.916</v>
      </c>
      <c r="T17" s="6">
        <v>26.614849999999997</v>
      </c>
      <c r="U17" s="6">
        <v>25.004000000000001</v>
      </c>
      <c r="V17">
        <f t="shared" si="0"/>
        <v>26.633000000000003</v>
      </c>
      <c r="W17">
        <f t="shared" si="1"/>
        <v>0.39684385923181392</v>
      </c>
      <c r="X17">
        <f t="shared" si="2"/>
        <v>26.129377142857145</v>
      </c>
      <c r="Y17">
        <f t="shared" si="3"/>
        <v>0.38605338472260892</v>
      </c>
      <c r="Z17">
        <f t="shared" si="4"/>
        <v>24.665980476190477</v>
      </c>
      <c r="AA17">
        <f t="shared" si="5"/>
        <v>0.44542286273055653</v>
      </c>
    </row>
    <row r="18" spans="1:27" x14ac:dyDescent="0.3">
      <c r="A18" s="5">
        <v>2005</v>
      </c>
      <c r="B18" s="6">
        <v>29.221350000000001</v>
      </c>
      <c r="C18" s="6">
        <v>29.456000000000003</v>
      </c>
      <c r="D18" s="6">
        <v>27.96302</v>
      </c>
      <c r="E18" s="6">
        <v>25.853375</v>
      </c>
      <c r="F18" s="6">
        <v>27.579374999999999</v>
      </c>
      <c r="G18" s="6">
        <v>28.749749999999999</v>
      </c>
      <c r="H18" s="6">
        <v>27.736583333333332</v>
      </c>
      <c r="I18" s="6">
        <v>29.558999999999997</v>
      </c>
      <c r="J18" s="6">
        <v>27.781650000000003</v>
      </c>
      <c r="K18" s="6">
        <v>28.697100000000006</v>
      </c>
      <c r="L18" s="6">
        <v>28.905375000000003</v>
      </c>
      <c r="M18" s="6">
        <v>27.790016666666663</v>
      </c>
      <c r="N18" s="6">
        <v>28.552120000000002</v>
      </c>
      <c r="O18" s="6">
        <v>28.647466666666663</v>
      </c>
      <c r="P18" s="6">
        <v>29.300199999999997</v>
      </c>
      <c r="Q18" s="6">
        <v>28.406200000000002</v>
      </c>
      <c r="R18" s="6">
        <v>29.121600000000001</v>
      </c>
      <c r="S18" s="6">
        <v>28.190600000000003</v>
      </c>
      <c r="T18" s="6">
        <v>28.87434</v>
      </c>
      <c r="U18" s="6">
        <v>27.744249999999997</v>
      </c>
      <c r="V18">
        <f t="shared" si="0"/>
        <v>28.542214000000001</v>
      </c>
      <c r="W18">
        <f t="shared" si="1"/>
        <v>0.23466491353843211</v>
      </c>
      <c r="X18">
        <f t="shared" si="2"/>
        <v>28.656687142857145</v>
      </c>
      <c r="Y18">
        <f t="shared" si="3"/>
        <v>0.24917349960815058</v>
      </c>
      <c r="Z18">
        <f t="shared" si="4"/>
        <v>28.153891666666659</v>
      </c>
      <c r="AA18">
        <f t="shared" si="5"/>
        <v>0.46629860145360963</v>
      </c>
    </row>
    <row r="19" spans="1:27" x14ac:dyDescent="0.3">
      <c r="A19" s="5">
        <v>2006</v>
      </c>
      <c r="B19" s="6">
        <v>28.403600000000004</v>
      </c>
      <c r="C19" s="6">
        <v>29.264400000000002</v>
      </c>
      <c r="D19" s="6">
        <v>27.04483333333334</v>
      </c>
      <c r="E19" s="6">
        <v>26.603625000000001</v>
      </c>
      <c r="F19" s="6">
        <v>27.980999999999998</v>
      </c>
      <c r="G19" s="6">
        <v>28.783249999999999</v>
      </c>
      <c r="H19" s="6">
        <v>27.950749999999999</v>
      </c>
      <c r="I19" s="6">
        <v>28.922599999999999</v>
      </c>
      <c r="J19" s="6">
        <v>27.774369999999998</v>
      </c>
      <c r="K19" s="6">
        <v>30.465549999999997</v>
      </c>
      <c r="L19" s="6">
        <v>28.466025000000002</v>
      </c>
      <c r="M19" s="6">
        <v>26.6599</v>
      </c>
      <c r="N19" s="6">
        <v>28.265800000000002</v>
      </c>
      <c r="O19" s="6">
        <v>26.0444</v>
      </c>
      <c r="P19" s="6">
        <v>28.562500000000004</v>
      </c>
      <c r="Q19" s="6">
        <v>29.107319999999998</v>
      </c>
      <c r="R19" s="6">
        <v>29.939800000000002</v>
      </c>
      <c r="S19" s="6">
        <v>26.879199999999997</v>
      </c>
      <c r="T19" s="6">
        <v>28.899300000000004</v>
      </c>
      <c r="U19" s="6">
        <v>27.021500000000003</v>
      </c>
      <c r="V19">
        <f t="shared" si="0"/>
        <v>28.466867999999998</v>
      </c>
      <c r="W19">
        <f t="shared" si="1"/>
        <v>0.2274050345396951</v>
      </c>
      <c r="X19">
        <f t="shared" si="2"/>
        <v>28.865844047619049</v>
      </c>
      <c r="Y19">
        <f t="shared" si="3"/>
        <v>0.44000246077923177</v>
      </c>
      <c r="Z19">
        <f t="shared" si="4"/>
        <v>27.374710714285715</v>
      </c>
      <c r="AA19">
        <f t="shared" si="5"/>
        <v>0.41574405150861277</v>
      </c>
    </row>
    <row r="20" spans="1:27" x14ac:dyDescent="0.3">
      <c r="A20" s="5">
        <v>2007</v>
      </c>
      <c r="B20" s="6">
        <v>28.3965</v>
      </c>
      <c r="C20" s="6">
        <v>29.936</v>
      </c>
      <c r="D20" s="6">
        <v>27.92446</v>
      </c>
      <c r="E20" s="6">
        <v>27.037499999999998</v>
      </c>
      <c r="F20" s="6">
        <v>27.870624999999997</v>
      </c>
      <c r="G20" s="6">
        <v>28.049849999999999</v>
      </c>
      <c r="H20" s="6">
        <v>26.972583333333336</v>
      </c>
      <c r="I20" s="6">
        <v>29.45</v>
      </c>
      <c r="J20" s="6">
        <v>27.996889999999997</v>
      </c>
      <c r="K20" s="6">
        <v>27.771750000000001</v>
      </c>
      <c r="L20" s="6">
        <v>29.7607</v>
      </c>
      <c r="M20" s="6">
        <v>27.4406</v>
      </c>
      <c r="N20" s="6">
        <v>28.535800000000002</v>
      </c>
      <c r="O20" s="6">
        <v>27.083279999999995</v>
      </c>
      <c r="P20" s="6">
        <v>28.738975</v>
      </c>
      <c r="Q20" s="6">
        <v>28.857319999999998</v>
      </c>
      <c r="R20" s="6">
        <v>29.792200000000001</v>
      </c>
      <c r="S20" s="6">
        <v>26.607600000000001</v>
      </c>
      <c r="T20" s="6">
        <v>28.589819999999996</v>
      </c>
      <c r="U20" s="6">
        <v>27.759499999999999</v>
      </c>
      <c r="V20">
        <f t="shared" si="0"/>
        <v>28.367271999999996</v>
      </c>
      <c r="W20">
        <f t="shared" si="1"/>
        <v>0.15927061202243198</v>
      </c>
      <c r="X20">
        <f t="shared" si="2"/>
        <v>28.806507857142858</v>
      </c>
      <c r="Y20">
        <f t="shared" si="3"/>
        <v>0.37573378182193184</v>
      </c>
      <c r="Z20">
        <f t="shared" si="4"/>
        <v>27.618648333333333</v>
      </c>
      <c r="AA20">
        <f t="shared" si="5"/>
        <v>0.3995429928080132</v>
      </c>
    </row>
    <row r="21" spans="1:27" x14ac:dyDescent="0.3">
      <c r="A21" s="5">
        <v>2008</v>
      </c>
      <c r="B21" s="6">
        <v>26.653700000000001</v>
      </c>
      <c r="C21" s="6">
        <v>27.401499999999999</v>
      </c>
      <c r="D21" s="6">
        <v>26.413019999999999</v>
      </c>
      <c r="E21" s="6">
        <v>25.485833333333332</v>
      </c>
      <c r="F21" s="6">
        <v>26.154875000000001</v>
      </c>
      <c r="G21" s="6">
        <v>27.199950000000001</v>
      </c>
      <c r="H21" s="6">
        <v>26.9</v>
      </c>
      <c r="I21" s="6">
        <v>27.396799999999999</v>
      </c>
      <c r="J21" s="6">
        <v>25.957525</v>
      </c>
      <c r="K21" s="6">
        <v>26.081516666666669</v>
      </c>
      <c r="L21" s="6">
        <v>27.701799999999999</v>
      </c>
      <c r="M21" s="6">
        <v>25.479949999999999</v>
      </c>
      <c r="N21" s="6">
        <v>27.325533333333336</v>
      </c>
      <c r="O21" s="6">
        <v>25.756400000000003</v>
      </c>
      <c r="P21" s="6">
        <v>27.793800000000001</v>
      </c>
      <c r="Q21" s="6">
        <v>27.908100000000001</v>
      </c>
      <c r="R21" s="6">
        <v>28.045599999999997</v>
      </c>
      <c r="S21" s="6">
        <v>25.293733333333336</v>
      </c>
      <c r="T21" s="6">
        <v>27.805100000000003</v>
      </c>
      <c r="U21" s="6">
        <v>25.278500000000001</v>
      </c>
      <c r="V21">
        <f t="shared" si="0"/>
        <v>27.008961666666671</v>
      </c>
      <c r="W21">
        <f t="shared" si="1"/>
        <v>0.32991467244492867</v>
      </c>
      <c r="X21">
        <f t="shared" si="2"/>
        <v>27.086201666666671</v>
      </c>
      <c r="Y21">
        <f t="shared" si="3"/>
        <v>0.31793864293824442</v>
      </c>
      <c r="Z21">
        <f t="shared" si="4"/>
        <v>26.300930952380956</v>
      </c>
      <c r="AA21">
        <f t="shared" si="5"/>
        <v>0.39151189063464503</v>
      </c>
    </row>
    <row r="22" spans="1:27" x14ac:dyDescent="0.3">
      <c r="A22" s="5">
        <v>2009</v>
      </c>
      <c r="B22" s="6">
        <v>26.457099999999997</v>
      </c>
      <c r="C22" s="6">
        <v>27.2712</v>
      </c>
      <c r="D22" s="6">
        <v>27.068700000000003</v>
      </c>
      <c r="E22" s="6">
        <v>25.18225</v>
      </c>
      <c r="F22" s="6">
        <v>23.724535714285715</v>
      </c>
      <c r="G22" s="6">
        <v>27.9665</v>
      </c>
      <c r="H22" s="6">
        <v>26.219916666666666</v>
      </c>
      <c r="I22" s="6">
        <v>27.066266666666664</v>
      </c>
      <c r="J22" s="6">
        <v>26.959225</v>
      </c>
      <c r="K22" s="6">
        <v>27.838783333333335</v>
      </c>
      <c r="L22" s="6">
        <v>27.789266666666663</v>
      </c>
      <c r="M22" s="6">
        <v>23.829783333333335</v>
      </c>
      <c r="N22" s="6">
        <v>27.213639999999998</v>
      </c>
      <c r="O22" s="6">
        <v>24.997733333333333</v>
      </c>
      <c r="P22" s="6">
        <v>26.824290000000001</v>
      </c>
      <c r="Q22" s="6">
        <v>27.775639999999999</v>
      </c>
      <c r="R22" s="6">
        <v>28.699200000000001</v>
      </c>
      <c r="S22" s="6">
        <v>24.418400000000002</v>
      </c>
      <c r="T22" s="6">
        <v>27.970600000000005</v>
      </c>
      <c r="U22" s="6">
        <v>27.140500000000003</v>
      </c>
      <c r="V22">
        <f t="shared" si="0"/>
        <v>27.274421</v>
      </c>
      <c r="W22">
        <f t="shared" si="1"/>
        <v>0.27397539064850368</v>
      </c>
      <c r="X22">
        <f t="shared" si="2"/>
        <v>27.194612244897957</v>
      </c>
      <c r="Y22">
        <f t="shared" si="3"/>
        <v>0.61135412322485139</v>
      </c>
      <c r="Z22">
        <f t="shared" si="4"/>
        <v>25.505519999999997</v>
      </c>
      <c r="AA22">
        <f t="shared" si="5"/>
        <v>0.4638791183341352</v>
      </c>
    </row>
    <row r="23" spans="1:27" x14ac:dyDescent="0.3">
      <c r="A23" s="5">
        <v>2010</v>
      </c>
      <c r="B23" s="6">
        <v>28.144033333333336</v>
      </c>
      <c r="C23" s="6">
        <v>30.095199999999998</v>
      </c>
      <c r="D23" s="6">
        <v>28.623379999999997</v>
      </c>
      <c r="E23" s="6">
        <v>27.212949999999999</v>
      </c>
      <c r="F23" s="6">
        <v>27.723449999999996</v>
      </c>
      <c r="G23" s="6">
        <v>29.733149999999998</v>
      </c>
      <c r="H23" s="6">
        <v>29.322499999999998</v>
      </c>
      <c r="I23" s="6">
        <v>29.079599999999999</v>
      </c>
      <c r="J23" s="6">
        <v>28.359099999999998</v>
      </c>
      <c r="K23" s="6">
        <v>29.14491666666666</v>
      </c>
      <c r="L23" s="6">
        <v>29.887849999999993</v>
      </c>
      <c r="M23" s="6">
        <v>26.449750000000002</v>
      </c>
      <c r="N23" s="6">
        <v>29.546700000000001</v>
      </c>
      <c r="O23" s="6">
        <v>27.700199999999999</v>
      </c>
      <c r="P23" s="6">
        <v>29.528070000000003</v>
      </c>
      <c r="Q23" s="6">
        <v>32.556599999999996</v>
      </c>
      <c r="R23" s="6">
        <v>30.166399999999996</v>
      </c>
      <c r="S23" s="6">
        <v>26.988199999999999</v>
      </c>
      <c r="T23" s="6">
        <v>30.328300000000002</v>
      </c>
      <c r="U23" s="6">
        <v>29.637</v>
      </c>
      <c r="V23">
        <f t="shared" si="0"/>
        <v>29.667916666666667</v>
      </c>
      <c r="W23">
        <f t="shared" si="1"/>
        <v>0.78735829673944691</v>
      </c>
      <c r="X23">
        <f t="shared" si="2"/>
        <v>29.42421380952381</v>
      </c>
      <c r="Y23">
        <f t="shared" si="3"/>
        <v>0.36662334331750662</v>
      </c>
      <c r="Z23">
        <f t="shared" si="4"/>
        <v>28.040181428571429</v>
      </c>
      <c r="AA23">
        <f t="shared" si="5"/>
        <v>0.472445021983806</v>
      </c>
    </row>
    <row r="24" spans="1:27" x14ac:dyDescent="0.3">
      <c r="A24" s="5">
        <v>2011</v>
      </c>
      <c r="B24" s="6" t="s">
        <v>62</v>
      </c>
      <c r="C24" s="6">
        <v>29.866</v>
      </c>
      <c r="D24" s="6" t="s">
        <v>62</v>
      </c>
      <c r="E24" s="6" t="s">
        <v>62</v>
      </c>
      <c r="F24" s="6" t="s">
        <v>62</v>
      </c>
      <c r="G24" s="6" t="s">
        <v>62</v>
      </c>
      <c r="H24" s="6" t="s">
        <v>62</v>
      </c>
      <c r="I24" s="6" t="s">
        <v>62</v>
      </c>
      <c r="J24" s="6" t="s">
        <v>62</v>
      </c>
      <c r="K24" s="6" t="s">
        <v>62</v>
      </c>
      <c r="L24" s="6" t="s">
        <v>62</v>
      </c>
      <c r="M24" s="6" t="s">
        <v>62</v>
      </c>
      <c r="N24" s="6" t="s">
        <v>62</v>
      </c>
      <c r="O24" s="6" t="s">
        <v>62</v>
      </c>
      <c r="P24" s="6" t="s">
        <v>62</v>
      </c>
      <c r="Q24" s="6" t="s">
        <v>62</v>
      </c>
      <c r="R24" s="6" t="s">
        <v>62</v>
      </c>
      <c r="S24" s="6" t="s">
        <v>62</v>
      </c>
      <c r="T24" s="6">
        <v>29.49765</v>
      </c>
      <c r="U24" s="6" t="s">
        <v>62</v>
      </c>
      <c r="V24" s="6" t="s">
        <v>62</v>
      </c>
      <c r="W24" s="6" t="s">
        <v>62</v>
      </c>
      <c r="X24">
        <f t="shared" si="2"/>
        <v>29.681825</v>
      </c>
      <c r="Y24">
        <f t="shared" si="3"/>
        <v>0.18417499999999973</v>
      </c>
      <c r="Z24" t="s">
        <v>62</v>
      </c>
      <c r="AA24" t="s">
        <v>62</v>
      </c>
    </row>
    <row r="25" spans="1:27" x14ac:dyDescent="0.3">
      <c r="A25" s="5">
        <v>2012</v>
      </c>
      <c r="B25" s="6">
        <v>27.967700000000001</v>
      </c>
      <c r="C25" s="6" t="s">
        <v>62</v>
      </c>
      <c r="D25" s="6" t="s">
        <v>62</v>
      </c>
      <c r="E25" s="6" t="s">
        <v>62</v>
      </c>
      <c r="F25" s="6" t="s">
        <v>62</v>
      </c>
      <c r="G25" s="6">
        <v>25.983150000000002</v>
      </c>
      <c r="H25" s="6">
        <v>27.969249999999999</v>
      </c>
      <c r="I25" s="6">
        <v>28.782800000000002</v>
      </c>
      <c r="J25" s="6">
        <v>27.037849999999999</v>
      </c>
      <c r="K25" s="6">
        <v>27.333750000000002</v>
      </c>
      <c r="L25" s="6" t="s">
        <v>62</v>
      </c>
      <c r="M25" s="6" t="s">
        <v>62</v>
      </c>
      <c r="N25" s="6">
        <v>25.686999999999998</v>
      </c>
      <c r="O25" s="6" t="s">
        <v>62</v>
      </c>
      <c r="P25" s="6" t="s">
        <v>62</v>
      </c>
      <c r="Q25" s="6" t="s">
        <v>62</v>
      </c>
      <c r="R25" s="6" t="s">
        <v>62</v>
      </c>
      <c r="S25" s="6" t="s">
        <v>62</v>
      </c>
      <c r="T25" s="6">
        <v>28.299999999999997</v>
      </c>
      <c r="U25" s="6" t="s">
        <v>62</v>
      </c>
      <c r="V25">
        <f t="shared" si="0"/>
        <v>26.668924999999998</v>
      </c>
      <c r="W25">
        <f t="shared" si="1"/>
        <v>0.5210075345344507</v>
      </c>
      <c r="X25">
        <f t="shared" si="2"/>
        <v>27.816875</v>
      </c>
      <c r="Y25">
        <f t="shared" si="3"/>
        <v>0.48312499999999753</v>
      </c>
      <c r="Z25">
        <f t="shared" si="4"/>
        <v>28.376024999999998</v>
      </c>
      <c r="AA25">
        <f t="shared" si="5"/>
        <v>0.40677500000000139</v>
      </c>
    </row>
    <row r="26" spans="1:27" x14ac:dyDescent="0.3">
      <c r="A26" s="5">
        <v>2013</v>
      </c>
      <c r="B26" s="6" t="s">
        <v>62</v>
      </c>
      <c r="C26" s="6" t="s">
        <v>62</v>
      </c>
      <c r="D26" s="6" t="s">
        <v>62</v>
      </c>
      <c r="E26" s="6">
        <v>24.731250000000003</v>
      </c>
      <c r="F26" s="6" t="s">
        <v>62</v>
      </c>
      <c r="G26" s="6">
        <v>26.550050000000002</v>
      </c>
      <c r="H26" s="6" t="s">
        <v>62</v>
      </c>
      <c r="I26" s="6" t="s">
        <v>62</v>
      </c>
      <c r="J26" s="6" t="s">
        <v>62</v>
      </c>
      <c r="K26" s="6">
        <v>26.97505</v>
      </c>
      <c r="L26" s="6" t="s">
        <v>62</v>
      </c>
      <c r="M26" s="6" t="s">
        <v>62</v>
      </c>
      <c r="N26" s="6">
        <v>26.392199999999999</v>
      </c>
      <c r="O26" s="6" t="s">
        <v>62</v>
      </c>
      <c r="P26" s="6">
        <v>26.922249999999998</v>
      </c>
      <c r="Q26" s="6">
        <v>27.310600000000001</v>
      </c>
      <c r="R26" s="6" t="s">
        <v>62</v>
      </c>
      <c r="S26" s="6" t="s">
        <v>62</v>
      </c>
      <c r="T26" s="6" t="s">
        <v>62</v>
      </c>
      <c r="U26" s="6">
        <v>28.264499999999998</v>
      </c>
      <c r="V26">
        <f t="shared" si="0"/>
        <v>26.75095</v>
      </c>
      <c r="W26">
        <f t="shared" si="1"/>
        <v>0.2835108742770433</v>
      </c>
      <c r="X26">
        <f t="shared" si="2"/>
        <v>26.97505</v>
      </c>
      <c r="Y26" t="s">
        <v>62</v>
      </c>
      <c r="Z26">
        <f t="shared" si="4"/>
        <v>25.826750000000001</v>
      </c>
      <c r="AA26">
        <f t="shared" si="5"/>
        <v>1.0954999999999977</v>
      </c>
    </row>
    <row r="27" spans="1:27" x14ac:dyDescent="0.3">
      <c r="A27" s="5">
        <v>2014</v>
      </c>
      <c r="B27" s="6" t="s">
        <v>62</v>
      </c>
      <c r="C27" s="6">
        <v>28.026</v>
      </c>
      <c r="D27" s="6">
        <v>25.333100000000002</v>
      </c>
      <c r="E27" s="6" t="s">
        <v>62</v>
      </c>
      <c r="F27" s="6" t="s">
        <v>62</v>
      </c>
      <c r="G27" s="6">
        <v>26.283149999999999</v>
      </c>
      <c r="H27" s="6" t="s">
        <v>62</v>
      </c>
      <c r="I27" s="6" t="s">
        <v>62</v>
      </c>
      <c r="J27" s="6" t="s">
        <v>62</v>
      </c>
      <c r="K27" s="6">
        <v>25.594550000000002</v>
      </c>
      <c r="L27" s="6" t="s">
        <v>62</v>
      </c>
      <c r="M27" s="6" t="s">
        <v>62</v>
      </c>
      <c r="N27" s="6">
        <v>29.281800000000004</v>
      </c>
      <c r="O27" s="6" t="s">
        <v>62</v>
      </c>
      <c r="P27" s="6">
        <v>26.784849999999999</v>
      </c>
      <c r="Q27" s="6">
        <v>30.272599999999997</v>
      </c>
      <c r="R27" s="6" t="s">
        <v>62</v>
      </c>
      <c r="S27" s="6" t="s">
        <v>62</v>
      </c>
      <c r="T27" s="6" t="s">
        <v>62</v>
      </c>
      <c r="U27" s="6">
        <v>26.409499999999998</v>
      </c>
      <c r="V27">
        <f t="shared" si="0"/>
        <v>28.612516666666664</v>
      </c>
      <c r="W27">
        <f t="shared" si="1"/>
        <v>1.199289089535037</v>
      </c>
      <c r="X27">
        <f t="shared" si="2"/>
        <v>26.317883333333331</v>
      </c>
      <c r="Y27">
        <f t="shared" si="3"/>
        <v>0.85738671473910189</v>
      </c>
      <c r="Z27">
        <f t="shared" si="4"/>
        <v>26.784849999999999</v>
      </c>
      <c r="AA27" t="s">
        <v>62</v>
      </c>
    </row>
    <row r="28" spans="1:27" x14ac:dyDescent="0.3">
      <c r="A28" s="5">
        <v>2015</v>
      </c>
      <c r="B28" s="6">
        <v>28.3749</v>
      </c>
      <c r="C28" s="6">
        <v>28.182999999999996</v>
      </c>
      <c r="D28" s="6">
        <v>26.659699999999997</v>
      </c>
      <c r="E28" s="6" t="s">
        <v>62</v>
      </c>
      <c r="F28" s="6" t="s">
        <v>62</v>
      </c>
      <c r="G28" s="6">
        <v>28.533250000000002</v>
      </c>
      <c r="H28" s="6">
        <v>26.9055</v>
      </c>
      <c r="I28" s="6">
        <v>27.084199999999999</v>
      </c>
      <c r="J28" s="6">
        <v>28.098050000000001</v>
      </c>
      <c r="K28" s="6">
        <v>26.865250000000003</v>
      </c>
      <c r="L28" s="6">
        <v>27.164200000000001</v>
      </c>
      <c r="M28" s="6">
        <v>24.9557</v>
      </c>
      <c r="N28" s="6">
        <v>27.129000000000001</v>
      </c>
      <c r="O28" s="6">
        <v>23.994800000000001</v>
      </c>
      <c r="P28" s="6">
        <v>27.6494</v>
      </c>
      <c r="Q28" s="6">
        <v>26.6402</v>
      </c>
      <c r="R28" s="6" t="s">
        <v>62</v>
      </c>
      <c r="S28" s="6">
        <v>24.250800000000002</v>
      </c>
      <c r="T28" s="6">
        <v>27.7165</v>
      </c>
      <c r="U28" s="6">
        <v>25.729500000000002</v>
      </c>
      <c r="V28">
        <f>AVERAGE(B28,G28,J28,N28,Q28)</f>
        <v>27.755080000000003</v>
      </c>
      <c r="W28">
        <f t="shared" si="1"/>
        <v>0.37028957472497132</v>
      </c>
      <c r="X28">
        <f>AVERAGE(C28:D28,F28,K28:L28,R28,T28)</f>
        <v>27.317730000000001</v>
      </c>
      <c r="Y28">
        <f t="shared" si="3"/>
        <v>0.28009130457763176</v>
      </c>
      <c r="Z28">
        <f>AVERAGE(E28,H28:I28,M28,O28:P28,S28)</f>
        <v>25.806733333333337</v>
      </c>
      <c r="AA28">
        <f t="shared" si="5"/>
        <v>0.64969014135799952</v>
      </c>
    </row>
    <row r="29" spans="1:27" x14ac:dyDescent="0.3">
      <c r="A29" s="5">
        <v>2016</v>
      </c>
      <c r="B29" s="6">
        <v>28.764199999999999</v>
      </c>
      <c r="C29" s="6">
        <v>28.856999999999999</v>
      </c>
      <c r="D29" s="6">
        <v>29.161033333333332</v>
      </c>
      <c r="E29" s="6">
        <v>27.141749999999998</v>
      </c>
      <c r="F29" s="6">
        <v>28.463249999999999</v>
      </c>
      <c r="G29" s="6">
        <v>30.43355</v>
      </c>
      <c r="H29" s="6" t="s">
        <v>62</v>
      </c>
      <c r="I29" s="6">
        <v>29.158000000000001</v>
      </c>
      <c r="J29" s="6">
        <v>29.036083333333334</v>
      </c>
      <c r="K29" s="6">
        <v>28.835850000000001</v>
      </c>
      <c r="L29" s="6">
        <v>29.798766666666666</v>
      </c>
      <c r="M29" s="6">
        <v>26.513616666666667</v>
      </c>
      <c r="N29" s="6">
        <v>28.635879999999997</v>
      </c>
      <c r="O29" s="6">
        <v>26.135866666666669</v>
      </c>
      <c r="P29" s="6">
        <v>29.587799999999998</v>
      </c>
      <c r="Q29" s="6">
        <v>30.780999999999999</v>
      </c>
      <c r="R29" s="6">
        <v>30.646000000000001</v>
      </c>
      <c r="S29" s="6">
        <v>27.677799999999998</v>
      </c>
      <c r="T29" s="6">
        <v>30.211300000000001</v>
      </c>
      <c r="U29" s="6">
        <v>28.8245</v>
      </c>
      <c r="V29">
        <f t="shared" si="0"/>
        <v>29.530142666666666</v>
      </c>
      <c r="W29">
        <f t="shared" si="1"/>
        <v>0.44784246051163051</v>
      </c>
      <c r="X29">
        <f t="shared" si="2"/>
        <v>29.42474285714286</v>
      </c>
      <c r="Y29">
        <f t="shared" si="3"/>
        <v>0.30523889685220273</v>
      </c>
      <c r="Z29">
        <f t="shared" si="4"/>
        <v>27.702472222222223</v>
      </c>
      <c r="AA29">
        <f t="shared" si="5"/>
        <v>0.57316869445970409</v>
      </c>
    </row>
    <row r="30" spans="1:27" x14ac:dyDescent="0.3">
      <c r="A30" s="5">
        <v>2017</v>
      </c>
      <c r="B30" s="6">
        <v>27.392900000000001</v>
      </c>
      <c r="C30" s="6">
        <v>28.246000000000002</v>
      </c>
      <c r="D30" s="6">
        <v>26.652699999999999</v>
      </c>
      <c r="E30" s="6">
        <v>25.434250000000002</v>
      </c>
      <c r="F30" s="6">
        <v>26.15</v>
      </c>
      <c r="G30" s="6">
        <v>28.141599999999997</v>
      </c>
      <c r="H30" s="6" t="s">
        <v>62</v>
      </c>
      <c r="I30" s="6">
        <v>26.5458</v>
      </c>
      <c r="J30" s="6">
        <v>28.378150000000002</v>
      </c>
      <c r="K30" s="6">
        <v>25.809799999999999</v>
      </c>
      <c r="L30" s="6">
        <v>27.832150000000002</v>
      </c>
      <c r="M30" s="6">
        <v>24.035150000000002</v>
      </c>
      <c r="N30" s="6">
        <v>26.953800000000001</v>
      </c>
      <c r="O30" s="6">
        <v>25.044</v>
      </c>
      <c r="P30" s="6">
        <v>27.76178333333333</v>
      </c>
      <c r="Q30" s="6">
        <v>26.8736</v>
      </c>
      <c r="R30" s="6">
        <v>28.776299999999999</v>
      </c>
      <c r="S30" s="6">
        <v>24.670866666666665</v>
      </c>
      <c r="T30" s="6">
        <v>26.977966666666664</v>
      </c>
      <c r="U30" s="6">
        <v>26.063500000000001</v>
      </c>
      <c r="V30">
        <f t="shared" si="0"/>
        <v>27.548009999999998</v>
      </c>
      <c r="W30">
        <f t="shared" si="1"/>
        <v>0.30606004247532848</v>
      </c>
      <c r="X30">
        <f t="shared" si="2"/>
        <v>27.206416666666666</v>
      </c>
      <c r="Y30">
        <f t="shared" si="3"/>
        <v>0.41867578171947434</v>
      </c>
      <c r="Z30">
        <f t="shared" si="4"/>
        <v>25.581975</v>
      </c>
      <c r="AA30">
        <f t="shared" si="5"/>
        <v>0.55421261722191284</v>
      </c>
    </row>
    <row r="31" spans="1:27" x14ac:dyDescent="0.3">
      <c r="A31" s="5">
        <v>2018</v>
      </c>
      <c r="B31" s="6">
        <v>27.8215</v>
      </c>
      <c r="C31" s="6">
        <v>28.861999999999995</v>
      </c>
      <c r="D31" s="6">
        <v>28.331299999999999</v>
      </c>
      <c r="E31" s="6">
        <v>25.925250000000002</v>
      </c>
      <c r="F31" s="6">
        <v>26.374000000000002</v>
      </c>
      <c r="G31" s="6">
        <v>28.325049999999997</v>
      </c>
      <c r="H31" s="6" t="s">
        <v>62</v>
      </c>
      <c r="I31" s="6">
        <v>27.011400000000002</v>
      </c>
      <c r="J31" s="6">
        <v>27.734949999999998</v>
      </c>
      <c r="K31" s="6">
        <v>26.896750000000001</v>
      </c>
      <c r="L31" s="6">
        <v>28.12885</v>
      </c>
      <c r="M31" s="6">
        <v>24.67701666666667</v>
      </c>
      <c r="N31" s="6">
        <v>27.136800000000001</v>
      </c>
      <c r="O31" s="6">
        <v>26.43726666666667</v>
      </c>
      <c r="P31" s="6">
        <v>28.489150000000006</v>
      </c>
      <c r="Q31" s="6">
        <v>28.416199999999996</v>
      </c>
      <c r="R31" s="6">
        <v>28.559900000000003</v>
      </c>
      <c r="S31" s="6">
        <v>25.913399999999999</v>
      </c>
      <c r="T31" s="6">
        <v>27.580199999999998</v>
      </c>
      <c r="U31" s="6">
        <v>24.578499999999998</v>
      </c>
      <c r="V31">
        <f t="shared" si="0"/>
        <v>27.886899999999997</v>
      </c>
      <c r="W31">
        <f t="shared" si="1"/>
        <v>0.23045063299978077</v>
      </c>
      <c r="X31">
        <f t="shared" si="2"/>
        <v>27.818999999999996</v>
      </c>
      <c r="Y31">
        <f t="shared" si="3"/>
        <v>0.34471643367100552</v>
      </c>
      <c r="Z31">
        <f t="shared" si="4"/>
        <v>26.40891388888889</v>
      </c>
      <c r="AA31">
        <f t="shared" si="5"/>
        <v>0.52185912632619424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31"/>
  <sheetViews>
    <sheetView zoomScale="80" zoomScaleNormal="80" workbookViewId="0"/>
  </sheetViews>
  <sheetFormatPr defaultRowHeight="14.4" x14ac:dyDescent="0.3"/>
  <sheetData>
    <row r="1" spans="1:27" x14ac:dyDescent="0.3">
      <c r="A1" s="1" t="s">
        <v>0</v>
      </c>
      <c r="B1" s="2" t="s">
        <v>1</v>
      </c>
      <c r="C1" s="3" t="s">
        <v>2</v>
      </c>
      <c r="D1" s="3" t="s">
        <v>3</v>
      </c>
      <c r="E1" s="4" t="s">
        <v>4</v>
      </c>
      <c r="F1" s="3" t="s">
        <v>5</v>
      </c>
      <c r="G1" s="2" t="s">
        <v>6</v>
      </c>
      <c r="H1" s="4" t="s">
        <v>7</v>
      </c>
      <c r="I1" s="4" t="s">
        <v>8</v>
      </c>
      <c r="J1" s="2" t="s">
        <v>9</v>
      </c>
      <c r="K1" s="3" t="s">
        <v>10</v>
      </c>
      <c r="L1" s="3" t="s">
        <v>11</v>
      </c>
      <c r="M1" s="4" t="s">
        <v>12</v>
      </c>
      <c r="N1" s="2" t="s">
        <v>13</v>
      </c>
      <c r="O1" s="4" t="s">
        <v>14</v>
      </c>
      <c r="P1" s="4" t="s">
        <v>15</v>
      </c>
      <c r="Q1" s="2" t="s">
        <v>16</v>
      </c>
      <c r="R1" s="3" t="s">
        <v>17</v>
      </c>
      <c r="S1" s="4" t="s">
        <v>18</v>
      </c>
      <c r="T1" s="3" t="s">
        <v>19</v>
      </c>
      <c r="U1" s="8" t="s">
        <v>20</v>
      </c>
      <c r="V1" t="s">
        <v>21</v>
      </c>
      <c r="W1" t="s">
        <v>22</v>
      </c>
      <c r="X1" t="s">
        <v>23</v>
      </c>
      <c r="Y1" t="s">
        <v>24</v>
      </c>
      <c r="Z1" t="s">
        <v>25</v>
      </c>
      <c r="AA1" t="s">
        <v>26</v>
      </c>
    </row>
    <row r="2" spans="1:27" x14ac:dyDescent="0.3">
      <c r="A2" s="5">
        <v>1989</v>
      </c>
      <c r="B2" s="6">
        <v>24.532835714285714</v>
      </c>
      <c r="C2" s="6">
        <v>25.314800000000005</v>
      </c>
      <c r="D2" s="6">
        <v>22.757275</v>
      </c>
      <c r="E2" s="6">
        <v>21.050000000000004</v>
      </c>
      <c r="F2" s="6">
        <v>22.234799999999996</v>
      </c>
      <c r="G2" s="6">
        <v>24.700000000000003</v>
      </c>
      <c r="H2" s="6">
        <v>22.911149999999999</v>
      </c>
      <c r="I2" s="6">
        <v>22.339500000000001</v>
      </c>
      <c r="J2" s="6">
        <v>24.4</v>
      </c>
      <c r="K2" s="6">
        <v>22.781600000000001</v>
      </c>
      <c r="L2" s="6">
        <v>24.418399999999998</v>
      </c>
      <c r="M2" s="6">
        <v>20.5946</v>
      </c>
      <c r="N2" s="6">
        <v>23.2</v>
      </c>
      <c r="O2" s="6">
        <v>20.843274999999998</v>
      </c>
      <c r="P2" s="6">
        <v>24.835799999999999</v>
      </c>
      <c r="Q2" s="6">
        <v>23.902749999999997</v>
      </c>
      <c r="R2" s="6">
        <v>23.680299999999999</v>
      </c>
      <c r="S2" s="6">
        <v>22.796975</v>
      </c>
      <c r="T2" s="6">
        <v>23.911950000000001</v>
      </c>
      <c r="U2" s="6">
        <v>21.5837</v>
      </c>
      <c r="V2">
        <f>AVERAGE(B2,G2,J2,N2,Q2)</f>
        <v>24.147117142857141</v>
      </c>
      <c r="W2">
        <f>(STDEV(B2,G2,J2,N2,Q2))/(SQRT(COUNT(B2,G2,J2,N2,Q2)))</f>
        <v>0.27158370646138985</v>
      </c>
      <c r="X2">
        <f>AVERAGE(C2:D2,F2,K2:L2,R2,T2)</f>
        <v>23.585589285714285</v>
      </c>
      <c r="Y2">
        <f>(STDEV(C2:D2,F2,K2:L2,R2,T2))/(SQRT(COUNT(C2:D2,F2,K2:L2,R2,T2)))</f>
        <v>0.40697372786743902</v>
      </c>
      <c r="Z2">
        <f>AVERAGE(E2,H2:I2,M2,O2:P2,S2)</f>
        <v>22.195900000000002</v>
      </c>
      <c r="AA2">
        <f>(STDEV(E2,H2:I2,M2,O2:P2,S2))/(SQRT(COUNT(E2,H2:I2,M2,O2:P2,S2)))</f>
        <v>0.56840230510302137</v>
      </c>
    </row>
    <row r="3" spans="1:27" x14ac:dyDescent="0.3">
      <c r="A3" s="5">
        <v>1990</v>
      </c>
      <c r="B3" s="6">
        <v>24.941799999999997</v>
      </c>
      <c r="C3" s="6">
        <v>25.704599999999999</v>
      </c>
      <c r="D3" s="6">
        <v>24.085449999999998</v>
      </c>
      <c r="E3" s="6">
        <v>21.979266666666664</v>
      </c>
      <c r="F3" s="6">
        <v>23.474999999999998</v>
      </c>
      <c r="G3" s="6">
        <v>25.148299999999995</v>
      </c>
      <c r="H3" s="6">
        <v>24.660350000000005</v>
      </c>
      <c r="I3" s="6">
        <v>22.589000000000002</v>
      </c>
      <c r="J3" s="6">
        <v>24.2835</v>
      </c>
      <c r="K3" s="6">
        <v>23.135249999999999</v>
      </c>
      <c r="L3" s="6">
        <v>24.366185714285717</v>
      </c>
      <c r="M3" s="6">
        <v>22.51466666666666</v>
      </c>
      <c r="N3" s="6">
        <v>23.637499999999999</v>
      </c>
      <c r="O3" s="6">
        <v>21.300975000000001</v>
      </c>
      <c r="P3" s="6">
        <v>24.815775000000002</v>
      </c>
      <c r="Q3" s="6">
        <v>23.887499999999999</v>
      </c>
      <c r="R3" s="6">
        <v>25.237400000000001</v>
      </c>
      <c r="S3" s="6">
        <v>23.6004</v>
      </c>
      <c r="T3" s="6">
        <v>23.720100000000002</v>
      </c>
      <c r="U3" s="6">
        <v>21.964124999999999</v>
      </c>
      <c r="V3">
        <f t="shared" ref="V3:V31" si="0">AVERAGE(B3,G3,J3,N3,Q3)</f>
        <v>24.379719999999999</v>
      </c>
      <c r="W3">
        <f t="shared" ref="W3:W31" si="1">(STDEV(B3,G3,J3,N3,Q3))/(SQRT(COUNT(B3,G3,J3,N3,Q3)))</f>
        <v>0.29232503211322763</v>
      </c>
      <c r="X3">
        <f t="shared" ref="X3:X31" si="2">AVERAGE(C3:D3,F3,K3:L3,R3,T3)</f>
        <v>24.246283673469385</v>
      </c>
      <c r="Y3">
        <f t="shared" ref="Y3:Y31" si="3">(STDEV(C3:D3,F3,K3:L3,R3,T3))/(SQRT(COUNT(C3:D3,F3,K3:L3,R3,T3)))</f>
        <v>0.35373468796152285</v>
      </c>
      <c r="Z3">
        <f t="shared" ref="Z3:Z31" si="4">AVERAGE(E3,H3:I3,M3,O3:P3,S3)</f>
        <v>23.065776190476189</v>
      </c>
      <c r="AA3">
        <f t="shared" ref="AA3:AA31" si="5">(STDEV(E3,H3:I3,M3,O3:P3,S3))/(SQRT(COUNT(E3,H3:I3,M3,O3:P3,S3)))</f>
        <v>0.50514136435677315</v>
      </c>
    </row>
    <row r="4" spans="1:27" x14ac:dyDescent="0.3">
      <c r="A4" s="5">
        <v>1991</v>
      </c>
      <c r="B4" s="6">
        <v>26.458600000000001</v>
      </c>
      <c r="C4" s="6">
        <v>26.122140000000002</v>
      </c>
      <c r="D4" s="6">
        <v>23.937083333333334</v>
      </c>
      <c r="E4" s="6">
        <v>22.003550000000001</v>
      </c>
      <c r="F4" s="6">
        <v>23.282799999999998</v>
      </c>
      <c r="G4" s="6">
        <v>26.770166666666668</v>
      </c>
      <c r="H4" s="6">
        <v>24.312149999999999</v>
      </c>
      <c r="I4" s="6">
        <v>24.903499999999998</v>
      </c>
      <c r="J4" s="6">
        <v>24.730999999999998</v>
      </c>
      <c r="K4" s="6">
        <v>25.547366666666665</v>
      </c>
      <c r="L4" s="6">
        <v>23.539619999999996</v>
      </c>
      <c r="M4" s="6">
        <v>22.703333333333333</v>
      </c>
      <c r="N4" s="6">
        <v>24.672916666666666</v>
      </c>
      <c r="O4" s="6">
        <v>22.507699999999996</v>
      </c>
      <c r="P4" s="6">
        <v>25.763690000000004</v>
      </c>
      <c r="Q4" s="6">
        <v>26.520833333333332</v>
      </c>
      <c r="R4" s="6">
        <v>26.005300000000002</v>
      </c>
      <c r="S4" s="6">
        <v>24.287483333333331</v>
      </c>
      <c r="T4" s="6">
        <v>25.167766666666665</v>
      </c>
      <c r="U4" s="6">
        <v>23.430425</v>
      </c>
      <c r="V4">
        <f t="shared" si="0"/>
        <v>25.830703333333332</v>
      </c>
      <c r="W4">
        <f t="shared" si="1"/>
        <v>0.46383954027467583</v>
      </c>
      <c r="X4">
        <f t="shared" si="2"/>
        <v>24.800296666666664</v>
      </c>
      <c r="Y4">
        <f t="shared" si="3"/>
        <v>0.45065269245440281</v>
      </c>
      <c r="Z4">
        <f t="shared" si="4"/>
        <v>23.783058095238097</v>
      </c>
      <c r="AA4">
        <f t="shared" si="5"/>
        <v>0.52715925040769318</v>
      </c>
    </row>
    <row r="5" spans="1:27" x14ac:dyDescent="0.3">
      <c r="A5" s="5">
        <v>1992</v>
      </c>
      <c r="B5" s="6">
        <v>23.847174999999996</v>
      </c>
      <c r="C5" s="6">
        <v>24.952500000000001</v>
      </c>
      <c r="D5" s="6">
        <v>20.704099999999997</v>
      </c>
      <c r="E5" s="6">
        <v>20.940550000000002</v>
      </c>
      <c r="F5" s="6">
        <v>22.342400000000001</v>
      </c>
      <c r="G5" s="6">
        <v>24.093050000000002</v>
      </c>
      <c r="H5" s="6">
        <v>22.71081666666667</v>
      </c>
      <c r="I5" s="6">
        <v>22.939249999999998</v>
      </c>
      <c r="J5" s="6">
        <v>24.016999999999999</v>
      </c>
      <c r="K5" s="6">
        <v>24.160949999999996</v>
      </c>
      <c r="L5" s="6">
        <v>22.499366666666663</v>
      </c>
      <c r="M5" s="6">
        <v>18.929400000000001</v>
      </c>
      <c r="N5" s="6">
        <v>22.328125</v>
      </c>
      <c r="O5" s="6">
        <v>19.628816666666665</v>
      </c>
      <c r="P5" s="6">
        <v>24.113916666666668</v>
      </c>
      <c r="Q5" s="6">
        <v>23.041250000000002</v>
      </c>
      <c r="R5" s="6">
        <v>24.089333333333332</v>
      </c>
      <c r="S5" s="6">
        <v>21.881849999999996</v>
      </c>
      <c r="T5" s="6">
        <v>23.25215</v>
      </c>
      <c r="U5" s="6">
        <v>21.33765</v>
      </c>
      <c r="V5">
        <f t="shared" si="0"/>
        <v>23.465319999999998</v>
      </c>
      <c r="W5">
        <f t="shared" si="1"/>
        <v>0.34038631356519</v>
      </c>
      <c r="X5">
        <f t="shared" si="2"/>
        <v>23.142971428571428</v>
      </c>
      <c r="Y5">
        <f t="shared" si="3"/>
        <v>0.53943158763119925</v>
      </c>
      <c r="Z5">
        <f t="shared" si="4"/>
        <v>21.592085714285712</v>
      </c>
      <c r="AA5">
        <f t="shared" si="5"/>
        <v>0.70506373578110326</v>
      </c>
    </row>
    <row r="6" spans="1:27" x14ac:dyDescent="0.3">
      <c r="A6" s="5">
        <v>1993</v>
      </c>
      <c r="B6" s="6">
        <v>25.228900000000003</v>
      </c>
      <c r="C6" s="6">
        <v>25.472700000000003</v>
      </c>
      <c r="D6" s="6">
        <v>22.403729999999999</v>
      </c>
      <c r="E6" s="6">
        <v>21.574329999999996</v>
      </c>
      <c r="F6" s="6">
        <v>21.637599999999999</v>
      </c>
      <c r="G6" s="6">
        <v>24.040900000000001</v>
      </c>
      <c r="H6" s="6">
        <v>23.130616666666668</v>
      </c>
      <c r="I6" s="6">
        <v>22.985499999999998</v>
      </c>
      <c r="J6" s="6">
        <v>23.770499999999998</v>
      </c>
      <c r="K6" s="6">
        <v>23.115166666666667</v>
      </c>
      <c r="L6" s="6">
        <v>24.445749999999997</v>
      </c>
      <c r="M6" s="6">
        <v>21.665500000000002</v>
      </c>
      <c r="N6" s="6">
        <v>23.614583333333332</v>
      </c>
      <c r="O6" s="6">
        <v>20.150950000000002</v>
      </c>
      <c r="P6" s="6">
        <v>24.545875000000002</v>
      </c>
      <c r="Q6" s="6">
        <v>25.083833333333335</v>
      </c>
      <c r="R6" s="6">
        <v>24.319700000000005</v>
      </c>
      <c r="S6" s="6">
        <v>21.76605</v>
      </c>
      <c r="T6" s="6">
        <v>23.972299999999997</v>
      </c>
      <c r="U6" s="6">
        <v>20.596750000000004</v>
      </c>
      <c r="V6">
        <f t="shared" si="0"/>
        <v>24.347743333333334</v>
      </c>
      <c r="W6">
        <f t="shared" si="1"/>
        <v>0.33787215348412558</v>
      </c>
      <c r="X6">
        <f t="shared" si="2"/>
        <v>23.623849523809522</v>
      </c>
      <c r="Y6">
        <f t="shared" si="3"/>
        <v>0.49742267089874043</v>
      </c>
      <c r="Z6">
        <f t="shared" si="4"/>
        <v>22.259831666666663</v>
      </c>
      <c r="AA6">
        <f t="shared" si="5"/>
        <v>0.53508343923100998</v>
      </c>
    </row>
    <row r="7" spans="1:27" x14ac:dyDescent="0.3">
      <c r="A7" s="5">
        <v>1994</v>
      </c>
      <c r="B7" s="6">
        <v>23.9207</v>
      </c>
      <c r="C7" s="6" t="s">
        <v>62</v>
      </c>
      <c r="D7" s="6">
        <v>22.847749999999998</v>
      </c>
      <c r="E7" s="6">
        <v>20.850300000000001</v>
      </c>
      <c r="F7" s="6">
        <v>21.77976</v>
      </c>
      <c r="G7" s="6">
        <v>23.246299999999998</v>
      </c>
      <c r="H7" s="6">
        <v>21.697749999999999</v>
      </c>
      <c r="I7" s="6">
        <v>23.164999999999999</v>
      </c>
      <c r="J7" s="6">
        <v>22.767499999999998</v>
      </c>
      <c r="K7" s="6">
        <v>23.894766666666666</v>
      </c>
      <c r="L7" s="6">
        <v>24.27665</v>
      </c>
      <c r="M7" s="6">
        <v>22.875066666666665</v>
      </c>
      <c r="N7" s="6">
        <v>22.739583333333332</v>
      </c>
      <c r="O7" s="6">
        <v>23.35445</v>
      </c>
      <c r="P7" s="6">
        <v>22.406675</v>
      </c>
      <c r="Q7" s="6">
        <v>24.598999999999997</v>
      </c>
      <c r="R7" s="6">
        <v>23.987500000000001</v>
      </c>
      <c r="S7" s="6">
        <v>24.230249999999998</v>
      </c>
      <c r="T7" s="6">
        <v>23.167400000000001</v>
      </c>
      <c r="U7" s="6">
        <v>20.9087</v>
      </c>
      <c r="V7">
        <f t="shared" si="0"/>
        <v>23.454616666666663</v>
      </c>
      <c r="W7">
        <f t="shared" si="1"/>
        <v>0.35732651050700248</v>
      </c>
      <c r="X7">
        <f t="shared" si="2"/>
        <v>23.325637777777775</v>
      </c>
      <c r="Y7">
        <f t="shared" si="3"/>
        <v>0.37901396484744837</v>
      </c>
      <c r="Z7">
        <f t="shared" si="4"/>
        <v>22.654213095238099</v>
      </c>
      <c r="AA7">
        <f t="shared" si="5"/>
        <v>0.42297424289387142</v>
      </c>
    </row>
    <row r="8" spans="1:27" x14ac:dyDescent="0.3">
      <c r="A8" s="5">
        <v>1995</v>
      </c>
      <c r="B8" s="6">
        <v>24.198924999999999</v>
      </c>
      <c r="C8" s="6">
        <v>25.002299999999998</v>
      </c>
      <c r="D8" s="6">
        <v>23.118649999999999</v>
      </c>
      <c r="E8" s="6">
        <v>23.0884</v>
      </c>
      <c r="F8" s="6">
        <v>23.402200000000001</v>
      </c>
      <c r="G8" s="6">
        <v>24.614349999999998</v>
      </c>
      <c r="H8" s="6">
        <v>23.572975000000003</v>
      </c>
      <c r="I8" s="6">
        <v>24.749500000000001</v>
      </c>
      <c r="J8" s="6">
        <v>23.211500000000001</v>
      </c>
      <c r="K8" s="6">
        <v>24.078650000000003</v>
      </c>
      <c r="L8" s="6">
        <v>24.582550000000005</v>
      </c>
      <c r="M8" s="6" t="s">
        <v>62</v>
      </c>
      <c r="N8" s="6">
        <v>24.574999999999999</v>
      </c>
      <c r="O8" s="6">
        <v>23.06475</v>
      </c>
      <c r="P8" s="6">
        <v>22.298300000000001</v>
      </c>
      <c r="Q8" s="6">
        <v>24.658749999999998</v>
      </c>
      <c r="R8" s="6">
        <v>24.758899999999997</v>
      </c>
      <c r="S8" s="6">
        <v>22.970550000000003</v>
      </c>
      <c r="T8" s="6">
        <v>24.616299999999999</v>
      </c>
      <c r="U8" s="6">
        <v>22.511583333333334</v>
      </c>
      <c r="V8">
        <f t="shared" si="0"/>
        <v>24.251705000000001</v>
      </c>
      <c r="W8">
        <f t="shared" si="1"/>
        <v>0.27262876366040273</v>
      </c>
      <c r="X8">
        <f t="shared" si="2"/>
        <v>24.222792857142853</v>
      </c>
      <c r="Y8">
        <f t="shared" si="3"/>
        <v>0.27135447635285959</v>
      </c>
      <c r="Z8">
        <f t="shared" si="4"/>
        <v>23.290745833333336</v>
      </c>
      <c r="AA8">
        <f t="shared" si="5"/>
        <v>0.33601136280493227</v>
      </c>
    </row>
    <row r="9" spans="1:27" x14ac:dyDescent="0.3">
      <c r="A9" s="5">
        <v>1996</v>
      </c>
      <c r="B9" s="6">
        <v>24.993949999999998</v>
      </c>
      <c r="C9" s="6">
        <v>24.769399999999997</v>
      </c>
      <c r="D9" s="6">
        <v>23.342725000000002</v>
      </c>
      <c r="E9" s="6">
        <v>21.58475</v>
      </c>
      <c r="F9" s="6">
        <v>23.9739</v>
      </c>
      <c r="G9" s="6">
        <v>24.757249999999999</v>
      </c>
      <c r="H9" s="6">
        <v>23.299549999999996</v>
      </c>
      <c r="I9" s="6">
        <v>23.779749999999996</v>
      </c>
      <c r="J9" s="6">
        <v>24.170999999999999</v>
      </c>
      <c r="K9" s="6">
        <v>23.500339999999998</v>
      </c>
      <c r="L9" s="6">
        <v>24.629619999999996</v>
      </c>
      <c r="M9" s="6">
        <v>22.3108</v>
      </c>
      <c r="N9" s="6">
        <v>23.912499999999998</v>
      </c>
      <c r="O9" s="6">
        <v>22.719916666666666</v>
      </c>
      <c r="P9" s="6">
        <v>22.009030000000003</v>
      </c>
      <c r="Q9" s="6">
        <v>23.81025</v>
      </c>
      <c r="R9" s="6">
        <v>24.893600000000003</v>
      </c>
      <c r="S9" s="6">
        <v>23.228350000000002</v>
      </c>
      <c r="T9" s="6">
        <v>24.30705</v>
      </c>
      <c r="U9" s="6" t="s">
        <v>62</v>
      </c>
      <c r="V9">
        <f t="shared" si="0"/>
        <v>24.328989999999997</v>
      </c>
      <c r="W9">
        <f t="shared" si="1"/>
        <v>0.23378348712002725</v>
      </c>
      <c r="X9">
        <f t="shared" si="2"/>
        <v>24.202376428571426</v>
      </c>
      <c r="Y9">
        <f t="shared" si="3"/>
        <v>0.23283228105408899</v>
      </c>
      <c r="Z9">
        <f t="shared" si="4"/>
        <v>22.704592380952381</v>
      </c>
      <c r="AA9">
        <f t="shared" si="5"/>
        <v>0.29590143849613387</v>
      </c>
    </row>
    <row r="10" spans="1:27" x14ac:dyDescent="0.3">
      <c r="A10" s="5">
        <v>1997</v>
      </c>
      <c r="B10" s="6">
        <v>24.471989999999998</v>
      </c>
      <c r="C10" s="6">
        <v>24.779899999999998</v>
      </c>
      <c r="D10" s="6">
        <v>26.474075000000003</v>
      </c>
      <c r="E10" s="6">
        <v>21.958109999999998</v>
      </c>
      <c r="F10" s="6">
        <v>23.640240000000002</v>
      </c>
      <c r="G10" s="6">
        <v>23.96095</v>
      </c>
      <c r="H10" s="6">
        <v>23.39649</v>
      </c>
      <c r="I10" s="6">
        <v>23.11525</v>
      </c>
      <c r="J10" s="6">
        <v>23.745399999999997</v>
      </c>
      <c r="K10" s="6">
        <v>24.593260000000001</v>
      </c>
      <c r="L10" s="6">
        <v>24.173020000000001</v>
      </c>
      <c r="M10" s="6">
        <v>21.2318</v>
      </c>
      <c r="N10" s="6">
        <v>23.987500000000001</v>
      </c>
      <c r="O10" s="6">
        <v>23.973100000000002</v>
      </c>
      <c r="P10" s="6">
        <v>20.493325000000002</v>
      </c>
      <c r="Q10" s="6">
        <v>23.578250000000001</v>
      </c>
      <c r="R10" s="6">
        <v>24.396400000000003</v>
      </c>
      <c r="S10" s="6" t="s">
        <v>62</v>
      </c>
      <c r="T10" s="6">
        <v>24.283259999999995</v>
      </c>
      <c r="U10" s="6">
        <v>22.036949999999997</v>
      </c>
      <c r="V10">
        <f t="shared" si="0"/>
        <v>23.948817999999996</v>
      </c>
      <c r="W10">
        <f t="shared" si="1"/>
        <v>0.150673811506844</v>
      </c>
      <c r="X10">
        <f t="shared" si="2"/>
        <v>24.620022142857142</v>
      </c>
      <c r="Y10">
        <f t="shared" si="3"/>
        <v>0.33760320134289734</v>
      </c>
      <c r="Z10">
        <f t="shared" si="4"/>
        <v>22.361345833333335</v>
      </c>
      <c r="AA10">
        <f t="shared" si="5"/>
        <v>0.55273927526821165</v>
      </c>
    </row>
    <row r="11" spans="1:27" x14ac:dyDescent="0.3">
      <c r="A11" s="5">
        <v>1998</v>
      </c>
      <c r="B11" s="6">
        <v>27.07715</v>
      </c>
      <c r="C11" s="6">
        <v>27.245399999999997</v>
      </c>
      <c r="D11" s="6">
        <v>24.885583333333333</v>
      </c>
      <c r="E11" s="6">
        <v>23.459449999999997</v>
      </c>
      <c r="F11" s="6">
        <v>24.791519999999998</v>
      </c>
      <c r="G11" s="6">
        <v>25.7685</v>
      </c>
      <c r="H11" s="6">
        <v>25.598649999999996</v>
      </c>
      <c r="I11" s="6">
        <v>25.588500000000003</v>
      </c>
      <c r="J11" s="6">
        <v>26.046499999999998</v>
      </c>
      <c r="K11" s="6">
        <v>27.379100000000001</v>
      </c>
      <c r="L11" s="6">
        <v>26.514849999999999</v>
      </c>
      <c r="M11" s="6">
        <v>21.856000000000002</v>
      </c>
      <c r="N11" s="6">
        <v>25.784375000000001</v>
      </c>
      <c r="O11" s="6">
        <v>23.521149999999999</v>
      </c>
      <c r="P11" s="6">
        <v>21.174274999999998</v>
      </c>
      <c r="Q11" s="6">
        <v>26.013100000000001</v>
      </c>
      <c r="R11" s="6">
        <v>27.164200000000001</v>
      </c>
      <c r="S11" s="6">
        <v>24.64235</v>
      </c>
      <c r="T11" s="6">
        <v>26.864149999999995</v>
      </c>
      <c r="U11" s="6">
        <v>26.327199999999998</v>
      </c>
      <c r="V11">
        <f t="shared" si="0"/>
        <v>26.137925000000003</v>
      </c>
      <c r="W11">
        <f t="shared" si="1"/>
        <v>0.24161496694120579</v>
      </c>
      <c r="X11">
        <f t="shared" si="2"/>
        <v>26.406400476190473</v>
      </c>
      <c r="Y11">
        <f t="shared" si="3"/>
        <v>0.41879487941477533</v>
      </c>
      <c r="Z11">
        <f t="shared" si="4"/>
        <v>23.691482142857144</v>
      </c>
      <c r="AA11">
        <f t="shared" si="5"/>
        <v>0.65334841063250515</v>
      </c>
    </row>
    <row r="12" spans="1:27" x14ac:dyDescent="0.3">
      <c r="A12" s="5">
        <v>1999</v>
      </c>
      <c r="B12" s="6">
        <v>26.203499999999998</v>
      </c>
      <c r="C12" s="6">
        <v>25.222700000000003</v>
      </c>
      <c r="D12" s="6">
        <v>23.416799999999999</v>
      </c>
      <c r="E12" s="6">
        <v>21.937199999999997</v>
      </c>
      <c r="F12" s="6">
        <v>23.070999999999998</v>
      </c>
      <c r="G12" s="6">
        <v>23.692899999999998</v>
      </c>
      <c r="H12" s="6">
        <v>23.76711666666667</v>
      </c>
      <c r="I12" s="6">
        <v>23.561500000000002</v>
      </c>
      <c r="J12" s="6">
        <v>23.8094</v>
      </c>
      <c r="K12" s="6">
        <v>23.329659999999997</v>
      </c>
      <c r="L12" s="6">
        <v>24.358249999999998</v>
      </c>
      <c r="M12" s="6">
        <v>22.259399999999999</v>
      </c>
      <c r="N12" s="6">
        <v>23.881249999999998</v>
      </c>
      <c r="O12" s="6">
        <v>22.561499999999999</v>
      </c>
      <c r="P12" s="6">
        <v>25.045874999999999</v>
      </c>
      <c r="Q12" s="6">
        <v>23.962500000000002</v>
      </c>
      <c r="R12" s="6">
        <v>24.282</v>
      </c>
      <c r="S12" s="6">
        <v>23.097983333333335</v>
      </c>
      <c r="T12" s="6">
        <v>24.864518181818177</v>
      </c>
      <c r="U12" s="6">
        <v>22.779350000000001</v>
      </c>
      <c r="V12">
        <f t="shared" si="0"/>
        <v>24.309909999999999</v>
      </c>
      <c r="W12">
        <f t="shared" si="1"/>
        <v>0.47546491942098085</v>
      </c>
      <c r="X12">
        <f t="shared" si="2"/>
        <v>24.07784688311688</v>
      </c>
      <c r="Y12">
        <f t="shared" si="3"/>
        <v>0.31092611411092846</v>
      </c>
      <c r="Z12">
        <f t="shared" si="4"/>
        <v>23.175796428571427</v>
      </c>
      <c r="AA12">
        <f t="shared" si="5"/>
        <v>0.40097913612225256</v>
      </c>
    </row>
    <row r="13" spans="1:27" x14ac:dyDescent="0.3">
      <c r="A13" s="5">
        <v>2000</v>
      </c>
      <c r="B13" s="6">
        <v>24.792199999999998</v>
      </c>
      <c r="C13" s="6">
        <v>25.563980000000004</v>
      </c>
      <c r="D13" s="6">
        <v>22.983200000000004</v>
      </c>
      <c r="E13" s="6">
        <v>22.33615</v>
      </c>
      <c r="F13" s="6">
        <v>23.204899999999999</v>
      </c>
      <c r="G13" s="6">
        <v>25.228550000000002</v>
      </c>
      <c r="H13" s="6">
        <v>23.561499999999999</v>
      </c>
      <c r="I13" s="6">
        <v>24.307500000000001</v>
      </c>
      <c r="J13" s="6">
        <v>24.360499999999998</v>
      </c>
      <c r="K13" s="6">
        <v>23.003566666666668</v>
      </c>
      <c r="L13" s="6">
        <v>24.956420000000001</v>
      </c>
      <c r="M13" s="6">
        <v>22.396000000000001</v>
      </c>
      <c r="N13" s="6">
        <v>24.590625000000003</v>
      </c>
      <c r="O13" s="6">
        <v>21.944183333333331</v>
      </c>
      <c r="P13" s="6">
        <v>25.453589999999998</v>
      </c>
      <c r="Q13" s="6">
        <v>24.118000000000002</v>
      </c>
      <c r="R13" s="6">
        <v>25.6676</v>
      </c>
      <c r="S13" s="6">
        <v>22.698399999999999</v>
      </c>
      <c r="T13" s="6">
        <v>24.453800000000001</v>
      </c>
      <c r="U13" s="6">
        <v>22.448900000000002</v>
      </c>
      <c r="V13">
        <f t="shared" si="0"/>
        <v>24.617975000000001</v>
      </c>
      <c r="W13">
        <f t="shared" si="1"/>
        <v>0.1897593976592464</v>
      </c>
      <c r="X13">
        <f t="shared" si="2"/>
        <v>24.261923809523811</v>
      </c>
      <c r="Y13">
        <f t="shared" si="3"/>
        <v>0.45056350751056928</v>
      </c>
      <c r="Z13">
        <f t="shared" si="4"/>
        <v>23.242474761904759</v>
      </c>
      <c r="AA13">
        <f t="shared" si="5"/>
        <v>0.47920093541440495</v>
      </c>
    </row>
    <row r="14" spans="1:27" x14ac:dyDescent="0.3">
      <c r="A14" s="5">
        <v>2001</v>
      </c>
      <c r="B14" s="6">
        <v>25.491400000000002</v>
      </c>
      <c r="C14" s="6">
        <v>25.909499999999998</v>
      </c>
      <c r="D14" s="6">
        <v>23.78435</v>
      </c>
      <c r="E14" s="6">
        <v>21.680549999999997</v>
      </c>
      <c r="F14" s="6">
        <v>23.4544</v>
      </c>
      <c r="G14" s="6">
        <v>24.2179</v>
      </c>
      <c r="H14" s="6">
        <v>24.722949999999997</v>
      </c>
      <c r="I14" s="6">
        <v>24.8965</v>
      </c>
      <c r="J14" s="6">
        <v>25.081666666666667</v>
      </c>
      <c r="K14" s="6">
        <v>24.400699999999997</v>
      </c>
      <c r="L14" s="6">
        <v>24.903780000000001</v>
      </c>
      <c r="M14" s="6">
        <v>21.587200000000003</v>
      </c>
      <c r="N14" s="6">
        <v>24.988750000000003</v>
      </c>
      <c r="O14" s="6">
        <v>22.738500000000002</v>
      </c>
      <c r="P14" s="6">
        <v>25.887050000000002</v>
      </c>
      <c r="Q14" s="6">
        <v>25.222750000000001</v>
      </c>
      <c r="R14" s="6">
        <v>25.886799999999997</v>
      </c>
      <c r="S14" s="6">
        <v>22.576599999999999</v>
      </c>
      <c r="T14" s="6">
        <v>25.466966666666664</v>
      </c>
      <c r="U14" s="6">
        <v>22.692400000000003</v>
      </c>
      <c r="V14">
        <f t="shared" si="0"/>
        <v>25.000493333333335</v>
      </c>
      <c r="W14">
        <f t="shared" si="1"/>
        <v>0.21325650313127126</v>
      </c>
      <c r="X14">
        <f t="shared" si="2"/>
        <v>24.82949952380952</v>
      </c>
      <c r="Y14">
        <f t="shared" si="3"/>
        <v>0.37363314487958299</v>
      </c>
      <c r="Z14">
        <f t="shared" si="4"/>
        <v>23.441335714285717</v>
      </c>
      <c r="AA14">
        <f t="shared" si="5"/>
        <v>0.6458934033858954</v>
      </c>
    </row>
    <row r="15" spans="1:27" x14ac:dyDescent="0.3">
      <c r="A15" s="5">
        <v>2002</v>
      </c>
      <c r="B15" s="6">
        <v>25.847849999999998</v>
      </c>
      <c r="C15" s="6">
        <v>26.928066666666666</v>
      </c>
      <c r="D15" s="6">
        <v>24.681750000000001</v>
      </c>
      <c r="E15" s="6">
        <v>23.859449999999995</v>
      </c>
      <c r="F15" s="6">
        <v>25.672933333333333</v>
      </c>
      <c r="G15" s="6">
        <v>26.575300000000002</v>
      </c>
      <c r="H15" s="6">
        <v>25.639200000000002</v>
      </c>
      <c r="I15" s="6">
        <v>25.2485</v>
      </c>
      <c r="J15" s="6">
        <v>25.3978</v>
      </c>
      <c r="K15" s="6">
        <v>25.438899999999997</v>
      </c>
      <c r="L15" s="6">
        <v>27.369619999999998</v>
      </c>
      <c r="M15" s="6">
        <v>25.096599999999999</v>
      </c>
      <c r="N15" s="6">
        <v>26.253472222222221</v>
      </c>
      <c r="O15" s="6">
        <v>25.296149999999997</v>
      </c>
      <c r="P15" s="6">
        <v>26.769029999999997</v>
      </c>
      <c r="Q15" s="6">
        <v>25.782499999999999</v>
      </c>
      <c r="R15" s="6">
        <v>26.508600000000001</v>
      </c>
      <c r="S15" s="6">
        <v>23.387899999999998</v>
      </c>
      <c r="T15" s="6">
        <v>25.874139999999993</v>
      </c>
      <c r="U15" s="6">
        <v>23.5185</v>
      </c>
      <c r="V15">
        <f t="shared" si="0"/>
        <v>25.971384444444443</v>
      </c>
      <c r="W15">
        <f t="shared" si="1"/>
        <v>0.20300550729469255</v>
      </c>
      <c r="X15">
        <f t="shared" si="2"/>
        <v>26.067715714285708</v>
      </c>
      <c r="Y15">
        <f t="shared" si="3"/>
        <v>0.34980172387176467</v>
      </c>
      <c r="Z15">
        <f t="shared" si="4"/>
        <v>25.042404285714287</v>
      </c>
      <c r="AA15">
        <f t="shared" si="5"/>
        <v>0.42493602492642618</v>
      </c>
    </row>
    <row r="16" spans="1:27" x14ac:dyDescent="0.3">
      <c r="A16" s="5">
        <v>2003</v>
      </c>
      <c r="B16" s="6">
        <v>24.970700000000001</v>
      </c>
      <c r="C16" s="6">
        <v>25.779899999999998</v>
      </c>
      <c r="D16" s="6">
        <v>24.26318333333333</v>
      </c>
      <c r="E16" s="6">
        <v>22.224330000000002</v>
      </c>
      <c r="F16" s="6">
        <v>24.351866666666666</v>
      </c>
      <c r="G16" s="6">
        <v>25.528400000000001</v>
      </c>
      <c r="H16" s="6">
        <v>23.626583333333333</v>
      </c>
      <c r="I16" s="6">
        <v>26.204000000000001</v>
      </c>
      <c r="J16" s="6">
        <v>24.544600000000003</v>
      </c>
      <c r="K16" s="6">
        <v>24.923259999999996</v>
      </c>
      <c r="L16" s="6">
        <v>25.136800000000004</v>
      </c>
      <c r="M16" s="6">
        <v>23.3872</v>
      </c>
      <c r="N16" s="6">
        <v>24.416666666666668</v>
      </c>
      <c r="O16" s="6">
        <v>21.49615</v>
      </c>
      <c r="P16" s="6">
        <v>25.363010000000006</v>
      </c>
      <c r="Q16" s="6">
        <v>24.715699999999998</v>
      </c>
      <c r="R16" s="6">
        <v>25.624800000000004</v>
      </c>
      <c r="S16" s="6">
        <v>22.818950000000001</v>
      </c>
      <c r="T16" s="6">
        <v>24.631533333333334</v>
      </c>
      <c r="U16" s="6">
        <v>21.824999999999999</v>
      </c>
      <c r="V16">
        <f t="shared" si="0"/>
        <v>24.835213333333336</v>
      </c>
      <c r="W16">
        <f t="shared" si="1"/>
        <v>0.19656872210784476</v>
      </c>
      <c r="X16">
        <f t="shared" si="2"/>
        <v>24.958763333333334</v>
      </c>
      <c r="Y16">
        <f t="shared" si="3"/>
        <v>0.22414187584756626</v>
      </c>
      <c r="Z16">
        <f t="shared" si="4"/>
        <v>23.588603333333335</v>
      </c>
      <c r="AA16">
        <f t="shared" si="5"/>
        <v>0.63363639602680788</v>
      </c>
    </row>
    <row r="17" spans="1:27" x14ac:dyDescent="0.3">
      <c r="A17" s="5">
        <v>2004</v>
      </c>
      <c r="B17" s="6">
        <v>23.554299999999998</v>
      </c>
      <c r="C17" s="6">
        <v>25.389900000000001</v>
      </c>
      <c r="D17" s="6">
        <v>23.857716666666665</v>
      </c>
      <c r="E17" s="6">
        <v>22.719975000000002</v>
      </c>
      <c r="F17" s="6">
        <v>23.760799999999996</v>
      </c>
      <c r="G17" s="6">
        <v>25.510500000000004</v>
      </c>
      <c r="H17" s="6">
        <v>24.832449999999998</v>
      </c>
      <c r="I17" s="6">
        <v>24.736499999999999</v>
      </c>
      <c r="J17" s="6">
        <v>24.482199999999999</v>
      </c>
      <c r="K17" s="6">
        <v>24.314049999999998</v>
      </c>
      <c r="L17" s="6">
        <v>24.997399999999999</v>
      </c>
      <c r="M17" s="6">
        <v>23.910799999999998</v>
      </c>
      <c r="N17" s="6">
        <v>24.946249999999999</v>
      </c>
      <c r="O17" s="6">
        <v>23.986550000000001</v>
      </c>
      <c r="P17" s="6">
        <v>25.483375000000006</v>
      </c>
      <c r="Q17" s="6">
        <v>25.069099999999999</v>
      </c>
      <c r="R17" s="6">
        <v>24.538800000000002</v>
      </c>
      <c r="S17" s="6">
        <v>23.831316666666662</v>
      </c>
      <c r="T17" s="6">
        <v>25.09498</v>
      </c>
      <c r="U17" s="6">
        <v>22.528250000000003</v>
      </c>
      <c r="V17">
        <f t="shared" si="0"/>
        <v>24.712469999999996</v>
      </c>
      <c r="W17">
        <f t="shared" si="1"/>
        <v>0.33264635485752814</v>
      </c>
      <c r="X17">
        <f t="shared" si="2"/>
        <v>24.564806666666666</v>
      </c>
      <c r="Y17">
        <f t="shared" si="3"/>
        <v>0.23699296779132475</v>
      </c>
      <c r="Z17">
        <f t="shared" si="4"/>
        <v>24.214423809523804</v>
      </c>
      <c r="AA17">
        <f t="shared" si="5"/>
        <v>0.33767479644797205</v>
      </c>
    </row>
    <row r="18" spans="1:27" x14ac:dyDescent="0.3">
      <c r="A18" s="5">
        <v>2005</v>
      </c>
      <c r="B18" s="6">
        <v>26.455650000000002</v>
      </c>
      <c r="C18" s="6">
        <v>26.13542</v>
      </c>
      <c r="D18" s="6">
        <v>25.4998</v>
      </c>
      <c r="E18" s="6">
        <v>23.548324999999998</v>
      </c>
      <c r="F18" s="6">
        <v>24.909759999999999</v>
      </c>
      <c r="G18" s="6">
        <v>26.2179</v>
      </c>
      <c r="H18" s="6">
        <v>25.869599999999998</v>
      </c>
      <c r="I18" s="6">
        <v>26.289500000000004</v>
      </c>
      <c r="J18" s="6">
        <v>26.378000000000004</v>
      </c>
      <c r="K18" s="6">
        <v>25.757450000000002</v>
      </c>
      <c r="L18" s="6">
        <v>26.037740000000003</v>
      </c>
      <c r="M18" s="6">
        <v>24.3264</v>
      </c>
      <c r="N18" s="6">
        <v>26.190625000000001</v>
      </c>
      <c r="O18" s="6">
        <v>23.898099999999999</v>
      </c>
      <c r="P18" s="6">
        <v>26.583816666666667</v>
      </c>
      <c r="Q18" s="6">
        <v>26.3339</v>
      </c>
      <c r="R18" s="6">
        <v>27.628799999999998</v>
      </c>
      <c r="S18" s="6">
        <v>25.154450000000001</v>
      </c>
      <c r="T18" s="6">
        <v>25.7652</v>
      </c>
      <c r="U18" s="6">
        <v>25.018499999999996</v>
      </c>
      <c r="V18">
        <f t="shared" si="0"/>
        <v>26.315215000000002</v>
      </c>
      <c r="W18">
        <f t="shared" si="1"/>
        <v>4.9500480805746129E-2</v>
      </c>
      <c r="X18">
        <f t="shared" si="2"/>
        <v>25.962024285714286</v>
      </c>
      <c r="Y18">
        <f t="shared" si="3"/>
        <v>0.31680856770413929</v>
      </c>
      <c r="Z18">
        <f t="shared" si="4"/>
        <v>25.095741666666669</v>
      </c>
      <c r="AA18">
        <f t="shared" si="5"/>
        <v>0.45414650600731382</v>
      </c>
    </row>
    <row r="19" spans="1:27" x14ac:dyDescent="0.3">
      <c r="A19" s="5">
        <v>2006</v>
      </c>
      <c r="B19" s="6">
        <v>25.088616666666667</v>
      </c>
      <c r="C19" s="6">
        <v>24.802299999999999</v>
      </c>
      <c r="D19" s="6">
        <v>22.405949999999997</v>
      </c>
      <c r="E19" s="6">
        <v>21.95</v>
      </c>
      <c r="F19" s="6">
        <v>22.724959999999999</v>
      </c>
      <c r="G19" s="6">
        <v>24.757399999999997</v>
      </c>
      <c r="H19" s="6">
        <v>22.652000000000001</v>
      </c>
      <c r="I19" s="6">
        <v>23.918500000000002</v>
      </c>
      <c r="J19" s="6">
        <v>23.139499999999998</v>
      </c>
      <c r="K19" s="6">
        <v>22.764940000000003</v>
      </c>
      <c r="L19" s="6">
        <v>23.870433333333335</v>
      </c>
      <c r="M19" s="6">
        <v>20.569600000000001</v>
      </c>
      <c r="N19" s="6">
        <v>24.243749999999999</v>
      </c>
      <c r="O19" s="6">
        <v>22.348049999999997</v>
      </c>
      <c r="P19" s="6">
        <v>24.273689999999998</v>
      </c>
      <c r="Q19" s="6">
        <v>23.684249999999999</v>
      </c>
      <c r="R19" s="6">
        <v>25.025199999999998</v>
      </c>
      <c r="S19" s="6">
        <v>22.886299999999999</v>
      </c>
      <c r="T19" s="6">
        <v>23.992366666666669</v>
      </c>
      <c r="U19" s="6">
        <v>22.169550000000001</v>
      </c>
      <c r="V19">
        <f t="shared" si="0"/>
        <v>24.182703333333329</v>
      </c>
      <c r="W19">
        <f t="shared" si="1"/>
        <v>0.35294552284232833</v>
      </c>
      <c r="X19">
        <f t="shared" si="2"/>
        <v>23.655164285714285</v>
      </c>
      <c r="Y19">
        <f t="shared" si="3"/>
        <v>0.39554904691545112</v>
      </c>
      <c r="Z19">
        <f t="shared" si="4"/>
        <v>22.656877142857144</v>
      </c>
      <c r="AA19">
        <f t="shared" si="5"/>
        <v>0.46828486580953943</v>
      </c>
    </row>
    <row r="20" spans="1:27" x14ac:dyDescent="0.3">
      <c r="A20" s="5">
        <v>2007</v>
      </c>
      <c r="B20" s="6">
        <v>25.342200000000002</v>
      </c>
      <c r="C20" s="6">
        <v>26.122299999999999</v>
      </c>
      <c r="D20" s="6">
        <v>24.667009999999998</v>
      </c>
      <c r="E20" s="6">
        <v>23.531650000000003</v>
      </c>
      <c r="F20" s="6">
        <v>24.437333333333331</v>
      </c>
      <c r="G20" s="6">
        <v>25.544233333333334</v>
      </c>
      <c r="H20" s="6">
        <v>25.393250000000002</v>
      </c>
      <c r="I20" s="6">
        <v>26.068999999999996</v>
      </c>
      <c r="J20" s="6">
        <v>24.905500000000004</v>
      </c>
      <c r="K20" s="6">
        <v>25.953650000000003</v>
      </c>
      <c r="L20" s="6">
        <v>26.738449999999997</v>
      </c>
      <c r="M20" s="6">
        <v>23.523600000000002</v>
      </c>
      <c r="N20" s="6">
        <v>25.653124999999999</v>
      </c>
      <c r="O20" s="6">
        <v>23.713499999999996</v>
      </c>
      <c r="P20" s="6">
        <v>26.074149999999996</v>
      </c>
      <c r="Q20" s="6">
        <v>25.412999999999997</v>
      </c>
      <c r="R20" s="6">
        <v>25.463999999999999</v>
      </c>
      <c r="S20" s="6">
        <v>22.608449999999998</v>
      </c>
      <c r="T20" s="6">
        <v>25.75705</v>
      </c>
      <c r="U20" s="6">
        <v>22.110849999999999</v>
      </c>
      <c r="V20">
        <f t="shared" si="0"/>
        <v>25.371611666666666</v>
      </c>
      <c r="W20">
        <f t="shared" si="1"/>
        <v>0.12823535447025103</v>
      </c>
      <c r="X20">
        <f t="shared" si="2"/>
        <v>25.591399047619046</v>
      </c>
      <c r="Y20">
        <f t="shared" si="3"/>
        <v>0.30701485153718405</v>
      </c>
      <c r="Z20">
        <f t="shared" si="4"/>
        <v>24.416228571428572</v>
      </c>
      <c r="AA20">
        <f t="shared" si="5"/>
        <v>0.52951198453737292</v>
      </c>
    </row>
    <row r="21" spans="1:27" x14ac:dyDescent="0.3">
      <c r="A21" s="5">
        <v>2008</v>
      </c>
      <c r="B21" s="6">
        <v>25.857616666666662</v>
      </c>
      <c r="C21" s="6">
        <v>25.079900000000002</v>
      </c>
      <c r="D21" s="6">
        <v>23.997949999999999</v>
      </c>
      <c r="E21" s="6">
        <v>24.050516666666667</v>
      </c>
      <c r="F21" s="6">
        <v>23.739759999999997</v>
      </c>
      <c r="G21" s="6">
        <v>25.750299999999999</v>
      </c>
      <c r="H21" s="6">
        <v>24.563499999999998</v>
      </c>
      <c r="I21" s="6">
        <v>24.423500000000004</v>
      </c>
      <c r="J21" s="6">
        <v>24.563799999999997</v>
      </c>
      <c r="K21" s="6">
        <v>24.836179999999999</v>
      </c>
      <c r="L21" s="6">
        <v>25.783333333333331</v>
      </c>
      <c r="M21" s="6">
        <v>22.725000000000001</v>
      </c>
      <c r="N21" s="6">
        <v>25.1875</v>
      </c>
      <c r="O21" s="6">
        <v>23.62115</v>
      </c>
      <c r="P21" s="6">
        <v>25.13767</v>
      </c>
      <c r="Q21" s="6">
        <v>24.439249999999998</v>
      </c>
      <c r="R21" s="6">
        <v>25.081800000000001</v>
      </c>
      <c r="S21" s="6">
        <v>23.425000000000004</v>
      </c>
      <c r="T21" s="6">
        <v>25.069050000000001</v>
      </c>
      <c r="U21" s="6">
        <v>23.25</v>
      </c>
      <c r="V21">
        <f t="shared" si="0"/>
        <v>25.15969333333333</v>
      </c>
      <c r="W21">
        <f t="shared" si="1"/>
        <v>0.29247340784154102</v>
      </c>
      <c r="X21">
        <f t="shared" si="2"/>
        <v>24.798281904761904</v>
      </c>
      <c r="Y21">
        <f t="shared" si="3"/>
        <v>0.26573209685184634</v>
      </c>
      <c r="Z21">
        <f t="shared" si="4"/>
        <v>23.992333809523814</v>
      </c>
      <c r="AA21">
        <f t="shared" si="5"/>
        <v>0.30445483642218835</v>
      </c>
    </row>
    <row r="22" spans="1:27" x14ac:dyDescent="0.3">
      <c r="A22" s="5">
        <v>2009</v>
      </c>
      <c r="B22" s="6">
        <v>24.577150000000003</v>
      </c>
      <c r="C22" s="6">
        <v>25.706619999999997</v>
      </c>
      <c r="D22" s="6">
        <v>23.473766666666666</v>
      </c>
      <c r="E22" s="6">
        <v>22.764950000000002</v>
      </c>
      <c r="F22" s="6">
        <v>23.748999999999999</v>
      </c>
      <c r="G22" s="6">
        <v>25.2667</v>
      </c>
      <c r="H22" s="6" t="s">
        <v>62</v>
      </c>
      <c r="I22" s="6">
        <v>25.227499999999999</v>
      </c>
      <c r="J22" s="6">
        <v>24.098500000000001</v>
      </c>
      <c r="K22" s="6">
        <v>23.561333333333334</v>
      </c>
      <c r="L22" s="6">
        <v>25.539849999999998</v>
      </c>
      <c r="M22" s="6">
        <v>20.756</v>
      </c>
      <c r="N22" s="6">
        <v>23.993749999999999</v>
      </c>
      <c r="O22" s="6">
        <v>23.096783333333335</v>
      </c>
      <c r="P22" s="6">
        <v>25.54175</v>
      </c>
      <c r="Q22" s="6">
        <v>26.721250000000001</v>
      </c>
      <c r="R22" s="6">
        <v>25.889600000000002</v>
      </c>
      <c r="S22" s="6">
        <v>21.28105</v>
      </c>
      <c r="T22" s="6">
        <v>26.49295</v>
      </c>
      <c r="U22" s="6">
        <v>23.083349999999999</v>
      </c>
      <c r="V22">
        <f t="shared" si="0"/>
        <v>24.931470000000001</v>
      </c>
      <c r="W22">
        <f t="shared" si="1"/>
        <v>0.50071908706379487</v>
      </c>
      <c r="X22">
        <f t="shared" si="2"/>
        <v>24.916159999999998</v>
      </c>
      <c r="Y22">
        <f t="shared" si="3"/>
        <v>0.48121831140582666</v>
      </c>
      <c r="Z22">
        <f t="shared" si="4"/>
        <v>23.111338888888891</v>
      </c>
      <c r="AA22">
        <f t="shared" si="5"/>
        <v>0.80421414731063257</v>
      </c>
    </row>
    <row r="23" spans="1:27" x14ac:dyDescent="0.3">
      <c r="A23" s="5">
        <v>2010</v>
      </c>
      <c r="B23" s="6">
        <v>25.294183333333336</v>
      </c>
      <c r="C23" s="6">
        <v>26.596420000000002</v>
      </c>
      <c r="D23" s="6">
        <v>24.221824999999999</v>
      </c>
      <c r="E23" s="6">
        <v>22.194974999999999</v>
      </c>
      <c r="F23" s="6">
        <v>23.056133333333335</v>
      </c>
      <c r="G23" s="6">
        <v>25.604579999999999</v>
      </c>
      <c r="H23" s="6">
        <v>24.531983333333333</v>
      </c>
      <c r="I23" s="6">
        <v>24.563500000000001</v>
      </c>
      <c r="J23" s="6">
        <v>24.2685</v>
      </c>
      <c r="K23" s="6">
        <v>24.466100000000001</v>
      </c>
      <c r="L23" s="6">
        <v>26.500245454545453</v>
      </c>
      <c r="M23" s="6">
        <v>21.962399999999999</v>
      </c>
      <c r="N23" s="6">
        <v>24.46875</v>
      </c>
      <c r="O23" s="6">
        <v>23.262150000000002</v>
      </c>
      <c r="P23" s="6">
        <v>25.251069999999999</v>
      </c>
      <c r="Q23" s="6">
        <v>27.572750000000003</v>
      </c>
      <c r="R23" s="6">
        <v>25.625199999999996</v>
      </c>
      <c r="S23" s="6">
        <v>22.838700000000003</v>
      </c>
      <c r="T23" s="6">
        <v>25.686299999999999</v>
      </c>
      <c r="U23" s="6">
        <v>26.806549999999998</v>
      </c>
      <c r="V23">
        <f t="shared" si="0"/>
        <v>25.441752666666666</v>
      </c>
      <c r="W23">
        <f t="shared" si="1"/>
        <v>0.58790709693265175</v>
      </c>
      <c r="X23">
        <f t="shared" si="2"/>
        <v>25.164603398268394</v>
      </c>
      <c r="Y23">
        <f t="shared" si="3"/>
        <v>0.49137172374497479</v>
      </c>
      <c r="Z23">
        <f t="shared" si="4"/>
        <v>23.514968333333336</v>
      </c>
      <c r="AA23">
        <f t="shared" si="5"/>
        <v>0.48358517153216513</v>
      </c>
    </row>
    <row r="24" spans="1:27" x14ac:dyDescent="0.3">
      <c r="A24" s="5">
        <v>2011</v>
      </c>
      <c r="B24" s="6" t="s">
        <v>62</v>
      </c>
      <c r="C24" s="6" t="s">
        <v>62</v>
      </c>
      <c r="D24" s="6" t="s">
        <v>62</v>
      </c>
      <c r="E24" s="6" t="s">
        <v>62</v>
      </c>
      <c r="F24" s="6" t="s">
        <v>62</v>
      </c>
      <c r="G24" s="6" t="s">
        <v>62</v>
      </c>
      <c r="H24" s="6" t="s">
        <v>62</v>
      </c>
      <c r="I24" s="6" t="s">
        <v>62</v>
      </c>
      <c r="J24" s="6" t="s">
        <v>62</v>
      </c>
      <c r="K24" s="6" t="s">
        <v>62</v>
      </c>
      <c r="L24" s="6" t="s">
        <v>62</v>
      </c>
      <c r="M24" s="6" t="s">
        <v>62</v>
      </c>
      <c r="N24" s="6" t="s">
        <v>62</v>
      </c>
      <c r="O24" s="6" t="s">
        <v>62</v>
      </c>
      <c r="P24" s="6" t="s">
        <v>62</v>
      </c>
      <c r="Q24" s="6" t="s">
        <v>62</v>
      </c>
      <c r="R24" s="6" t="s">
        <v>62</v>
      </c>
      <c r="S24" s="6" t="s">
        <v>62</v>
      </c>
      <c r="T24" s="6">
        <v>24.079349999999998</v>
      </c>
      <c r="U24" s="6" t="s">
        <v>62</v>
      </c>
      <c r="V24" s="6" t="s">
        <v>62</v>
      </c>
      <c r="W24" s="6" t="s">
        <v>62</v>
      </c>
      <c r="X24">
        <f t="shared" si="2"/>
        <v>24.079349999999998</v>
      </c>
      <c r="Y24" t="s">
        <v>62</v>
      </c>
      <c r="Z24" t="s">
        <v>62</v>
      </c>
      <c r="AA24" t="s">
        <v>62</v>
      </c>
    </row>
    <row r="25" spans="1:27" x14ac:dyDescent="0.3">
      <c r="A25" s="5">
        <v>2012</v>
      </c>
      <c r="B25" s="6" t="s">
        <v>62</v>
      </c>
      <c r="C25" s="6" t="s">
        <v>62</v>
      </c>
      <c r="D25" s="6" t="s">
        <v>62</v>
      </c>
      <c r="E25" s="6" t="s">
        <v>62</v>
      </c>
      <c r="F25" s="6" t="s">
        <v>62</v>
      </c>
      <c r="G25" s="6" t="s">
        <v>62</v>
      </c>
      <c r="H25" s="6" t="s">
        <v>62</v>
      </c>
      <c r="I25" s="6" t="s">
        <v>62</v>
      </c>
      <c r="J25" s="6" t="s">
        <v>62</v>
      </c>
      <c r="K25" s="6" t="s">
        <v>62</v>
      </c>
      <c r="L25" s="6">
        <v>25.451899999999998</v>
      </c>
      <c r="M25" s="6" t="s">
        <v>62</v>
      </c>
      <c r="N25" s="6" t="s">
        <v>62</v>
      </c>
      <c r="O25" s="6" t="s">
        <v>62</v>
      </c>
      <c r="P25" s="6">
        <v>25.42135</v>
      </c>
      <c r="Q25" s="6" t="s">
        <v>62</v>
      </c>
      <c r="R25" s="6">
        <v>25.224399999999999</v>
      </c>
      <c r="S25" s="6" t="s">
        <v>62</v>
      </c>
      <c r="T25" s="6">
        <v>24.753250000000001</v>
      </c>
      <c r="U25" s="6" t="s">
        <v>62</v>
      </c>
      <c r="V25" s="6" t="s">
        <v>62</v>
      </c>
      <c r="W25" s="6" t="s">
        <v>62</v>
      </c>
      <c r="X25">
        <f t="shared" si="2"/>
        <v>25.143183333333337</v>
      </c>
      <c r="Y25">
        <f t="shared" si="3"/>
        <v>0.20573045944741411</v>
      </c>
      <c r="Z25">
        <f t="shared" si="4"/>
        <v>25.42135</v>
      </c>
      <c r="AA25" t="s">
        <v>62</v>
      </c>
    </row>
    <row r="26" spans="1:27" x14ac:dyDescent="0.3">
      <c r="A26" s="5">
        <v>2013</v>
      </c>
      <c r="B26" s="6" t="s">
        <v>62</v>
      </c>
      <c r="C26" s="6" t="s">
        <v>62</v>
      </c>
      <c r="D26" s="6" t="s">
        <v>62</v>
      </c>
      <c r="E26" s="6" t="s">
        <v>62</v>
      </c>
      <c r="F26" s="6">
        <v>23.6556</v>
      </c>
      <c r="G26" s="6" t="s">
        <v>62</v>
      </c>
      <c r="H26" s="6">
        <v>24.871649999999999</v>
      </c>
      <c r="I26" s="6" t="s">
        <v>62</v>
      </c>
      <c r="J26" s="6">
        <v>25.632999999999999</v>
      </c>
      <c r="K26" s="6">
        <v>24.1753</v>
      </c>
      <c r="L26" s="6" t="s">
        <v>62</v>
      </c>
      <c r="M26" s="6">
        <v>23.078533333333336</v>
      </c>
      <c r="N26" s="6" t="s">
        <v>62</v>
      </c>
      <c r="O26" s="6">
        <v>23.917349999999999</v>
      </c>
      <c r="P26" s="6" t="s">
        <v>62</v>
      </c>
      <c r="Q26" s="6" t="s">
        <v>62</v>
      </c>
      <c r="R26" s="6">
        <v>26.3108</v>
      </c>
      <c r="S26" s="6" t="s">
        <v>62</v>
      </c>
      <c r="T26" s="6">
        <v>25.0837</v>
      </c>
      <c r="U26" s="6" t="s">
        <v>62</v>
      </c>
      <c r="V26">
        <f t="shared" si="0"/>
        <v>25.632999999999999</v>
      </c>
      <c r="W26" t="s">
        <v>62</v>
      </c>
      <c r="X26">
        <f t="shared" si="2"/>
        <v>24.806350000000002</v>
      </c>
      <c r="Y26">
        <f t="shared" si="3"/>
        <v>0.58186069996749801</v>
      </c>
      <c r="Z26">
        <f t="shared" si="4"/>
        <v>23.955844444444448</v>
      </c>
      <c r="AA26">
        <f t="shared" si="5"/>
        <v>0.51798591092784751</v>
      </c>
    </row>
    <row r="27" spans="1:27" x14ac:dyDescent="0.3">
      <c r="A27" s="5">
        <v>2014</v>
      </c>
      <c r="B27" s="6" t="s">
        <v>62</v>
      </c>
      <c r="C27" s="6" t="s">
        <v>62</v>
      </c>
      <c r="D27" s="6" t="s">
        <v>62</v>
      </c>
      <c r="E27" s="6">
        <v>23.222849999999998</v>
      </c>
      <c r="F27" s="6">
        <v>24.114000000000001</v>
      </c>
      <c r="G27" s="6">
        <v>25.5809</v>
      </c>
      <c r="H27" s="6" t="s">
        <v>62</v>
      </c>
      <c r="I27" s="6">
        <v>24.8645</v>
      </c>
      <c r="J27" s="6" t="s">
        <v>62</v>
      </c>
      <c r="K27" s="6">
        <v>24.269100000000002</v>
      </c>
      <c r="L27" s="6" t="s">
        <v>62</v>
      </c>
      <c r="M27" s="6">
        <v>20.883200000000002</v>
      </c>
      <c r="N27" s="6" t="s">
        <v>62</v>
      </c>
      <c r="O27" s="6">
        <v>23.15185</v>
      </c>
      <c r="P27" s="6" t="s">
        <v>62</v>
      </c>
      <c r="Q27" s="6" t="s">
        <v>62</v>
      </c>
      <c r="R27" s="6">
        <v>25.752800000000001</v>
      </c>
      <c r="S27" s="6">
        <v>21.528649999999999</v>
      </c>
      <c r="T27" s="6" t="s">
        <v>62</v>
      </c>
      <c r="U27" s="6">
        <v>21.304349999999999</v>
      </c>
      <c r="V27">
        <f t="shared" si="0"/>
        <v>25.5809</v>
      </c>
      <c r="W27" t="s">
        <v>62</v>
      </c>
      <c r="X27">
        <f t="shared" si="2"/>
        <v>24.711966666666665</v>
      </c>
      <c r="Y27">
        <f t="shared" si="3"/>
        <v>0.52233913738532389</v>
      </c>
      <c r="Z27">
        <f t="shared" si="4"/>
        <v>22.73021</v>
      </c>
      <c r="AA27">
        <f t="shared" si="5"/>
        <v>0.70110129927849896</v>
      </c>
    </row>
    <row r="28" spans="1:27" x14ac:dyDescent="0.3">
      <c r="A28" s="5">
        <v>2015</v>
      </c>
      <c r="B28" s="6">
        <v>25.902950000000001</v>
      </c>
      <c r="C28" s="6">
        <v>27.012700000000002</v>
      </c>
      <c r="D28" s="6">
        <v>24.285049999999998</v>
      </c>
      <c r="E28" s="6">
        <v>22.870850000000001</v>
      </c>
      <c r="F28" s="6">
        <v>22.955199999999998</v>
      </c>
      <c r="G28" s="6">
        <v>25.636099999999999</v>
      </c>
      <c r="H28" s="6">
        <v>23.245249999999999</v>
      </c>
      <c r="I28" s="6">
        <v>26.676499999999997</v>
      </c>
      <c r="J28" s="6">
        <v>25.701000000000001</v>
      </c>
      <c r="K28" s="6">
        <v>24.653100000000002</v>
      </c>
      <c r="L28" s="6">
        <v>26.089149999999997</v>
      </c>
      <c r="M28" s="6">
        <v>22.726799999999997</v>
      </c>
      <c r="N28" s="6">
        <v>24.043749999999999</v>
      </c>
      <c r="O28" s="6" t="s">
        <v>62</v>
      </c>
      <c r="P28" s="6">
        <v>26.527516666666667</v>
      </c>
      <c r="Q28" s="6">
        <v>25.750999999999998</v>
      </c>
      <c r="R28" s="6">
        <v>26.968399999999999</v>
      </c>
      <c r="S28" s="6">
        <v>23.556049999999999</v>
      </c>
      <c r="T28" s="6">
        <v>26.1891</v>
      </c>
      <c r="U28" s="6">
        <v>22.136949999999999</v>
      </c>
      <c r="V28">
        <f t="shared" si="0"/>
        <v>25.406959999999998</v>
      </c>
      <c r="W28">
        <f t="shared" si="1"/>
        <v>0.34363321776277689</v>
      </c>
      <c r="X28">
        <f t="shared" si="2"/>
        <v>25.450385714285712</v>
      </c>
      <c r="Y28">
        <f t="shared" si="3"/>
        <v>0.57566804864252397</v>
      </c>
      <c r="Z28">
        <f t="shared" si="4"/>
        <v>24.267161111111108</v>
      </c>
      <c r="AA28">
        <f t="shared" si="5"/>
        <v>0.74803073738176118</v>
      </c>
    </row>
    <row r="29" spans="1:27" x14ac:dyDescent="0.3">
      <c r="A29" s="5">
        <v>2016</v>
      </c>
      <c r="B29" s="6">
        <v>26.953316666666666</v>
      </c>
      <c r="C29" s="6">
        <v>27.1051</v>
      </c>
      <c r="D29" s="6">
        <v>24.545500000000001</v>
      </c>
      <c r="E29" s="6">
        <v>24.841149999999999</v>
      </c>
      <c r="F29" s="6">
        <v>25.096666666666664</v>
      </c>
      <c r="G29" s="6">
        <v>27.389199999999999</v>
      </c>
      <c r="H29" s="6" t="s">
        <v>62</v>
      </c>
      <c r="I29" s="6">
        <v>26.193500000000004</v>
      </c>
      <c r="J29" s="6">
        <v>26.879666666666665</v>
      </c>
      <c r="K29" s="6">
        <v>25.895499999999998</v>
      </c>
      <c r="L29" s="6">
        <v>27.781599999999997</v>
      </c>
      <c r="M29" s="6">
        <v>25.094000000000001</v>
      </c>
      <c r="N29" s="6">
        <v>26.172916666666666</v>
      </c>
      <c r="O29" s="6">
        <v>25.088450000000002</v>
      </c>
      <c r="P29" s="6">
        <v>27.640049999999999</v>
      </c>
      <c r="Q29" s="6">
        <v>27.131499999999999</v>
      </c>
      <c r="R29" s="6">
        <v>27.317599999999999</v>
      </c>
      <c r="S29" s="6">
        <v>26.24315</v>
      </c>
      <c r="T29" s="6">
        <v>27.348166666666668</v>
      </c>
      <c r="U29" s="6">
        <v>24.674616666666669</v>
      </c>
      <c r="V29">
        <f t="shared" si="0"/>
        <v>26.90532</v>
      </c>
      <c r="W29">
        <f t="shared" si="1"/>
        <v>0.20306078683487855</v>
      </c>
      <c r="X29">
        <f t="shared" si="2"/>
        <v>26.441447619047615</v>
      </c>
      <c r="Y29">
        <f t="shared" si="3"/>
        <v>0.47627866242164968</v>
      </c>
      <c r="Z29">
        <f t="shared" si="4"/>
        <v>25.85005</v>
      </c>
      <c r="AA29">
        <f t="shared" si="5"/>
        <v>0.43382449926976985</v>
      </c>
    </row>
    <row r="30" spans="1:27" x14ac:dyDescent="0.3">
      <c r="A30" s="5">
        <v>2017</v>
      </c>
      <c r="B30" s="6">
        <v>24.017199999999999</v>
      </c>
      <c r="C30" s="6">
        <v>26.407033333333334</v>
      </c>
      <c r="D30" s="6">
        <v>22.656783333333333</v>
      </c>
      <c r="E30" s="6">
        <v>22.622249999999998</v>
      </c>
      <c r="F30" s="6">
        <v>26.268599999999999</v>
      </c>
      <c r="G30" s="6">
        <v>27.667300000000001</v>
      </c>
      <c r="H30" s="6" t="s">
        <v>62</v>
      </c>
      <c r="I30" s="6">
        <v>24.975500000000004</v>
      </c>
      <c r="J30" s="6">
        <v>25.135000000000002</v>
      </c>
      <c r="K30" s="6">
        <v>24.486799999999999</v>
      </c>
      <c r="L30" s="6">
        <v>24.962499999999999</v>
      </c>
      <c r="M30" s="6">
        <v>23.358800000000002</v>
      </c>
      <c r="N30" s="6">
        <v>25.462499999999999</v>
      </c>
      <c r="O30" s="6">
        <v>22.986549999999998</v>
      </c>
      <c r="P30" s="6">
        <v>24.38325</v>
      </c>
      <c r="Q30" s="6">
        <v>25.686999999999998</v>
      </c>
      <c r="R30" s="6">
        <v>25.960599999999999</v>
      </c>
      <c r="S30" s="6">
        <v>21.844749999999998</v>
      </c>
      <c r="T30" s="6">
        <v>24.9511</v>
      </c>
      <c r="U30" s="6">
        <v>19.702150000000003</v>
      </c>
      <c r="V30">
        <f t="shared" si="0"/>
        <v>25.593800000000002</v>
      </c>
      <c r="W30">
        <f t="shared" si="1"/>
        <v>0.59251553481744279</v>
      </c>
      <c r="X30">
        <f t="shared" si="2"/>
        <v>25.099059523809522</v>
      </c>
      <c r="Y30">
        <f t="shared" si="3"/>
        <v>0.49282923835007358</v>
      </c>
      <c r="Z30">
        <f t="shared" si="4"/>
        <v>23.36185</v>
      </c>
      <c r="AA30">
        <f t="shared" si="5"/>
        <v>0.47033974405033463</v>
      </c>
    </row>
    <row r="31" spans="1:27" x14ac:dyDescent="0.3">
      <c r="A31" s="5">
        <v>2018</v>
      </c>
      <c r="B31" s="6">
        <v>27.4604</v>
      </c>
      <c r="C31" s="6">
        <v>27.6403</v>
      </c>
      <c r="D31" s="6">
        <v>24.231349999999999</v>
      </c>
      <c r="E31" s="6">
        <v>24.259475000000002</v>
      </c>
      <c r="F31" s="6">
        <v>25.952200000000001</v>
      </c>
      <c r="G31" s="6">
        <v>27.973800000000001</v>
      </c>
      <c r="H31" s="6" t="s">
        <v>62</v>
      </c>
      <c r="I31" s="6">
        <v>26.338500000000003</v>
      </c>
      <c r="J31" s="6">
        <v>26.215000000000003</v>
      </c>
      <c r="K31" s="6">
        <v>27.071899999999999</v>
      </c>
      <c r="L31" s="6">
        <v>26.905900000000003</v>
      </c>
      <c r="M31" s="6">
        <v>24.728999999999999</v>
      </c>
      <c r="N31" s="6">
        <v>25.775000000000002</v>
      </c>
      <c r="O31" s="6">
        <v>26.555750000000003</v>
      </c>
      <c r="P31" s="6">
        <v>27.543199999999999</v>
      </c>
      <c r="Q31" s="6">
        <v>27.119500000000002</v>
      </c>
      <c r="R31" s="6" t="s">
        <v>62</v>
      </c>
      <c r="S31" s="6">
        <v>24.639499999999998</v>
      </c>
      <c r="T31" s="6">
        <v>27.095599999999997</v>
      </c>
      <c r="U31" s="6">
        <v>27.277349999999998</v>
      </c>
      <c r="V31">
        <f t="shared" si="0"/>
        <v>26.908740000000002</v>
      </c>
      <c r="W31">
        <f t="shared" si="1"/>
        <v>0.4030969431786845</v>
      </c>
      <c r="X31">
        <f t="shared" si="2"/>
        <v>26.482874999999996</v>
      </c>
      <c r="Y31">
        <f t="shared" si="3"/>
        <v>0.5030555283713718</v>
      </c>
      <c r="Z31">
        <f t="shared" si="4"/>
        <v>25.677570833333334</v>
      </c>
      <c r="AA31">
        <f t="shared" si="5"/>
        <v>0.53780329963723228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31"/>
  <sheetViews>
    <sheetView zoomScale="80" zoomScaleNormal="80" workbookViewId="0"/>
  </sheetViews>
  <sheetFormatPr defaultRowHeight="14.4" x14ac:dyDescent="0.3"/>
  <sheetData>
    <row r="1" spans="1:27" x14ac:dyDescent="0.3">
      <c r="A1" s="1" t="s">
        <v>0</v>
      </c>
      <c r="B1" s="2" t="s">
        <v>1</v>
      </c>
      <c r="C1" s="3" t="s">
        <v>2</v>
      </c>
      <c r="D1" s="3" t="s">
        <v>3</v>
      </c>
      <c r="E1" s="4" t="s">
        <v>4</v>
      </c>
      <c r="F1" s="3" t="s">
        <v>5</v>
      </c>
      <c r="G1" s="2" t="s">
        <v>6</v>
      </c>
      <c r="H1" s="4" t="s">
        <v>7</v>
      </c>
      <c r="I1" s="4" t="s">
        <v>8</v>
      </c>
      <c r="J1" s="2" t="s">
        <v>9</v>
      </c>
      <c r="K1" s="3" t="s">
        <v>10</v>
      </c>
      <c r="L1" s="3" t="s">
        <v>11</v>
      </c>
      <c r="M1" s="4" t="s">
        <v>12</v>
      </c>
      <c r="N1" s="2" t="s">
        <v>13</v>
      </c>
      <c r="O1" s="4" t="s">
        <v>14</v>
      </c>
      <c r="P1" s="4" t="s">
        <v>15</v>
      </c>
      <c r="Q1" s="2" t="s">
        <v>16</v>
      </c>
      <c r="R1" s="3" t="s">
        <v>17</v>
      </c>
      <c r="S1" s="4" t="s">
        <v>18</v>
      </c>
      <c r="T1" s="3" t="s">
        <v>19</v>
      </c>
      <c r="U1" s="8" t="s">
        <v>20</v>
      </c>
      <c r="V1" t="s">
        <v>21</v>
      </c>
      <c r="W1" t="s">
        <v>22</v>
      </c>
      <c r="X1" t="s">
        <v>23</v>
      </c>
      <c r="Y1" t="s">
        <v>24</v>
      </c>
      <c r="Z1" t="s">
        <v>25</v>
      </c>
      <c r="AA1" t="s">
        <v>26</v>
      </c>
    </row>
    <row r="2" spans="1:27" x14ac:dyDescent="0.3">
      <c r="A2" s="5">
        <v>1989</v>
      </c>
      <c r="B2" s="6">
        <v>16.720749999999999</v>
      </c>
      <c r="C2" s="6">
        <v>19.14188</v>
      </c>
      <c r="D2" s="6">
        <v>17.226833333333332</v>
      </c>
      <c r="E2" s="6">
        <v>14.673749999999998</v>
      </c>
      <c r="F2" s="6">
        <v>14.666599999999999</v>
      </c>
      <c r="G2" s="6">
        <v>17.62405</v>
      </c>
      <c r="H2" s="6">
        <v>15.752424999999999</v>
      </c>
      <c r="I2" s="6">
        <v>15.972000000000001</v>
      </c>
      <c r="J2" s="6">
        <v>18.125249999999998</v>
      </c>
      <c r="K2" s="6">
        <v>15.533200000000001</v>
      </c>
      <c r="L2" s="6">
        <v>18.044119999999999</v>
      </c>
      <c r="M2" s="6">
        <v>13.339899999999998</v>
      </c>
      <c r="N2" s="6">
        <v>15.503716666666667</v>
      </c>
      <c r="O2" s="6">
        <v>14.937630000000002</v>
      </c>
      <c r="P2" s="6">
        <v>17.892290000000003</v>
      </c>
      <c r="Q2" s="6">
        <v>16.189499999999999</v>
      </c>
      <c r="R2" s="6">
        <v>16.65363</v>
      </c>
      <c r="S2" s="6">
        <v>14.359416666666668</v>
      </c>
      <c r="T2" s="6">
        <v>16.463799999999999</v>
      </c>
      <c r="U2" s="6">
        <v>13.785600000000002</v>
      </c>
      <c r="V2">
        <f>AVERAGE(B2,G2,J2,N2,Q2)</f>
        <v>16.832653333333333</v>
      </c>
      <c r="W2">
        <f>(STDEV(B2,G2,J2,N2,Q2))/(SQRT(COUNT(B2,G2,J2,N2,Q2)))</f>
        <v>0.47378033184635698</v>
      </c>
      <c r="X2">
        <f>AVERAGE(C2:D2,F2,K2:L2,R2,T2)</f>
        <v>16.818580476190473</v>
      </c>
      <c r="Y2">
        <f>(STDEV(C2:D2,F2,K2:L2,R2,T2))/(SQRT(COUNT(C2:D2,F2,K2:L2,R2,T2)))</f>
        <v>0.56700212020843599</v>
      </c>
      <c r="Z2">
        <f>AVERAGE(E2,H2:I2,M2,O2:P2,S2)</f>
        <v>15.275344523809524</v>
      </c>
      <c r="AA2">
        <f>(STDEV(E2,H2:I2,M2,O2:P2,S2))/(SQRT(COUNT(E2,H2:I2,M2,O2:P2,S2)))</f>
        <v>0.54820431265841996</v>
      </c>
    </row>
    <row r="3" spans="1:27" x14ac:dyDescent="0.3">
      <c r="A3" s="5">
        <v>1990</v>
      </c>
      <c r="B3" s="6">
        <v>19.117619999999999</v>
      </c>
      <c r="C3" s="6">
        <v>19.91348</v>
      </c>
      <c r="D3" s="6">
        <v>17.076966666666667</v>
      </c>
      <c r="E3" s="6">
        <v>15.790683333333332</v>
      </c>
      <c r="F3" s="6">
        <v>17.165099999999999</v>
      </c>
      <c r="G3" s="6">
        <v>19.003419999999998</v>
      </c>
      <c r="H3" s="6">
        <v>16.739799999999999</v>
      </c>
      <c r="I3" s="6">
        <v>16.5868</v>
      </c>
      <c r="J3" s="6">
        <v>18.992469999999997</v>
      </c>
      <c r="K3" s="6">
        <v>17.811699999999998</v>
      </c>
      <c r="L3" s="6">
        <v>17.622599999999998</v>
      </c>
      <c r="M3" s="6" t="s">
        <v>62</v>
      </c>
      <c r="N3" s="6">
        <v>17.106574999999999</v>
      </c>
      <c r="O3" s="6">
        <v>13.846729999999999</v>
      </c>
      <c r="P3" s="6">
        <v>18.917590000000001</v>
      </c>
      <c r="Q3" s="6">
        <v>17.806999999999999</v>
      </c>
      <c r="R3" s="6">
        <v>19.021470000000001</v>
      </c>
      <c r="S3" s="6">
        <v>14.421374999999998</v>
      </c>
      <c r="T3" s="6">
        <v>17.624869999999998</v>
      </c>
      <c r="U3" s="6">
        <v>16.1297</v>
      </c>
      <c r="V3">
        <f t="shared" ref="V3:V23" si="0">AVERAGE(B3,G3,J3,N3,Q3)</f>
        <v>18.405416999999996</v>
      </c>
      <c r="W3">
        <f t="shared" ref="W3:W23" si="1">(STDEV(B3,G3,J3,N3,Q3))/(SQRT(COUNT(B3,G3,J3,N3,Q3)))</f>
        <v>0.403395920460284</v>
      </c>
      <c r="X3">
        <f t="shared" ref="X3:X26" si="2">AVERAGE(C3:D3,F3,K3:L3,R3,T3)</f>
        <v>18.033740952380949</v>
      </c>
      <c r="Y3">
        <f t="shared" ref="Y3:Y23" si="3">(STDEV(C3:D3,F3,K3:L3,R3,T3))/(SQRT(COUNT(C3:D3,F3,K3:L3,R3,T3)))</f>
        <v>0.39534482295511991</v>
      </c>
      <c r="Z3">
        <f t="shared" ref="Z3:Z26" si="4">AVERAGE(E3,H3:I3,M3,O3:P3,S3)</f>
        <v>16.050496388888888</v>
      </c>
      <c r="AA3">
        <f t="shared" ref="AA3:AA26" si="5">(STDEV(E3,H3:I3,M3,O3:P3,S3))/(SQRT(COUNT(E3,H3:I3,M3,O3:P3,S3)))</f>
        <v>0.74299197902410818</v>
      </c>
    </row>
    <row r="4" spans="1:27" x14ac:dyDescent="0.3">
      <c r="A4" s="5">
        <v>1991</v>
      </c>
      <c r="B4" s="6">
        <v>18.625250000000001</v>
      </c>
      <c r="C4" s="6">
        <v>18.511400000000002</v>
      </c>
      <c r="D4" s="6">
        <v>15.871549999999999</v>
      </c>
      <c r="E4" s="6">
        <v>13.95295</v>
      </c>
      <c r="F4" s="6">
        <v>16.375033333333331</v>
      </c>
      <c r="G4" s="6">
        <v>19.0181</v>
      </c>
      <c r="H4" s="6">
        <v>15.316249999999998</v>
      </c>
      <c r="I4" s="6">
        <v>15.968999999999999</v>
      </c>
      <c r="J4" s="6">
        <v>17.538249999999998</v>
      </c>
      <c r="K4" s="6">
        <v>16.501479999999997</v>
      </c>
      <c r="L4" s="6">
        <v>16.368600000000001</v>
      </c>
      <c r="M4" s="6">
        <v>12.819266666666666</v>
      </c>
      <c r="N4" s="6">
        <v>16.095416666666665</v>
      </c>
      <c r="O4" s="6">
        <v>12.800950000000002</v>
      </c>
      <c r="P4" s="6">
        <v>17.668074999999998</v>
      </c>
      <c r="Q4" s="6">
        <v>17.475000000000001</v>
      </c>
      <c r="R4" s="6">
        <v>18.302699999999998</v>
      </c>
      <c r="S4" s="6">
        <v>14.613916666666666</v>
      </c>
      <c r="T4" s="6">
        <v>17.258550000000003</v>
      </c>
      <c r="U4" s="6">
        <v>15.100300000000001</v>
      </c>
      <c r="V4">
        <f t="shared" si="0"/>
        <v>17.750403333333331</v>
      </c>
      <c r="W4">
        <f t="shared" si="1"/>
        <v>0.51148061686419577</v>
      </c>
      <c r="X4">
        <f t="shared" si="2"/>
        <v>17.027044761904762</v>
      </c>
      <c r="Y4">
        <f t="shared" si="3"/>
        <v>0.38896248765814889</v>
      </c>
      <c r="Z4">
        <f t="shared" si="4"/>
        <v>14.734344047619048</v>
      </c>
      <c r="AA4">
        <f t="shared" si="5"/>
        <v>0.66369062803719603</v>
      </c>
    </row>
    <row r="5" spans="1:27" x14ac:dyDescent="0.3">
      <c r="A5" s="5">
        <v>1992</v>
      </c>
      <c r="B5" s="6">
        <v>18.945399999999999</v>
      </c>
      <c r="C5" s="6">
        <v>19.325400000000002</v>
      </c>
      <c r="D5" s="6" t="s">
        <v>62</v>
      </c>
      <c r="E5" s="6">
        <v>14.06535</v>
      </c>
      <c r="F5" s="6">
        <v>16.233699999999999</v>
      </c>
      <c r="G5" s="6">
        <v>18.141300000000001</v>
      </c>
      <c r="H5" s="6">
        <v>15.669149999999998</v>
      </c>
      <c r="I5" s="6">
        <v>16.130666666666666</v>
      </c>
      <c r="J5" s="6">
        <v>17.531124999999999</v>
      </c>
      <c r="K5" s="6">
        <v>17.615266666666667</v>
      </c>
      <c r="L5" s="6">
        <v>16.729599999999998</v>
      </c>
      <c r="M5" s="6">
        <v>14.787000000000001</v>
      </c>
      <c r="N5" s="6">
        <v>17.236649999999997</v>
      </c>
      <c r="O5" s="6">
        <v>13.89645</v>
      </c>
      <c r="P5" s="6">
        <v>18.893674999999998</v>
      </c>
      <c r="Q5" s="6">
        <v>16.776333333333337</v>
      </c>
      <c r="R5" s="6">
        <v>18.417149999999996</v>
      </c>
      <c r="S5" s="6">
        <v>15.564749999999998</v>
      </c>
      <c r="T5" s="6">
        <v>17.287174999999998</v>
      </c>
      <c r="U5" s="6">
        <v>12.936299999999999</v>
      </c>
      <c r="V5">
        <f t="shared" si="0"/>
        <v>17.726161666666666</v>
      </c>
      <c r="W5">
        <f t="shared" si="1"/>
        <v>0.37674373154853003</v>
      </c>
      <c r="X5">
        <f t="shared" si="2"/>
        <v>17.601381944444441</v>
      </c>
      <c r="Y5">
        <f t="shared" si="3"/>
        <v>0.46069484569916908</v>
      </c>
      <c r="Z5">
        <f t="shared" si="4"/>
        <v>15.572434523809523</v>
      </c>
      <c r="AA5">
        <f t="shared" si="5"/>
        <v>0.63712168304755823</v>
      </c>
    </row>
    <row r="6" spans="1:27" x14ac:dyDescent="0.3">
      <c r="A6" s="5">
        <v>1993</v>
      </c>
      <c r="B6" s="6">
        <v>18.138349999999999</v>
      </c>
      <c r="C6" s="6">
        <v>19.233699999999999</v>
      </c>
      <c r="D6" s="6">
        <v>15.2179</v>
      </c>
      <c r="E6" s="6">
        <v>14.652750000000001</v>
      </c>
      <c r="F6" s="6">
        <v>14.745899999999999</v>
      </c>
      <c r="G6" s="6">
        <v>16.1661</v>
      </c>
      <c r="H6" s="6" t="s">
        <v>62</v>
      </c>
      <c r="I6" s="6">
        <v>15.662999999999998</v>
      </c>
      <c r="J6" s="6">
        <v>17.624999999999996</v>
      </c>
      <c r="K6" s="6" t="s">
        <v>62</v>
      </c>
      <c r="L6" s="6">
        <v>16.868799999999997</v>
      </c>
      <c r="M6" s="6">
        <v>14.8942</v>
      </c>
      <c r="N6" s="6">
        <v>15.149400000000002</v>
      </c>
      <c r="O6" s="6">
        <v>13.654150000000001</v>
      </c>
      <c r="P6" s="6">
        <v>17.787864285714285</v>
      </c>
      <c r="Q6" s="6">
        <v>16.311999999999998</v>
      </c>
      <c r="R6" s="6">
        <v>18.204899999999999</v>
      </c>
      <c r="S6" s="6">
        <v>14.4025</v>
      </c>
      <c r="T6" s="6">
        <v>16.791775000000001</v>
      </c>
      <c r="U6" s="6">
        <v>11.696899999999999</v>
      </c>
      <c r="V6">
        <f t="shared" si="0"/>
        <v>16.678170000000001</v>
      </c>
      <c r="W6">
        <f t="shared" si="1"/>
        <v>0.5367516440589627</v>
      </c>
      <c r="X6">
        <f t="shared" si="2"/>
        <v>16.843829166666666</v>
      </c>
      <c r="Y6">
        <f t="shared" si="3"/>
        <v>0.69790835204251167</v>
      </c>
      <c r="Z6">
        <f t="shared" si="4"/>
        <v>15.175744047619048</v>
      </c>
      <c r="AA6">
        <f t="shared" si="5"/>
        <v>0.58670080759333254</v>
      </c>
    </row>
    <row r="7" spans="1:27" x14ac:dyDescent="0.3">
      <c r="A7" s="5">
        <v>1994</v>
      </c>
      <c r="B7" s="6">
        <v>19.19863333333333</v>
      </c>
      <c r="C7" s="6" t="s">
        <v>62</v>
      </c>
      <c r="D7" s="6" t="s">
        <v>62</v>
      </c>
      <c r="E7" s="6">
        <v>14.9122</v>
      </c>
      <c r="F7" s="6">
        <v>16.099799999999998</v>
      </c>
      <c r="G7" s="6">
        <v>19.001749999999998</v>
      </c>
      <c r="H7" s="6">
        <v>18.620150000000002</v>
      </c>
      <c r="I7" s="6">
        <v>18.787999999999997</v>
      </c>
      <c r="J7" s="6">
        <v>18.077289999999998</v>
      </c>
      <c r="K7" s="6">
        <v>18.14556</v>
      </c>
      <c r="L7" s="6">
        <v>19.821999999999999</v>
      </c>
      <c r="M7" s="6">
        <v>13.840199999999999</v>
      </c>
      <c r="N7" s="6">
        <v>18.186450000000001</v>
      </c>
      <c r="O7" s="6">
        <v>16.815049999999999</v>
      </c>
      <c r="P7" s="6">
        <v>17.876989999999999</v>
      </c>
      <c r="Q7" s="6">
        <v>19.406333333333333</v>
      </c>
      <c r="R7" s="6">
        <v>19.526949999999999</v>
      </c>
      <c r="S7" s="6" t="s">
        <v>62</v>
      </c>
      <c r="T7" s="6">
        <v>17.658874999999998</v>
      </c>
      <c r="U7" s="6" t="s">
        <v>62</v>
      </c>
      <c r="V7">
        <f t="shared" si="0"/>
        <v>18.774091333333335</v>
      </c>
      <c r="W7">
        <f t="shared" si="1"/>
        <v>0.27043009814121377</v>
      </c>
      <c r="X7">
        <f t="shared" si="2"/>
        <v>18.250636999999998</v>
      </c>
      <c r="Y7">
        <f t="shared" si="3"/>
        <v>0.67399850863633248</v>
      </c>
      <c r="Z7">
        <f t="shared" si="4"/>
        <v>16.808764999999998</v>
      </c>
      <c r="AA7">
        <f t="shared" si="5"/>
        <v>0.83164431326840338</v>
      </c>
    </row>
    <row r="8" spans="1:27" x14ac:dyDescent="0.3">
      <c r="A8" s="5">
        <v>1995</v>
      </c>
      <c r="B8" s="6">
        <v>18.506799999999998</v>
      </c>
      <c r="C8" s="6">
        <v>20.3598</v>
      </c>
      <c r="D8" s="6">
        <v>17.368700000000004</v>
      </c>
      <c r="E8" s="6" t="s">
        <v>62</v>
      </c>
      <c r="F8" s="6">
        <v>18.054100000000002</v>
      </c>
      <c r="G8" s="6">
        <v>19.266460000000002</v>
      </c>
      <c r="H8" s="6">
        <v>18.45621666666667</v>
      </c>
      <c r="I8" s="6" t="s">
        <v>62</v>
      </c>
      <c r="J8" s="6">
        <v>17.762390000000003</v>
      </c>
      <c r="K8" s="6">
        <v>18.578500000000002</v>
      </c>
      <c r="L8" s="6">
        <v>19.109533333333335</v>
      </c>
      <c r="M8" s="6" t="s">
        <v>62</v>
      </c>
      <c r="N8" s="6">
        <v>18.33711666666667</v>
      </c>
      <c r="O8" s="6">
        <v>17.013983333333332</v>
      </c>
      <c r="P8" s="6">
        <v>17.075899999999997</v>
      </c>
      <c r="Q8" s="6">
        <v>18.658999999999999</v>
      </c>
      <c r="R8" s="6">
        <v>19.514699999999998</v>
      </c>
      <c r="S8" s="6" t="s">
        <v>62</v>
      </c>
      <c r="T8" s="6">
        <v>19.26435</v>
      </c>
      <c r="U8" s="6" t="s">
        <v>62</v>
      </c>
      <c r="V8">
        <f t="shared" si="0"/>
        <v>18.506353333333333</v>
      </c>
      <c r="W8">
        <f t="shared" si="1"/>
        <v>0.24322683237623596</v>
      </c>
      <c r="X8">
        <f t="shared" si="2"/>
        <v>18.892811904761906</v>
      </c>
      <c r="Y8">
        <f t="shared" si="3"/>
        <v>0.37317665736490052</v>
      </c>
      <c r="Z8">
        <f t="shared" si="4"/>
        <v>17.515366666666669</v>
      </c>
      <c r="AA8">
        <f t="shared" si="5"/>
        <v>0.4707644351753088</v>
      </c>
    </row>
    <row r="9" spans="1:27" x14ac:dyDescent="0.3">
      <c r="A9" s="5">
        <v>1996</v>
      </c>
      <c r="B9" s="6" t="s">
        <v>62</v>
      </c>
      <c r="C9" s="6" t="s">
        <v>62</v>
      </c>
      <c r="D9" s="6">
        <v>17.484249999999999</v>
      </c>
      <c r="E9" s="6" t="s">
        <v>62</v>
      </c>
      <c r="F9" s="6">
        <v>17.4817</v>
      </c>
      <c r="G9" s="6">
        <v>19.517300000000002</v>
      </c>
      <c r="H9" s="6">
        <v>18.388549999999999</v>
      </c>
      <c r="I9" s="6">
        <v>16.997999999999998</v>
      </c>
      <c r="J9" s="6">
        <v>18.899750000000001</v>
      </c>
      <c r="K9" s="6">
        <v>17.523</v>
      </c>
      <c r="L9" s="6">
        <v>19.493600000000001</v>
      </c>
      <c r="M9" s="6" t="s">
        <v>62</v>
      </c>
      <c r="N9" s="6">
        <v>17.236550000000001</v>
      </c>
      <c r="O9" s="6" t="s">
        <v>62</v>
      </c>
      <c r="P9" s="6">
        <v>16.615049999999997</v>
      </c>
      <c r="Q9" s="6">
        <v>17.919</v>
      </c>
      <c r="R9" s="6">
        <v>19.24165</v>
      </c>
      <c r="S9" s="6" t="s">
        <v>62</v>
      </c>
      <c r="T9" s="6">
        <v>18.6631</v>
      </c>
      <c r="U9" s="6" t="s">
        <v>62</v>
      </c>
      <c r="V9">
        <f t="shared" si="0"/>
        <v>18.393150000000002</v>
      </c>
      <c r="W9">
        <f t="shared" si="1"/>
        <v>0.50686113852809844</v>
      </c>
      <c r="X9">
        <f t="shared" si="2"/>
        <v>18.314550000000001</v>
      </c>
      <c r="Y9">
        <f t="shared" si="3"/>
        <v>0.38213213377922928</v>
      </c>
      <c r="Z9">
        <f t="shared" si="4"/>
        <v>17.333866666666665</v>
      </c>
      <c r="AA9">
        <f t="shared" si="5"/>
        <v>0.53880434786458287</v>
      </c>
    </row>
    <row r="10" spans="1:27" x14ac:dyDescent="0.3">
      <c r="A10" s="5">
        <v>1997</v>
      </c>
      <c r="B10" s="6">
        <v>20.875500000000002</v>
      </c>
      <c r="C10" s="6">
        <v>21.558466666666664</v>
      </c>
      <c r="D10" s="6">
        <v>18.712800000000001</v>
      </c>
      <c r="E10" s="6">
        <v>16.640150000000002</v>
      </c>
      <c r="F10" s="6">
        <v>19.483500000000003</v>
      </c>
      <c r="G10" s="6">
        <v>20.0943</v>
      </c>
      <c r="H10" s="6">
        <v>19.290049999999997</v>
      </c>
      <c r="I10" s="6">
        <v>19.223999999999997</v>
      </c>
      <c r="J10" s="6">
        <v>19.712350000000001</v>
      </c>
      <c r="K10" s="6">
        <v>20.2713</v>
      </c>
      <c r="L10" s="6">
        <v>19.8645</v>
      </c>
      <c r="M10" s="6" t="s">
        <v>62</v>
      </c>
      <c r="N10" s="6">
        <v>18.93805</v>
      </c>
      <c r="O10" s="6">
        <v>17.691949999999999</v>
      </c>
      <c r="P10" s="6">
        <v>15.655874999999998</v>
      </c>
      <c r="Q10" s="6">
        <v>20.910333333333334</v>
      </c>
      <c r="R10" s="6">
        <v>20.581375000000001</v>
      </c>
      <c r="S10" s="6">
        <v>17.902999999999999</v>
      </c>
      <c r="T10" s="6">
        <v>19.882574999999999</v>
      </c>
      <c r="U10" s="6">
        <v>15.418100000000001</v>
      </c>
      <c r="V10">
        <f t="shared" si="0"/>
        <v>20.106106666666669</v>
      </c>
      <c r="W10">
        <f t="shared" si="1"/>
        <v>0.37136819460087211</v>
      </c>
      <c r="X10">
        <f t="shared" si="2"/>
        <v>20.050645238095239</v>
      </c>
      <c r="Y10">
        <f t="shared" si="3"/>
        <v>0.33729559317526397</v>
      </c>
      <c r="Z10">
        <f t="shared" si="4"/>
        <v>17.734170833333334</v>
      </c>
      <c r="AA10">
        <f t="shared" si="5"/>
        <v>0.58271868478768896</v>
      </c>
    </row>
    <row r="11" spans="1:27" x14ac:dyDescent="0.3">
      <c r="A11" s="5">
        <v>1998</v>
      </c>
      <c r="B11" s="6">
        <v>21.3233</v>
      </c>
      <c r="C11" s="6">
        <v>22.45</v>
      </c>
      <c r="D11" s="6">
        <v>19.709350000000001</v>
      </c>
      <c r="E11" s="6">
        <v>16.633850000000002</v>
      </c>
      <c r="F11" s="6">
        <v>19.319500000000001</v>
      </c>
      <c r="G11" s="6">
        <v>21.196633333333335</v>
      </c>
      <c r="H11" s="6">
        <v>19.39565</v>
      </c>
      <c r="I11" s="6">
        <v>19.042999999999999</v>
      </c>
      <c r="J11" s="6">
        <v>20.512450000000001</v>
      </c>
      <c r="K11" s="6">
        <v>20.2547</v>
      </c>
      <c r="L11" s="6">
        <v>21.4208</v>
      </c>
      <c r="M11" s="6">
        <v>17.924733333333332</v>
      </c>
      <c r="N11" s="6">
        <v>19.899650000000001</v>
      </c>
      <c r="O11" s="6">
        <v>18.385550000000002</v>
      </c>
      <c r="P11" s="6">
        <v>16.449850000000001</v>
      </c>
      <c r="Q11" s="6">
        <v>18.699000000000002</v>
      </c>
      <c r="R11" s="6">
        <v>21.713883333333339</v>
      </c>
      <c r="S11" s="6">
        <v>18.2</v>
      </c>
      <c r="T11" s="6">
        <v>21.19145</v>
      </c>
      <c r="U11" s="6">
        <v>17.039400000000001</v>
      </c>
      <c r="V11">
        <f t="shared" si="0"/>
        <v>20.326206666666668</v>
      </c>
      <c r="W11">
        <f t="shared" si="1"/>
        <v>0.48043086924944528</v>
      </c>
      <c r="X11">
        <f t="shared" si="2"/>
        <v>20.865669047619047</v>
      </c>
      <c r="Y11">
        <f t="shared" si="3"/>
        <v>0.42942018730792536</v>
      </c>
      <c r="Z11">
        <f t="shared" si="4"/>
        <v>18.004661904761903</v>
      </c>
      <c r="AA11">
        <f t="shared" si="5"/>
        <v>0.42255404015116493</v>
      </c>
    </row>
    <row r="12" spans="1:27" x14ac:dyDescent="0.3">
      <c r="A12" s="5">
        <v>1999</v>
      </c>
      <c r="B12" s="6">
        <v>22.409700000000001</v>
      </c>
      <c r="C12" s="6">
        <v>19.924100000000003</v>
      </c>
      <c r="D12" s="6">
        <v>17.606299999999997</v>
      </c>
      <c r="E12" s="6">
        <v>15.427949999999997</v>
      </c>
      <c r="F12" s="6">
        <v>17.04175</v>
      </c>
      <c r="G12" s="6">
        <v>19.390499999999999</v>
      </c>
      <c r="H12" s="6">
        <v>17.36045</v>
      </c>
      <c r="I12" s="6">
        <v>17.747</v>
      </c>
      <c r="J12" s="6">
        <v>18.72505</v>
      </c>
      <c r="K12" s="6">
        <v>17.200000000000003</v>
      </c>
      <c r="L12" s="6">
        <v>19.366700000000002</v>
      </c>
      <c r="M12" s="6">
        <v>16.66886666666667</v>
      </c>
      <c r="N12" s="6">
        <v>17.812350000000002</v>
      </c>
      <c r="O12" s="6">
        <v>15.09585</v>
      </c>
      <c r="P12" s="6">
        <v>19.768974999999998</v>
      </c>
      <c r="Q12" s="6">
        <v>18.028999999999996</v>
      </c>
      <c r="R12" s="6">
        <v>19.247050000000002</v>
      </c>
      <c r="S12" s="6">
        <v>16.570750000000004</v>
      </c>
      <c r="T12" s="6">
        <v>18.413149999999998</v>
      </c>
      <c r="U12" s="6">
        <v>16.005139999999997</v>
      </c>
      <c r="V12">
        <f t="shared" si="0"/>
        <v>19.273320000000002</v>
      </c>
      <c r="W12">
        <f t="shared" si="1"/>
        <v>0.83168432271505532</v>
      </c>
      <c r="X12">
        <f t="shared" si="2"/>
        <v>18.39986428571429</v>
      </c>
      <c r="Y12">
        <f t="shared" si="3"/>
        <v>0.43342102451288195</v>
      </c>
      <c r="Z12">
        <f t="shared" si="4"/>
        <v>16.94854880952381</v>
      </c>
      <c r="AA12">
        <f t="shared" si="5"/>
        <v>0.59216428001461419</v>
      </c>
    </row>
    <row r="13" spans="1:27" x14ac:dyDescent="0.3">
      <c r="A13" s="5">
        <v>2000</v>
      </c>
      <c r="B13" s="6">
        <v>19.022099999999998</v>
      </c>
      <c r="C13" s="6">
        <v>20.394200000000001</v>
      </c>
      <c r="D13" s="6">
        <v>18.537499999999998</v>
      </c>
      <c r="E13" s="6">
        <v>14.736083333333333</v>
      </c>
      <c r="F13" s="6">
        <v>18.368540000000003</v>
      </c>
      <c r="G13" s="6">
        <v>19.995249999999999</v>
      </c>
      <c r="H13" s="6">
        <v>16.219650000000001</v>
      </c>
      <c r="I13" s="6">
        <v>18.165999999999997</v>
      </c>
      <c r="J13" s="6">
        <v>19.84243</v>
      </c>
      <c r="K13" s="6">
        <v>18.6554</v>
      </c>
      <c r="L13" s="6">
        <v>19.784800000000001</v>
      </c>
      <c r="M13" s="6">
        <v>11.779</v>
      </c>
      <c r="N13" s="6">
        <v>17.211850000000002</v>
      </c>
      <c r="O13" s="6">
        <v>12.74005</v>
      </c>
      <c r="P13" s="6">
        <v>20.152290000000001</v>
      </c>
      <c r="Q13" s="6">
        <v>19.526666666666667</v>
      </c>
      <c r="R13" s="6">
        <v>20.299183333333335</v>
      </c>
      <c r="S13" s="6">
        <v>16.16825</v>
      </c>
      <c r="T13" s="6">
        <v>18.784610000000001</v>
      </c>
      <c r="U13" s="6">
        <v>15.5151</v>
      </c>
      <c r="V13">
        <f t="shared" si="0"/>
        <v>19.119659333333335</v>
      </c>
      <c r="W13">
        <f t="shared" si="1"/>
        <v>0.5051715400440171</v>
      </c>
      <c r="X13">
        <f t="shared" si="2"/>
        <v>19.260604761904762</v>
      </c>
      <c r="Y13">
        <f t="shared" si="3"/>
        <v>0.32913914100050284</v>
      </c>
      <c r="Z13">
        <f t="shared" si="4"/>
        <v>15.708760476190475</v>
      </c>
      <c r="AA13">
        <f t="shared" si="5"/>
        <v>1.1068776285255715</v>
      </c>
    </row>
    <row r="14" spans="1:27" x14ac:dyDescent="0.3">
      <c r="A14" s="5">
        <v>2001</v>
      </c>
      <c r="B14" s="6">
        <v>18.798300000000001</v>
      </c>
      <c r="C14" s="6">
        <v>19.533479999999997</v>
      </c>
      <c r="D14" s="6">
        <v>17.918566666666667</v>
      </c>
      <c r="E14" s="6">
        <v>14.789174999999998</v>
      </c>
      <c r="F14" s="6">
        <v>16.829000000000001</v>
      </c>
      <c r="G14" s="6">
        <v>19.134499999999999</v>
      </c>
      <c r="H14" s="6">
        <v>17.149999999999999</v>
      </c>
      <c r="I14" s="6">
        <v>17.082999999999998</v>
      </c>
      <c r="J14" s="6">
        <v>18.94753</v>
      </c>
      <c r="K14" s="6">
        <v>19.125666666666664</v>
      </c>
      <c r="L14" s="6">
        <v>18.325800000000005</v>
      </c>
      <c r="M14" s="6" t="s">
        <v>62</v>
      </c>
      <c r="N14" s="6">
        <v>17.631074999999999</v>
      </c>
      <c r="O14" s="6">
        <v>18.152450000000002</v>
      </c>
      <c r="P14" s="6">
        <v>19.642650000000003</v>
      </c>
      <c r="Q14" s="6">
        <v>17.901999999999997</v>
      </c>
      <c r="R14" s="6">
        <v>19.82255</v>
      </c>
      <c r="S14" s="6">
        <v>15.6945</v>
      </c>
      <c r="T14" s="6">
        <v>18.161850000000001</v>
      </c>
      <c r="U14" s="6">
        <v>15.821300000000001</v>
      </c>
      <c r="V14">
        <f t="shared" si="0"/>
        <v>18.482680999999999</v>
      </c>
      <c r="W14">
        <f t="shared" si="1"/>
        <v>0.30024915967576032</v>
      </c>
      <c r="X14">
        <f t="shared" si="2"/>
        <v>18.530987619047615</v>
      </c>
      <c r="Y14">
        <f t="shared" si="3"/>
        <v>0.39269985347315556</v>
      </c>
      <c r="Z14">
        <f t="shared" si="4"/>
        <v>17.085295833333333</v>
      </c>
      <c r="AA14">
        <f t="shared" si="5"/>
        <v>0.70449873859647816</v>
      </c>
    </row>
    <row r="15" spans="1:27" x14ac:dyDescent="0.3">
      <c r="A15" s="5">
        <v>2002</v>
      </c>
      <c r="B15" s="6">
        <v>21.380099999999999</v>
      </c>
      <c r="C15" s="6">
        <v>21.198899999999998</v>
      </c>
      <c r="D15" s="6">
        <v>18.928699999999999</v>
      </c>
      <c r="E15" s="6">
        <v>18.290350000000004</v>
      </c>
      <c r="F15" s="6">
        <v>19.174800000000005</v>
      </c>
      <c r="G15" s="6">
        <v>21.332899999999999</v>
      </c>
      <c r="H15" s="6">
        <v>19.225000000000001</v>
      </c>
      <c r="I15" s="6">
        <v>18.783999999999999</v>
      </c>
      <c r="J15" s="6">
        <v>19.931025000000002</v>
      </c>
      <c r="K15" s="6">
        <v>19.368200000000002</v>
      </c>
      <c r="L15" s="6">
        <v>21.318599999999996</v>
      </c>
      <c r="M15" s="6">
        <v>18.3886</v>
      </c>
      <c r="N15" s="6">
        <v>19.987200000000001</v>
      </c>
      <c r="O15" s="6">
        <v>16.964099999999998</v>
      </c>
      <c r="P15" s="6">
        <v>20.555575000000001</v>
      </c>
      <c r="Q15" s="6">
        <v>19.3614</v>
      </c>
      <c r="R15" s="6">
        <v>20.057350000000003</v>
      </c>
      <c r="S15" s="6">
        <v>17.690249999999999</v>
      </c>
      <c r="T15" s="6">
        <v>19.219749999999998</v>
      </c>
      <c r="U15" s="6">
        <v>15.5151</v>
      </c>
      <c r="V15">
        <f t="shared" si="0"/>
        <v>20.398524999999999</v>
      </c>
      <c r="W15">
        <f t="shared" si="1"/>
        <v>0.40619692837957255</v>
      </c>
      <c r="X15">
        <f t="shared" si="2"/>
        <v>19.895185714285713</v>
      </c>
      <c r="Y15">
        <f t="shared" si="3"/>
        <v>0.37603995429726711</v>
      </c>
      <c r="Z15">
        <f t="shared" si="4"/>
        <v>18.556839285714286</v>
      </c>
      <c r="AA15">
        <f t="shared" si="5"/>
        <v>0.43315293694197993</v>
      </c>
    </row>
    <row r="16" spans="1:27" x14ac:dyDescent="0.3">
      <c r="A16" s="5">
        <v>2003</v>
      </c>
      <c r="B16" s="6">
        <v>19.2318</v>
      </c>
      <c r="C16" s="6">
        <v>20.435500000000005</v>
      </c>
      <c r="D16" s="6">
        <v>18.650400000000001</v>
      </c>
      <c r="E16" s="6">
        <v>15.180900000000001</v>
      </c>
      <c r="F16" s="6">
        <v>18.346833333333333</v>
      </c>
      <c r="G16" s="6">
        <v>20.324999999999999</v>
      </c>
      <c r="H16" s="6">
        <v>17.559950000000001</v>
      </c>
      <c r="I16" s="6">
        <v>17.399000000000001</v>
      </c>
      <c r="J16" s="6">
        <v>19.281125000000003</v>
      </c>
      <c r="K16" s="6">
        <v>19.221500000000002</v>
      </c>
      <c r="L16" s="6">
        <v>19.701999999999998</v>
      </c>
      <c r="M16" s="6">
        <v>13.5282</v>
      </c>
      <c r="N16" s="6">
        <v>18.456575000000001</v>
      </c>
      <c r="O16" s="6">
        <v>13.6282</v>
      </c>
      <c r="P16" s="6">
        <v>19.593224999999997</v>
      </c>
      <c r="Q16" s="6">
        <v>18.994999999999997</v>
      </c>
      <c r="R16" s="6">
        <v>20.079900000000002</v>
      </c>
      <c r="S16" s="6">
        <v>15.3805</v>
      </c>
      <c r="T16" s="6">
        <v>18.957575000000002</v>
      </c>
      <c r="U16" s="6">
        <v>17.6144</v>
      </c>
      <c r="V16">
        <f t="shared" si="0"/>
        <v>19.257899999999999</v>
      </c>
      <c r="W16">
        <f t="shared" si="1"/>
        <v>0.30423356046383165</v>
      </c>
      <c r="X16">
        <f t="shared" si="2"/>
        <v>19.341958333333334</v>
      </c>
      <c r="Y16">
        <f t="shared" si="3"/>
        <v>0.28870848425179413</v>
      </c>
      <c r="Z16">
        <f t="shared" si="4"/>
        <v>16.038567857142858</v>
      </c>
      <c r="AA16">
        <f t="shared" si="5"/>
        <v>0.84630055009593463</v>
      </c>
    </row>
    <row r="17" spans="1:27" x14ac:dyDescent="0.3">
      <c r="A17" s="5">
        <v>2004</v>
      </c>
      <c r="B17" s="6">
        <v>18.2636</v>
      </c>
      <c r="C17" s="6">
        <v>20.4087</v>
      </c>
      <c r="D17" s="6">
        <v>19.6006</v>
      </c>
      <c r="E17" s="6">
        <v>15.992516666666667</v>
      </c>
      <c r="F17" s="6">
        <v>18.17905</v>
      </c>
      <c r="G17" s="6">
        <v>23.093700000000005</v>
      </c>
      <c r="H17" s="6">
        <v>18.0505</v>
      </c>
      <c r="I17" s="6">
        <v>18.172000000000004</v>
      </c>
      <c r="J17" s="6">
        <v>19.5</v>
      </c>
      <c r="K17" s="6">
        <v>19.529299999999996</v>
      </c>
      <c r="L17" s="6">
        <v>19.7563</v>
      </c>
      <c r="M17" s="6">
        <v>16.243399999999998</v>
      </c>
      <c r="N17" s="6">
        <v>18.62895</v>
      </c>
      <c r="O17" s="6">
        <v>16.285550000000001</v>
      </c>
      <c r="P17" s="6">
        <v>20.393825</v>
      </c>
      <c r="Q17" s="6">
        <v>18.192333333333327</v>
      </c>
      <c r="R17" s="6">
        <v>19.617149999999999</v>
      </c>
      <c r="S17" s="6">
        <v>16.30125</v>
      </c>
      <c r="T17" s="6">
        <v>19.312825</v>
      </c>
      <c r="U17" s="6" t="s">
        <v>62</v>
      </c>
      <c r="V17">
        <f t="shared" si="0"/>
        <v>19.535716666666666</v>
      </c>
      <c r="W17">
        <f t="shared" si="1"/>
        <v>0.91939399775673636</v>
      </c>
      <c r="X17">
        <f t="shared" si="2"/>
        <v>19.486274999999999</v>
      </c>
      <c r="Y17">
        <f t="shared" si="3"/>
        <v>0.25329979913937473</v>
      </c>
      <c r="Z17">
        <f t="shared" si="4"/>
        <v>17.348434523809523</v>
      </c>
      <c r="AA17">
        <f t="shared" si="5"/>
        <v>0.61201253976596137</v>
      </c>
    </row>
    <row r="18" spans="1:27" x14ac:dyDescent="0.3">
      <c r="A18" s="5">
        <v>2005</v>
      </c>
      <c r="B18" s="6">
        <v>21.189799999999998</v>
      </c>
      <c r="C18" s="6">
        <v>21.832799999999999</v>
      </c>
      <c r="D18" s="6">
        <v>19.76476666666667</v>
      </c>
      <c r="E18" s="6" t="s">
        <v>62</v>
      </c>
      <c r="F18" s="6">
        <v>18.142099999999999</v>
      </c>
      <c r="G18" s="6">
        <v>22.188599999999997</v>
      </c>
      <c r="H18" s="6">
        <v>19.980350000000001</v>
      </c>
      <c r="I18" s="6">
        <v>19.309999999999999</v>
      </c>
      <c r="J18" s="6">
        <v>21.15231</v>
      </c>
      <c r="K18" s="6">
        <v>19.934266666666669</v>
      </c>
      <c r="L18" s="6">
        <v>21.1875</v>
      </c>
      <c r="M18" s="6" t="s">
        <v>62</v>
      </c>
      <c r="N18" s="6">
        <v>20.495816666666666</v>
      </c>
      <c r="O18" s="6">
        <v>19.150950000000002</v>
      </c>
      <c r="P18" s="6">
        <v>21.750300000000003</v>
      </c>
      <c r="Q18" s="6">
        <v>20.186200000000003</v>
      </c>
      <c r="R18" s="6">
        <v>21.4255</v>
      </c>
      <c r="S18" s="6" t="s">
        <v>62</v>
      </c>
      <c r="T18" s="6">
        <v>20.06803</v>
      </c>
      <c r="U18" s="6">
        <v>15.0107</v>
      </c>
      <c r="V18">
        <f t="shared" si="0"/>
        <v>21.042545333333333</v>
      </c>
      <c r="W18">
        <f t="shared" si="1"/>
        <v>0.34492122888921151</v>
      </c>
      <c r="X18">
        <f t="shared" si="2"/>
        <v>20.336423333333332</v>
      </c>
      <c r="Y18">
        <f t="shared" si="3"/>
        <v>0.47622458208997603</v>
      </c>
      <c r="Z18">
        <f t="shared" si="4"/>
        <v>20.047900000000002</v>
      </c>
      <c r="AA18">
        <f t="shared" si="5"/>
        <v>0.59524116086115375</v>
      </c>
    </row>
    <row r="19" spans="1:27" x14ac:dyDescent="0.3">
      <c r="A19" s="5">
        <v>2006</v>
      </c>
      <c r="B19" s="6">
        <v>19.070399999999999</v>
      </c>
      <c r="C19" s="6">
        <v>19.556999999999999</v>
      </c>
      <c r="D19" s="6" t="s">
        <v>62</v>
      </c>
      <c r="E19" s="6">
        <v>15.921250000000001</v>
      </c>
      <c r="F19" s="6">
        <v>16.516649999999998</v>
      </c>
      <c r="G19" s="6">
        <v>19.584500000000002</v>
      </c>
      <c r="H19" s="6">
        <v>16.90025</v>
      </c>
      <c r="I19" s="6">
        <v>16.907333333333337</v>
      </c>
      <c r="J19" s="6">
        <v>18.125250000000001</v>
      </c>
      <c r="K19" s="6">
        <v>17.89884</v>
      </c>
      <c r="L19" s="6">
        <v>18.962440000000001</v>
      </c>
      <c r="M19" s="6" t="s">
        <v>62</v>
      </c>
      <c r="N19" s="6">
        <v>18.237049999999996</v>
      </c>
      <c r="O19" s="6">
        <v>15.985900000000001</v>
      </c>
      <c r="P19" s="6">
        <v>19.680316666666666</v>
      </c>
      <c r="Q19" s="6">
        <v>17.766500000000001</v>
      </c>
      <c r="R19" s="6">
        <v>18.772549999999999</v>
      </c>
      <c r="S19" s="6">
        <v>15.369500000000002</v>
      </c>
      <c r="T19" s="6">
        <v>17.752949999999998</v>
      </c>
      <c r="U19" s="6">
        <v>15.442966666666669</v>
      </c>
      <c r="V19">
        <f t="shared" si="0"/>
        <v>18.556740000000001</v>
      </c>
      <c r="W19">
        <f t="shared" si="1"/>
        <v>0.33414082263321276</v>
      </c>
      <c r="X19">
        <f t="shared" si="2"/>
        <v>18.243404999999999</v>
      </c>
      <c r="Y19">
        <f t="shared" si="3"/>
        <v>0.44209695627957768</v>
      </c>
      <c r="Z19">
        <f t="shared" si="4"/>
        <v>16.79409166666667</v>
      </c>
      <c r="AA19">
        <f t="shared" si="5"/>
        <v>0.62713304753471966</v>
      </c>
    </row>
    <row r="20" spans="1:27" x14ac:dyDescent="0.3">
      <c r="A20" s="5">
        <v>2007</v>
      </c>
      <c r="B20" s="6">
        <v>21.5517</v>
      </c>
      <c r="C20" s="6">
        <v>21.953480000000003</v>
      </c>
      <c r="D20" s="6">
        <v>19.961460000000002</v>
      </c>
      <c r="E20" s="6">
        <v>19.328083333333336</v>
      </c>
      <c r="F20" s="6">
        <v>19.708500000000001</v>
      </c>
      <c r="G20" s="6">
        <v>21.609499999999997</v>
      </c>
      <c r="H20" s="6">
        <v>18.561450000000001</v>
      </c>
      <c r="I20" s="6">
        <v>20.071999999999999</v>
      </c>
      <c r="J20" s="6">
        <v>21.202509999999997</v>
      </c>
      <c r="K20" s="6">
        <v>19.515239999999999</v>
      </c>
      <c r="L20" s="6">
        <v>21.922519999999999</v>
      </c>
      <c r="M20" s="6">
        <v>18.281399999999998</v>
      </c>
      <c r="N20" s="6">
        <v>20.574800000000003</v>
      </c>
      <c r="O20" s="6">
        <v>20.198183333333333</v>
      </c>
      <c r="P20" s="6">
        <v>22.262950000000004</v>
      </c>
      <c r="Q20" s="6">
        <v>21.017800000000001</v>
      </c>
      <c r="R20" s="6">
        <v>20.800816666666666</v>
      </c>
      <c r="S20" s="6">
        <v>18.886583333333334</v>
      </c>
      <c r="T20" s="6">
        <v>21.068550000000002</v>
      </c>
      <c r="U20" s="6">
        <v>18.9985</v>
      </c>
      <c r="V20">
        <f t="shared" si="0"/>
        <v>21.191262000000002</v>
      </c>
      <c r="W20">
        <f t="shared" si="1"/>
        <v>0.18908722284702278</v>
      </c>
      <c r="X20">
        <f t="shared" si="2"/>
        <v>20.704366666666665</v>
      </c>
      <c r="Y20">
        <f t="shared" si="3"/>
        <v>0.38246682795260434</v>
      </c>
      <c r="Z20">
        <f t="shared" si="4"/>
        <v>19.655807142857139</v>
      </c>
      <c r="AA20">
        <f t="shared" si="5"/>
        <v>0.51293513510852284</v>
      </c>
    </row>
    <row r="21" spans="1:27" x14ac:dyDescent="0.3">
      <c r="A21" s="5">
        <v>2008</v>
      </c>
      <c r="B21" s="6">
        <v>20.284700000000001</v>
      </c>
      <c r="C21" s="6">
        <v>21.035499999999999</v>
      </c>
      <c r="D21" s="6">
        <v>19.86382</v>
      </c>
      <c r="E21" s="6">
        <v>17.144616666666668</v>
      </c>
      <c r="F21" s="6">
        <v>18.691539999999996</v>
      </c>
      <c r="G21" s="6">
        <v>20.017299999999995</v>
      </c>
      <c r="H21" s="6">
        <v>20.484199999999998</v>
      </c>
      <c r="I21" s="6">
        <v>20.215</v>
      </c>
      <c r="J21" s="6">
        <v>19.256075000000003</v>
      </c>
      <c r="K21" s="6">
        <v>19.021500000000003</v>
      </c>
      <c r="L21" s="6">
        <v>20.714500000000001</v>
      </c>
      <c r="M21" s="6" t="s">
        <v>62</v>
      </c>
      <c r="N21" s="6">
        <v>19.678416666666667</v>
      </c>
      <c r="O21" s="6">
        <v>18.347750000000001</v>
      </c>
      <c r="P21" s="6">
        <v>20.355875000000001</v>
      </c>
      <c r="Q21" s="6">
        <v>19.836599999999997</v>
      </c>
      <c r="R21" s="6">
        <v>19.9206</v>
      </c>
      <c r="S21" s="6">
        <v>17.640250000000002</v>
      </c>
      <c r="T21" s="6">
        <v>19.866125</v>
      </c>
      <c r="U21" s="6">
        <v>15.0107</v>
      </c>
      <c r="V21">
        <f t="shared" si="0"/>
        <v>19.814618333333335</v>
      </c>
      <c r="W21">
        <f t="shared" si="1"/>
        <v>0.17220066408440732</v>
      </c>
      <c r="X21">
        <f t="shared" si="2"/>
        <v>19.873369285714286</v>
      </c>
      <c r="Y21">
        <f t="shared" si="3"/>
        <v>0.31558052421278315</v>
      </c>
      <c r="Z21">
        <f t="shared" si="4"/>
        <v>19.031281944444444</v>
      </c>
      <c r="AA21">
        <f t="shared" si="5"/>
        <v>0.61178421397163529</v>
      </c>
    </row>
    <row r="22" spans="1:27" x14ac:dyDescent="0.3">
      <c r="A22" s="5">
        <v>2009</v>
      </c>
      <c r="B22" s="6">
        <v>18.910200000000003</v>
      </c>
      <c r="C22" s="6">
        <v>18.909400000000002</v>
      </c>
      <c r="D22" s="6">
        <v>17.149419999999999</v>
      </c>
      <c r="E22" s="6">
        <v>13.746449999999999</v>
      </c>
      <c r="F22" s="6">
        <v>15.808766666666669</v>
      </c>
      <c r="G22" s="6">
        <v>18.951900000000002</v>
      </c>
      <c r="H22" s="6">
        <v>17.029350000000001</v>
      </c>
      <c r="I22" s="6">
        <v>17.252000000000002</v>
      </c>
      <c r="J22" s="6">
        <v>19.031825000000001</v>
      </c>
      <c r="K22" s="6">
        <v>17.371533333333335</v>
      </c>
      <c r="L22" s="6">
        <v>18.747900000000001</v>
      </c>
      <c r="M22" s="6" t="s">
        <v>62</v>
      </c>
      <c r="N22" s="6">
        <v>18.036049999999999</v>
      </c>
      <c r="O22" s="6">
        <v>15.1282</v>
      </c>
      <c r="P22" s="6">
        <v>19.66235</v>
      </c>
      <c r="Q22" s="6">
        <v>18.721444444444444</v>
      </c>
      <c r="R22" s="6">
        <v>19.862250000000003</v>
      </c>
      <c r="S22" s="6">
        <v>10.236000000000001</v>
      </c>
      <c r="T22" s="6">
        <v>19.787174999999998</v>
      </c>
      <c r="U22" s="6">
        <v>14.315099999999999</v>
      </c>
      <c r="V22">
        <f t="shared" si="0"/>
        <v>18.730283888888891</v>
      </c>
      <c r="W22">
        <f t="shared" si="1"/>
        <v>0.18089352913956894</v>
      </c>
      <c r="X22">
        <f t="shared" si="2"/>
        <v>18.233777857142858</v>
      </c>
      <c r="Y22">
        <f t="shared" si="3"/>
        <v>0.56874397780830699</v>
      </c>
      <c r="Z22">
        <f t="shared" si="4"/>
        <v>15.509058333333334</v>
      </c>
      <c r="AA22">
        <f t="shared" si="5"/>
        <v>1.3373599548748207</v>
      </c>
    </row>
    <row r="23" spans="1:27" x14ac:dyDescent="0.3">
      <c r="A23" s="5">
        <v>2010</v>
      </c>
      <c r="B23" s="6">
        <v>20.4085</v>
      </c>
      <c r="C23" s="6">
        <v>20.6587</v>
      </c>
      <c r="D23" s="6">
        <v>19.162400000000002</v>
      </c>
      <c r="E23" s="6">
        <v>16.587500000000002</v>
      </c>
      <c r="F23" s="6">
        <v>18.591350000000002</v>
      </c>
      <c r="G23" s="6">
        <v>20.976900000000001</v>
      </c>
      <c r="H23" s="6">
        <v>19.229849999999999</v>
      </c>
      <c r="I23" s="6">
        <v>18.810000000000002</v>
      </c>
      <c r="J23" s="6">
        <v>19.242750000000001</v>
      </c>
      <c r="K23" s="6">
        <v>19.541799999999999</v>
      </c>
      <c r="L23" s="6">
        <v>20.054199999999998</v>
      </c>
      <c r="M23" s="6">
        <v>15.730600000000001</v>
      </c>
      <c r="N23" s="6">
        <v>17.93665</v>
      </c>
      <c r="O23" s="6">
        <v>16.746449999999999</v>
      </c>
      <c r="P23" s="6">
        <v>20.72663</v>
      </c>
      <c r="Q23" s="6">
        <v>21.280199999999997</v>
      </c>
      <c r="R23" s="6">
        <v>20.043149999999997</v>
      </c>
      <c r="S23" s="6">
        <v>16.245250000000002</v>
      </c>
      <c r="T23" s="6">
        <v>19.604599999999998</v>
      </c>
      <c r="U23" s="6">
        <v>14.0863</v>
      </c>
      <c r="V23">
        <f t="shared" si="0"/>
        <v>19.969000000000001</v>
      </c>
      <c r="W23">
        <f t="shared" si="1"/>
        <v>0.61587960207332704</v>
      </c>
      <c r="X23">
        <f t="shared" si="2"/>
        <v>19.665171428571426</v>
      </c>
      <c r="Y23">
        <f t="shared" si="3"/>
        <v>0.25383116948483803</v>
      </c>
      <c r="Z23">
        <f t="shared" si="4"/>
        <v>17.725182857142858</v>
      </c>
      <c r="AA23">
        <f t="shared" si="5"/>
        <v>0.70492043996101394</v>
      </c>
    </row>
    <row r="24" spans="1:27" x14ac:dyDescent="0.3">
      <c r="A24" s="5">
        <v>2011</v>
      </c>
      <c r="B24" s="6" t="s">
        <v>62</v>
      </c>
      <c r="C24" s="6" t="s">
        <v>62</v>
      </c>
      <c r="D24" s="6" t="s">
        <v>62</v>
      </c>
      <c r="E24" s="6" t="s">
        <v>62</v>
      </c>
      <c r="F24" s="6" t="s">
        <v>62</v>
      </c>
      <c r="G24" s="6" t="s">
        <v>62</v>
      </c>
      <c r="H24" s="6" t="s">
        <v>62</v>
      </c>
      <c r="I24" s="6" t="s">
        <v>62</v>
      </c>
      <c r="J24" s="6" t="s">
        <v>62</v>
      </c>
      <c r="K24" s="6" t="s">
        <v>62</v>
      </c>
      <c r="L24" s="6" t="s">
        <v>62</v>
      </c>
      <c r="M24" s="6" t="s">
        <v>62</v>
      </c>
      <c r="N24" s="6" t="s">
        <v>62</v>
      </c>
      <c r="O24" s="6" t="s">
        <v>62</v>
      </c>
      <c r="P24" s="6" t="s">
        <v>62</v>
      </c>
      <c r="Q24" s="6" t="s">
        <v>62</v>
      </c>
      <c r="R24" s="6" t="s">
        <v>62</v>
      </c>
      <c r="S24" s="6" t="s">
        <v>62</v>
      </c>
      <c r="T24" s="6">
        <v>19.564349999999997</v>
      </c>
      <c r="U24" s="6" t="s">
        <v>62</v>
      </c>
      <c r="V24" s="6" t="s">
        <v>62</v>
      </c>
      <c r="W24" s="6" t="s">
        <v>62</v>
      </c>
      <c r="X24">
        <f t="shared" si="2"/>
        <v>19.564349999999997</v>
      </c>
      <c r="Y24" t="s">
        <v>62</v>
      </c>
      <c r="Z24" t="s">
        <v>62</v>
      </c>
      <c r="AA24" t="s">
        <v>62</v>
      </c>
    </row>
    <row r="25" spans="1:27" x14ac:dyDescent="0.3">
      <c r="A25" s="5">
        <v>2012</v>
      </c>
      <c r="B25" s="6" t="s">
        <v>62</v>
      </c>
      <c r="C25" s="6" t="s">
        <v>62</v>
      </c>
      <c r="D25" s="6" t="s">
        <v>62</v>
      </c>
      <c r="E25" s="6" t="s">
        <v>62</v>
      </c>
      <c r="F25" s="6" t="s">
        <v>62</v>
      </c>
      <c r="G25" s="6" t="s">
        <v>62</v>
      </c>
      <c r="H25" s="6" t="s">
        <v>62</v>
      </c>
      <c r="I25" s="6" t="s">
        <v>62</v>
      </c>
      <c r="J25" s="6" t="s">
        <v>62</v>
      </c>
      <c r="K25" s="6" t="s">
        <v>62</v>
      </c>
      <c r="L25" s="6" t="s">
        <v>62</v>
      </c>
      <c r="M25" s="6" t="s">
        <v>62</v>
      </c>
      <c r="N25" s="6" t="s">
        <v>62</v>
      </c>
      <c r="O25" s="6" t="s">
        <v>62</v>
      </c>
      <c r="P25" s="6" t="s">
        <v>62</v>
      </c>
      <c r="Q25" s="6" t="s">
        <v>62</v>
      </c>
      <c r="R25" s="6" t="s">
        <v>62</v>
      </c>
      <c r="S25" s="6" t="s">
        <v>62</v>
      </c>
      <c r="T25" s="6">
        <v>18.78145</v>
      </c>
      <c r="U25" s="6" t="s">
        <v>62</v>
      </c>
      <c r="V25" s="6" t="s">
        <v>62</v>
      </c>
      <c r="W25" s="6" t="s">
        <v>62</v>
      </c>
      <c r="X25">
        <f t="shared" si="2"/>
        <v>18.78145</v>
      </c>
      <c r="Y25" t="s">
        <v>62</v>
      </c>
      <c r="Z25" t="s">
        <v>62</v>
      </c>
      <c r="AA25" t="s">
        <v>62</v>
      </c>
    </row>
    <row r="26" spans="1:27" x14ac:dyDescent="0.3">
      <c r="A26" s="5">
        <v>2013</v>
      </c>
      <c r="B26" s="6" t="s">
        <v>62</v>
      </c>
      <c r="C26" s="6" t="s">
        <v>62</v>
      </c>
      <c r="D26" s="6" t="s">
        <v>62</v>
      </c>
      <c r="E26" s="6" t="s">
        <v>62</v>
      </c>
      <c r="F26" s="6" t="s">
        <v>62</v>
      </c>
      <c r="G26" s="6" t="s">
        <v>62</v>
      </c>
      <c r="H26" s="6" t="s">
        <v>62</v>
      </c>
      <c r="I26" s="6">
        <v>19.559999999999999</v>
      </c>
      <c r="J26" s="6" t="s">
        <v>62</v>
      </c>
      <c r="K26" s="6">
        <v>18.928599999999999</v>
      </c>
      <c r="L26" s="6" t="s">
        <v>62</v>
      </c>
      <c r="M26" s="6" t="s">
        <v>62</v>
      </c>
      <c r="N26" s="6" t="s">
        <v>62</v>
      </c>
      <c r="O26" s="6" t="s">
        <v>62</v>
      </c>
      <c r="P26" s="6" t="s">
        <v>62</v>
      </c>
      <c r="Q26" s="6" t="s">
        <v>62</v>
      </c>
      <c r="R26" s="6" t="s">
        <v>62</v>
      </c>
      <c r="S26" s="6">
        <v>17.536750000000001</v>
      </c>
      <c r="T26" s="6" t="s">
        <v>62</v>
      </c>
      <c r="U26" s="6" t="s">
        <v>62</v>
      </c>
      <c r="V26" s="6" t="s">
        <v>62</v>
      </c>
      <c r="W26" s="6" t="s">
        <v>62</v>
      </c>
      <c r="X26">
        <f t="shared" si="2"/>
        <v>18.928599999999999</v>
      </c>
      <c r="Y26" t="s">
        <v>62</v>
      </c>
      <c r="Z26">
        <f t="shared" si="4"/>
        <v>18.548375</v>
      </c>
      <c r="AA26">
        <f t="shared" si="5"/>
        <v>1.0116249999999987</v>
      </c>
    </row>
    <row r="27" spans="1:27" x14ac:dyDescent="0.3">
      <c r="A27" s="5">
        <v>2014</v>
      </c>
      <c r="B27" s="6" t="s">
        <v>62</v>
      </c>
      <c r="C27" s="6" t="s">
        <v>62</v>
      </c>
      <c r="D27" s="6" t="s">
        <v>62</v>
      </c>
      <c r="E27" s="6" t="s">
        <v>62</v>
      </c>
      <c r="F27" s="6" t="s">
        <v>62</v>
      </c>
      <c r="G27" s="6" t="s">
        <v>62</v>
      </c>
      <c r="H27" s="6" t="s">
        <v>62</v>
      </c>
      <c r="I27" s="6" t="s">
        <v>62</v>
      </c>
      <c r="J27" s="6" t="s">
        <v>62</v>
      </c>
      <c r="K27" s="6" t="s">
        <v>62</v>
      </c>
      <c r="L27" s="6" t="s">
        <v>62</v>
      </c>
      <c r="M27" s="6" t="s">
        <v>62</v>
      </c>
      <c r="N27" s="6" t="s">
        <v>62</v>
      </c>
      <c r="O27" s="6" t="s">
        <v>62</v>
      </c>
      <c r="P27" s="6" t="s">
        <v>62</v>
      </c>
      <c r="Q27" s="6" t="s">
        <v>62</v>
      </c>
      <c r="R27" s="6" t="s">
        <v>62</v>
      </c>
      <c r="S27" s="6" t="s">
        <v>62</v>
      </c>
      <c r="T27" s="6" t="s">
        <v>62</v>
      </c>
      <c r="U27" s="6" t="s">
        <v>62</v>
      </c>
      <c r="V27" s="6" t="s">
        <v>62</v>
      </c>
      <c r="W27" s="6" t="s">
        <v>62</v>
      </c>
      <c r="X27" s="6" t="s">
        <v>62</v>
      </c>
      <c r="Y27" s="6" t="s">
        <v>62</v>
      </c>
      <c r="Z27" s="6" t="s">
        <v>62</v>
      </c>
      <c r="AA27" s="6" t="s">
        <v>62</v>
      </c>
    </row>
    <row r="28" spans="1:27" x14ac:dyDescent="0.3">
      <c r="A28" s="5">
        <v>2015</v>
      </c>
      <c r="B28" s="6">
        <v>20.358000000000001</v>
      </c>
      <c r="C28" s="6">
        <v>20.4862</v>
      </c>
      <c r="D28" s="6">
        <v>19.319099999999999</v>
      </c>
      <c r="E28" s="6" t="s">
        <v>62</v>
      </c>
      <c r="F28" s="6">
        <v>18.4741</v>
      </c>
      <c r="G28" s="6">
        <v>20.488600000000002</v>
      </c>
      <c r="H28" s="6">
        <v>18.625250000000001</v>
      </c>
      <c r="I28" s="6">
        <v>18.57</v>
      </c>
      <c r="J28" s="6">
        <v>20.2746</v>
      </c>
      <c r="K28" s="6">
        <v>20.608999999999998</v>
      </c>
      <c r="L28" s="6">
        <v>20.959533333333336</v>
      </c>
      <c r="M28" s="6">
        <v>16.017799999999998</v>
      </c>
      <c r="N28" s="6">
        <v>19.55405</v>
      </c>
      <c r="O28" s="6" t="s">
        <v>62</v>
      </c>
      <c r="P28" s="6">
        <v>20.663249999999998</v>
      </c>
      <c r="Q28" s="6">
        <v>19.364000000000001</v>
      </c>
      <c r="R28" s="6">
        <v>20.817150000000002</v>
      </c>
      <c r="S28" s="6" t="s">
        <v>62</v>
      </c>
      <c r="T28" s="6">
        <v>20.347583333333333</v>
      </c>
      <c r="U28" s="6">
        <v>16.378700000000002</v>
      </c>
      <c r="V28">
        <f>AVERAGE(B28,G28,J28,N28,Q28)</f>
        <v>20.007850000000001</v>
      </c>
      <c r="W28">
        <f>(STDEV(B28,G28,J28,N28,Q28))/(SQRT(COUNT(B28,G28,J28,N28,Q28)))</f>
        <v>0.22862178483250459</v>
      </c>
      <c r="X28">
        <f>AVERAGE(C28:D28,F28,K28:L28,R28,T28)</f>
        <v>20.144666666666669</v>
      </c>
      <c r="Y28">
        <f>(STDEV(C28:D28,F28,K28:L28,R28,T28))/(SQRT(COUNT(C28:D28,F28,K28:L28,R28,T28)))</f>
        <v>0.34371986319072689</v>
      </c>
      <c r="Z28">
        <f>AVERAGE(E28,H28:I28,M28,O28:P28,S28)</f>
        <v>18.469074999999997</v>
      </c>
      <c r="AA28">
        <f>(STDEV(E28,H28:I28,M28,O28:P28,S28))/(SQRT(COUNT(E28,H28:I28,M28,O28:P28,S28)))</f>
        <v>0.95121543049318413</v>
      </c>
    </row>
    <row r="29" spans="1:27" x14ac:dyDescent="0.3">
      <c r="A29" s="5">
        <v>2016</v>
      </c>
      <c r="B29" s="6">
        <v>22.49263333333333</v>
      </c>
      <c r="C29" s="6">
        <v>23.167400000000001</v>
      </c>
      <c r="D29" s="6">
        <v>20.319900000000001</v>
      </c>
      <c r="E29" s="6">
        <v>17.965216666666667</v>
      </c>
      <c r="F29" s="6">
        <v>19.997779999999999</v>
      </c>
      <c r="G29" s="6">
        <v>22.009499999999999</v>
      </c>
      <c r="H29" s="6" t="s">
        <v>62</v>
      </c>
      <c r="I29" s="6">
        <v>19.904</v>
      </c>
      <c r="J29" s="6">
        <v>21.452309999999997</v>
      </c>
      <c r="K29" s="6">
        <v>21.410200000000003</v>
      </c>
      <c r="L29" s="6">
        <v>22.312466666666666</v>
      </c>
      <c r="M29" s="6">
        <v>19.206399999999999</v>
      </c>
      <c r="N29" s="6">
        <v>21.049700000000001</v>
      </c>
      <c r="O29" s="6">
        <v>19.991349999999997</v>
      </c>
      <c r="P29" s="6">
        <v>22.36355</v>
      </c>
      <c r="Q29" s="6">
        <v>21.353999999999999</v>
      </c>
      <c r="R29" s="6">
        <v>22.738974999999996</v>
      </c>
      <c r="S29" s="6">
        <v>19.557249999999996</v>
      </c>
      <c r="T29" s="6">
        <v>22.357250000000004</v>
      </c>
      <c r="U29" s="6">
        <v>17.943899999999999</v>
      </c>
      <c r="V29">
        <f>AVERAGE(B29,G29,J29,N29,Q29)</f>
        <v>21.671628666666667</v>
      </c>
      <c r="W29">
        <f>(STDEV(B29,G29,J29,N29,Q29))/(SQRT(COUNT(B29,G29,J29,N29,Q29)))</f>
        <v>0.25729259748733058</v>
      </c>
      <c r="X29">
        <f>AVERAGE(C29:D29,F29,K29:L29,R29,T29)</f>
        <v>21.757710238095239</v>
      </c>
      <c r="Y29">
        <f>(STDEV(C29:D29,F29,K29:L29,R29,T29))/(SQRT(COUNT(C29:D29,F29,K29:L29,R29,T29)))</f>
        <v>0.4604015966480659</v>
      </c>
      <c r="Z29">
        <f>AVERAGE(E29,H29:I29,M29,O29:P29,S29)</f>
        <v>19.831294444444442</v>
      </c>
      <c r="AA29">
        <f>(STDEV(E29,H29:I29,M29,O29:P29,S29))/(SQRT(COUNT(E29,H29:I29,M29,O29:P29,S29)))</f>
        <v>0.58853098967568573</v>
      </c>
    </row>
    <row r="30" spans="1:27" x14ac:dyDescent="0.3">
      <c r="A30" s="5">
        <v>2017</v>
      </c>
      <c r="B30" s="6">
        <v>20.8687</v>
      </c>
      <c r="C30" s="6">
        <v>21.552200000000003</v>
      </c>
      <c r="D30" s="6">
        <v>20.760566666666666</v>
      </c>
      <c r="E30" s="6">
        <v>18.515349999999998</v>
      </c>
      <c r="F30" s="6">
        <v>21.459099999999999</v>
      </c>
      <c r="G30" s="6">
        <v>22.755700000000001</v>
      </c>
      <c r="H30" s="6" t="s">
        <v>62</v>
      </c>
      <c r="I30" s="6">
        <v>20.382000000000001</v>
      </c>
      <c r="J30" s="6">
        <v>22.712949999999999</v>
      </c>
      <c r="K30" s="6">
        <v>21.782800000000002</v>
      </c>
      <c r="L30" s="6">
        <v>21.395720000000001</v>
      </c>
      <c r="M30" s="6">
        <v>18.879000000000001</v>
      </c>
      <c r="N30" s="6">
        <v>20.895416666666666</v>
      </c>
      <c r="O30" s="6">
        <v>20.033650000000002</v>
      </c>
      <c r="P30" s="6">
        <v>21.739149999999999</v>
      </c>
      <c r="Q30" s="6">
        <v>21.532</v>
      </c>
      <c r="R30" s="6">
        <v>22.946550000000002</v>
      </c>
      <c r="S30" s="6">
        <v>16.652250000000002</v>
      </c>
      <c r="T30" s="6">
        <v>21.015149999999998</v>
      </c>
      <c r="U30" s="6">
        <v>19.7849</v>
      </c>
      <c r="V30">
        <f>AVERAGE(B30,G30,J30,N30,Q30)</f>
        <v>21.75295333333333</v>
      </c>
      <c r="W30">
        <f>(STDEV(B30,G30,J30,N30,Q30))/(SQRT(COUNT(B30,G30,J30,N30,Q30)))</f>
        <v>0.41792271685218441</v>
      </c>
      <c r="X30">
        <f>AVERAGE(C30:D30,F30,K30:L30,R30,T30)</f>
        <v>21.558869523809523</v>
      </c>
      <c r="Y30">
        <f>(STDEV(C30:D30,F30,K30:L30,R30,T30))/(SQRT(COUNT(C30:D30,F30,K30:L30,R30,T30)))</f>
        <v>0.26481514406097795</v>
      </c>
      <c r="Z30">
        <f>AVERAGE(E30,H30:I30,M30,O30:P30,S30)</f>
        <v>19.366900000000001</v>
      </c>
      <c r="AA30">
        <f>(STDEV(E30,H30:I30,M30,O30:P30,S30))/(SQRT(COUNT(E30,H30:I30,M30,O30:P30,S30)))</f>
        <v>0.71728799585661529</v>
      </c>
    </row>
    <row r="31" spans="1:27" x14ac:dyDescent="0.3">
      <c r="A31" s="5">
        <v>2018</v>
      </c>
      <c r="B31" s="6">
        <v>20.298300000000001</v>
      </c>
      <c r="C31" s="6">
        <v>21.914733333333334</v>
      </c>
      <c r="D31" s="6">
        <v>18.857300000000002</v>
      </c>
      <c r="E31" s="6">
        <v>19.434249999999999</v>
      </c>
      <c r="F31" s="6">
        <v>19.175099999999997</v>
      </c>
      <c r="G31" s="6">
        <v>22.9481</v>
      </c>
      <c r="H31" s="6" t="s">
        <v>62</v>
      </c>
      <c r="I31" s="6">
        <v>20.826000000000001</v>
      </c>
      <c r="J31" s="6" t="s">
        <v>62</v>
      </c>
      <c r="K31" s="6">
        <v>21.282400000000003</v>
      </c>
      <c r="L31" s="6">
        <v>21.964119999999998</v>
      </c>
      <c r="M31" s="6">
        <v>14.504000000000001</v>
      </c>
      <c r="N31" s="6">
        <v>19.679083333333335</v>
      </c>
      <c r="O31" s="6">
        <v>16.975950000000001</v>
      </c>
      <c r="P31" s="6">
        <v>21.637350000000001</v>
      </c>
      <c r="Q31" s="6">
        <v>21.056000000000001</v>
      </c>
      <c r="R31" s="6">
        <v>22.719100000000001</v>
      </c>
      <c r="S31" s="6">
        <v>17.863500000000002</v>
      </c>
      <c r="T31" s="6">
        <v>20.645416666666662</v>
      </c>
      <c r="U31" s="6">
        <v>20.636299999999999</v>
      </c>
      <c r="V31">
        <f>AVERAGE(B31,G31,J31,N31,Q31)</f>
        <v>20.995370833333332</v>
      </c>
      <c r="W31">
        <f>(STDEV(B31,G31,J31,N31,Q31))/(SQRT(COUNT(B31,G31,J31,N31,Q31)))</f>
        <v>0.70918660118133825</v>
      </c>
      <c r="X31">
        <f>AVERAGE(C31:D31,F31,K31:L31,R31,T31)</f>
        <v>20.936881428571429</v>
      </c>
      <c r="Y31">
        <f>(STDEV(C31:D31,F31,K31:L31,R31,T31))/(SQRT(COUNT(C31:D31,F31,K31:L31,R31,T31)))</f>
        <v>0.55249615334525204</v>
      </c>
      <c r="Z31">
        <f>AVERAGE(E31,H31:I31,M31,O31:P31,S31)</f>
        <v>18.540175000000001</v>
      </c>
      <c r="AA31">
        <f>(STDEV(E31,H31:I31,M31,O31:P31,S31))/(SQRT(COUNT(E31,H31:I31,M31,O31:P31,S31)))</f>
        <v>1.077222610137603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1"/>
  <sheetViews>
    <sheetView zoomScale="80" zoomScaleNormal="80" workbookViewId="0"/>
  </sheetViews>
  <sheetFormatPr defaultRowHeight="14.4" x14ac:dyDescent="0.3"/>
  <sheetData>
    <row r="1" spans="1:25" x14ac:dyDescent="0.3">
      <c r="A1" s="1" t="s">
        <v>0</v>
      </c>
      <c r="B1" s="2" t="s">
        <v>1</v>
      </c>
      <c r="C1" s="3" t="s">
        <v>2</v>
      </c>
      <c r="D1" s="3" t="s">
        <v>3</v>
      </c>
      <c r="E1" s="4" t="s">
        <v>4</v>
      </c>
      <c r="F1" s="3" t="s">
        <v>5</v>
      </c>
      <c r="G1" s="2" t="s">
        <v>6</v>
      </c>
      <c r="H1" s="4" t="s">
        <v>7</v>
      </c>
      <c r="I1" s="4" t="s">
        <v>8</v>
      </c>
      <c r="J1" s="2" t="s">
        <v>9</v>
      </c>
      <c r="K1" s="3" t="s">
        <v>10</v>
      </c>
      <c r="L1" s="3" t="s">
        <v>11</v>
      </c>
      <c r="M1" s="2" t="s">
        <v>13</v>
      </c>
      <c r="N1" s="4" t="s">
        <v>14</v>
      </c>
      <c r="O1" s="4" t="s">
        <v>15</v>
      </c>
      <c r="P1" s="2" t="s">
        <v>16</v>
      </c>
      <c r="Q1" s="3" t="s">
        <v>17</v>
      </c>
      <c r="R1" s="4" t="s">
        <v>18</v>
      </c>
      <c r="S1" s="3" t="s">
        <v>19</v>
      </c>
      <c r="T1" t="s">
        <v>21</v>
      </c>
      <c r="U1" t="s">
        <v>22</v>
      </c>
      <c r="V1" t="s">
        <v>23</v>
      </c>
      <c r="W1" t="s">
        <v>24</v>
      </c>
      <c r="X1" t="s">
        <v>25</v>
      </c>
      <c r="Y1" t="s">
        <v>27</v>
      </c>
    </row>
    <row r="2" spans="1:25" x14ac:dyDescent="0.3">
      <c r="A2" s="5">
        <v>1989</v>
      </c>
      <c r="B2" s="6">
        <v>12.946835714285715</v>
      </c>
      <c r="C2" s="6">
        <v>11.279357051282052</v>
      </c>
      <c r="D2" s="6">
        <v>9.0690773856209148</v>
      </c>
      <c r="E2" s="6">
        <v>12.7666</v>
      </c>
      <c r="F2" s="6">
        <v>9.9917542483660124</v>
      </c>
      <c r="G2" s="6">
        <v>10.023500000000002</v>
      </c>
      <c r="H2" s="6">
        <v>10.871981428571427</v>
      </c>
      <c r="I2" s="6">
        <v>11.866141428571428</v>
      </c>
      <c r="J2" s="6">
        <v>9.9591757575757587</v>
      </c>
      <c r="K2" s="6">
        <v>11.085164705882351</v>
      </c>
      <c r="L2" s="6">
        <v>9.3019466666666659</v>
      </c>
      <c r="M2" s="6">
        <v>11.585142857142859</v>
      </c>
      <c r="N2" s="6">
        <v>12.813414848484848</v>
      </c>
      <c r="O2" s="6">
        <v>10.283422352941177</v>
      </c>
      <c r="P2" s="6">
        <v>11.499507142857144</v>
      </c>
      <c r="Q2" s="6">
        <v>10.675698888888888</v>
      </c>
      <c r="R2" s="6">
        <v>12.903966666666667</v>
      </c>
      <c r="S2" s="6">
        <v>7.9916666666666663</v>
      </c>
      <c r="T2">
        <f t="shared" ref="T2:T23" si="0">AVERAGE(B2,G2,J2,M2,P2)</f>
        <v>11.202832294372294</v>
      </c>
      <c r="U2">
        <f t="shared" ref="U2:U23" si="1">(STDEV(B2,G2,J2,M2,P2))/(SQRT(COUNT(B2,G2,J2,M2,P2)))</f>
        <v>0.5573702316622825</v>
      </c>
      <c r="V2">
        <f t="shared" ref="V2:V23" si="2">AVERAGE(C2:D2,F2,K2:L2,Q2,S2)</f>
        <v>9.9135236590533644</v>
      </c>
      <c r="W2">
        <f t="shared" ref="W2:W23" si="3">(STDEV(C2:D2,F2,K2:L2,Q2,S2))/(SQRT(COUNT(C2:D2,F2,K2:L2,Q2,S2)))</f>
        <v>0.45266209749965258</v>
      </c>
      <c r="X2">
        <f>AVERAGE(E2,H2:I2,N2:O2,R2)</f>
        <v>11.917587787539256</v>
      </c>
      <c r="Y2">
        <f t="shared" ref="Y2:Y23" si="4">(STDEV(E2,H2:I2,N2:O2,R2))/(SQRT(COUNT(E2,H2:I2,N2:O2,R2)))</f>
        <v>0.45689923056106119</v>
      </c>
    </row>
    <row r="3" spans="1:25" x14ac:dyDescent="0.3">
      <c r="A3" s="5">
        <v>1990</v>
      </c>
      <c r="B3" s="6">
        <v>14.655307142857144</v>
      </c>
      <c r="C3" s="6">
        <v>13.260709848484851</v>
      </c>
      <c r="D3" s="6">
        <v>11.206819084967321</v>
      </c>
      <c r="E3" s="6">
        <v>14.284280000000001</v>
      </c>
      <c r="F3" s="6">
        <v>10.788631140350876</v>
      </c>
      <c r="G3" s="6">
        <v>9.772055555555557</v>
      </c>
      <c r="H3" s="6">
        <v>10.835516349206349</v>
      </c>
      <c r="I3" s="6">
        <v>11.528449999999999</v>
      </c>
      <c r="J3" s="6">
        <v>11.413854545454544</v>
      </c>
      <c r="K3" s="6">
        <v>12.158835294117647</v>
      </c>
      <c r="L3" s="6">
        <v>12.068252564102563</v>
      </c>
      <c r="M3" s="6">
        <v>12.007666666666667</v>
      </c>
      <c r="N3" s="6">
        <v>12.78891375291375</v>
      </c>
      <c r="O3" s="6">
        <v>9.796801715686275</v>
      </c>
      <c r="P3" s="6">
        <v>12.45757380952381</v>
      </c>
      <c r="Q3" s="6">
        <v>12.030119444444443</v>
      </c>
      <c r="R3" s="6">
        <v>11.628028888888888</v>
      </c>
      <c r="S3" s="6">
        <v>9.7935888888888893</v>
      </c>
      <c r="T3">
        <f t="shared" si="0"/>
        <v>12.061291544011544</v>
      </c>
      <c r="U3">
        <f t="shared" si="1"/>
        <v>0.79210505194786629</v>
      </c>
      <c r="V3">
        <f t="shared" si="2"/>
        <v>11.615279466479512</v>
      </c>
      <c r="W3">
        <f t="shared" si="3"/>
        <v>0.42395290655787621</v>
      </c>
      <c r="X3">
        <f t="shared" ref="X3:X23" si="5">AVERAGE(E3,H3:I3,N3:O3,R3)</f>
        <v>11.810331784449211</v>
      </c>
      <c r="Y3">
        <f t="shared" si="4"/>
        <v>0.63758143529447475</v>
      </c>
    </row>
    <row r="4" spans="1:25" x14ac:dyDescent="0.3">
      <c r="A4" s="5">
        <v>1991</v>
      </c>
      <c r="B4" s="6">
        <v>16.090435714285714</v>
      </c>
      <c r="C4" s="6">
        <v>14.541715909090909</v>
      </c>
      <c r="D4" s="6">
        <v>10.369974337805296</v>
      </c>
      <c r="E4" s="6">
        <v>13.368300000000001</v>
      </c>
      <c r="F4" s="6">
        <v>10.353615250544664</v>
      </c>
      <c r="G4" s="6">
        <v>9.8538888888888891</v>
      </c>
      <c r="H4" s="6">
        <v>12.774416666666667</v>
      </c>
      <c r="I4" s="6">
        <v>12.098224999999999</v>
      </c>
      <c r="J4" s="6">
        <v>11.294127272727273</v>
      </c>
      <c r="K4" s="6">
        <v>11.76318823529412</v>
      </c>
      <c r="L4" s="6">
        <v>12.230083333333333</v>
      </c>
      <c r="M4" s="6">
        <v>13.253583333333333</v>
      </c>
      <c r="N4" s="6">
        <v>13.384761363636365</v>
      </c>
      <c r="O4" s="6">
        <v>11.426977941176469</v>
      </c>
      <c r="P4" s="6">
        <v>13.289654761904762</v>
      </c>
      <c r="Q4" s="6">
        <v>12.596125000000001</v>
      </c>
      <c r="R4" s="6">
        <v>11.861305555555555</v>
      </c>
      <c r="S4" s="6">
        <v>10.4712</v>
      </c>
      <c r="T4">
        <f t="shared" si="0"/>
        <v>12.756337994227994</v>
      </c>
      <c r="U4">
        <f t="shared" si="1"/>
        <v>1.0538063937933977</v>
      </c>
      <c r="V4">
        <f t="shared" si="2"/>
        <v>11.760843152295474</v>
      </c>
      <c r="W4">
        <f t="shared" si="3"/>
        <v>0.58205560993440397</v>
      </c>
      <c r="X4">
        <f t="shared" si="5"/>
        <v>12.48566442117251</v>
      </c>
      <c r="Y4">
        <f t="shared" si="4"/>
        <v>0.33324410959121742</v>
      </c>
    </row>
    <row r="5" spans="1:25" x14ac:dyDescent="0.3">
      <c r="A5" s="5">
        <v>1992</v>
      </c>
      <c r="B5" s="6">
        <v>14.581435714285712</v>
      </c>
      <c r="C5" s="6">
        <v>12.632445454545454</v>
      </c>
      <c r="D5" s="6">
        <v>9.6428666666666665</v>
      </c>
      <c r="E5" s="6">
        <v>14.8622</v>
      </c>
      <c r="F5" s="6">
        <v>7.3771416666666667</v>
      </c>
      <c r="G5" s="6">
        <v>8.394166666666667</v>
      </c>
      <c r="H5" s="6">
        <v>11.674392857142857</v>
      </c>
      <c r="I5" s="6">
        <v>12.017838888888889</v>
      </c>
      <c r="J5" s="6">
        <v>9.3145575757575774</v>
      </c>
      <c r="K5" s="6">
        <v>7.8896941176470587</v>
      </c>
      <c r="L5" s="6" t="s">
        <v>62</v>
      </c>
      <c r="M5" s="6">
        <v>13.061071428571431</v>
      </c>
      <c r="N5" s="6">
        <v>12.721163636363634</v>
      </c>
      <c r="O5" s="6">
        <v>11.267266666666666</v>
      </c>
      <c r="P5" s="6">
        <v>11.701981746031747</v>
      </c>
      <c r="Q5" s="6">
        <v>10.189783333333333</v>
      </c>
      <c r="R5" s="6">
        <v>12.186800000000002</v>
      </c>
      <c r="S5" s="6">
        <v>9.0754925925925942</v>
      </c>
      <c r="T5">
        <f t="shared" si="0"/>
        <v>11.410642626262627</v>
      </c>
      <c r="U5">
        <f t="shared" si="1"/>
        <v>1.1479421212549104</v>
      </c>
      <c r="V5">
        <f t="shared" si="2"/>
        <v>9.467903971908628</v>
      </c>
      <c r="W5">
        <f t="shared" si="3"/>
        <v>0.76555131776742058</v>
      </c>
      <c r="X5">
        <f t="shared" si="5"/>
        <v>12.454943674843674</v>
      </c>
      <c r="Y5">
        <f t="shared" si="4"/>
        <v>0.52117028445431601</v>
      </c>
    </row>
    <row r="6" spans="1:25" x14ac:dyDescent="0.3">
      <c r="A6" s="5">
        <v>1993</v>
      </c>
      <c r="B6" s="6">
        <v>14.104900000000001</v>
      </c>
      <c r="C6" s="6">
        <v>13.383377272727275</v>
      </c>
      <c r="D6" s="6">
        <v>9.5368222222222219</v>
      </c>
      <c r="E6" s="6">
        <v>13.116200000000001</v>
      </c>
      <c r="F6" s="6">
        <v>7.5638809081527354</v>
      </c>
      <c r="G6" s="6">
        <v>8.2424999999999997</v>
      </c>
      <c r="H6" s="6">
        <v>11.474807142857143</v>
      </c>
      <c r="I6" s="6">
        <v>13.011216666666668</v>
      </c>
      <c r="J6" s="6">
        <v>9.8802181818181829</v>
      </c>
      <c r="K6" s="6">
        <v>12.466199999999999</v>
      </c>
      <c r="L6" s="6">
        <v>10.404023931623932</v>
      </c>
      <c r="M6" s="6">
        <v>12.467055555555556</v>
      </c>
      <c r="N6" s="6">
        <v>13.211922727272729</v>
      </c>
      <c r="O6" s="6">
        <v>9.695234313725491</v>
      </c>
      <c r="P6" s="6">
        <v>12.229140476190478</v>
      </c>
      <c r="Q6" s="6">
        <v>11.500975</v>
      </c>
      <c r="R6" s="6">
        <v>13.078794444444444</v>
      </c>
      <c r="S6" s="6">
        <v>8.4086851851851865</v>
      </c>
      <c r="T6">
        <f t="shared" si="0"/>
        <v>11.384762842712844</v>
      </c>
      <c r="U6">
        <f t="shared" si="1"/>
        <v>1.0349141913212987</v>
      </c>
      <c r="V6">
        <f t="shared" si="2"/>
        <v>10.466280645701621</v>
      </c>
      <c r="W6">
        <f t="shared" si="3"/>
        <v>0.80334293716356897</v>
      </c>
      <c r="X6">
        <f t="shared" si="5"/>
        <v>12.264695882494413</v>
      </c>
      <c r="Y6">
        <f t="shared" si="4"/>
        <v>0.57932157683949692</v>
      </c>
    </row>
    <row r="7" spans="1:25" x14ac:dyDescent="0.3">
      <c r="A7" s="5">
        <v>1994</v>
      </c>
      <c r="B7" s="6">
        <v>13.789527142857144</v>
      </c>
      <c r="C7" s="6">
        <v>13.424296153846154</v>
      </c>
      <c r="D7" s="6">
        <v>10.0252</v>
      </c>
      <c r="E7" s="6">
        <v>14.241900000000001</v>
      </c>
      <c r="F7" s="6">
        <v>9.6927540763673914</v>
      </c>
      <c r="G7" s="6">
        <v>11.038500000000001</v>
      </c>
      <c r="H7" s="6">
        <v>12.758328571428573</v>
      </c>
      <c r="I7" s="6">
        <v>12.335124999999998</v>
      </c>
      <c r="J7" s="6">
        <v>11.753517948717947</v>
      </c>
      <c r="K7" s="6">
        <v>12.204294117647059</v>
      </c>
      <c r="L7" s="6">
        <v>10.768184615384616</v>
      </c>
      <c r="M7" s="6">
        <v>14.379</v>
      </c>
      <c r="N7" s="6">
        <v>13.516592424242424</v>
      </c>
      <c r="O7" s="6">
        <v>12.381481372549018</v>
      </c>
      <c r="P7" s="6">
        <v>14.156585714285715</v>
      </c>
      <c r="Q7" s="6">
        <v>13.2134</v>
      </c>
      <c r="R7" s="6">
        <v>12.585119047619049</v>
      </c>
      <c r="S7" s="6">
        <v>11.159437777777777</v>
      </c>
      <c r="T7">
        <f t="shared" si="0"/>
        <v>13.023426161172162</v>
      </c>
      <c r="U7">
        <f t="shared" si="1"/>
        <v>0.68048293339472332</v>
      </c>
      <c r="V7">
        <f t="shared" si="2"/>
        <v>11.498223820146146</v>
      </c>
      <c r="W7">
        <f t="shared" si="3"/>
        <v>0.56119287536219276</v>
      </c>
      <c r="X7">
        <f t="shared" si="5"/>
        <v>12.969757735973177</v>
      </c>
      <c r="Y7">
        <f t="shared" si="4"/>
        <v>0.30869894275539655</v>
      </c>
    </row>
    <row r="8" spans="1:25" x14ac:dyDescent="0.3">
      <c r="A8" s="5">
        <v>1995</v>
      </c>
      <c r="B8" s="6">
        <v>13.73406038961039</v>
      </c>
      <c r="C8" s="6">
        <v>14.892320454545454</v>
      </c>
      <c r="D8" s="6">
        <v>11.474326783625731</v>
      </c>
      <c r="E8" s="6">
        <v>13.933299999999999</v>
      </c>
      <c r="F8" s="6">
        <v>10.626094901960785</v>
      </c>
      <c r="G8" s="6">
        <v>11.039907407407407</v>
      </c>
      <c r="H8" s="6">
        <v>13.363935714285713</v>
      </c>
      <c r="I8" s="6">
        <v>14.456574444444446</v>
      </c>
      <c r="J8" s="6">
        <v>13.370241958041959</v>
      </c>
      <c r="K8" s="6">
        <v>12.539997647058822</v>
      </c>
      <c r="L8" s="6">
        <v>12.129735042735042</v>
      </c>
      <c r="M8" s="6">
        <v>14.391555555555556</v>
      </c>
      <c r="N8" s="6">
        <v>13.522545757575756</v>
      </c>
      <c r="O8" s="6">
        <v>10.687891911764705</v>
      </c>
      <c r="P8" s="6">
        <v>15.223394444444445</v>
      </c>
      <c r="Q8" s="6">
        <v>15.509049999999998</v>
      </c>
      <c r="R8" s="6">
        <v>12.297606666666667</v>
      </c>
      <c r="S8" s="6">
        <v>12.655044444444446</v>
      </c>
      <c r="T8">
        <f t="shared" si="0"/>
        <v>13.551831951011952</v>
      </c>
      <c r="U8">
        <f t="shared" si="1"/>
        <v>0.70268072207873478</v>
      </c>
      <c r="V8">
        <f t="shared" si="2"/>
        <v>12.832367039195754</v>
      </c>
      <c r="W8">
        <f t="shared" si="3"/>
        <v>0.66780672838274502</v>
      </c>
      <c r="X8">
        <f t="shared" si="5"/>
        <v>13.043642415789549</v>
      </c>
      <c r="Y8">
        <f t="shared" si="4"/>
        <v>0.55455488212800641</v>
      </c>
    </row>
    <row r="9" spans="1:25" x14ac:dyDescent="0.3">
      <c r="A9" s="5">
        <v>1996</v>
      </c>
      <c r="B9" s="6">
        <v>15.28663222222222</v>
      </c>
      <c r="C9" s="6">
        <v>15.873359920634922</v>
      </c>
      <c r="D9" s="6">
        <v>11.668352380952381</v>
      </c>
      <c r="E9" s="6">
        <v>15.121000000000002</v>
      </c>
      <c r="F9" s="6">
        <v>12.292333333333337</v>
      </c>
      <c r="G9" s="6">
        <v>10.586833333333335</v>
      </c>
      <c r="H9" s="6">
        <v>12.897668181818181</v>
      </c>
      <c r="I9" s="6">
        <v>13.305999999999999</v>
      </c>
      <c r="J9" s="6">
        <v>12.552899860139862</v>
      </c>
      <c r="K9" s="6">
        <v>13.933788235294116</v>
      </c>
      <c r="L9" s="6">
        <v>12.510554945054945</v>
      </c>
      <c r="M9" s="6">
        <v>13.82975925925926</v>
      </c>
      <c r="N9" s="6">
        <v>12.930487121212121</v>
      </c>
      <c r="O9" s="6">
        <v>11.387667647058823</v>
      </c>
      <c r="P9" s="6">
        <v>14.129316666666668</v>
      </c>
      <c r="Q9" s="6">
        <v>14.45551</v>
      </c>
      <c r="R9" s="6">
        <v>11.827805858585858</v>
      </c>
      <c r="S9" s="6">
        <v>14.345944444444445</v>
      </c>
      <c r="T9">
        <f t="shared" si="0"/>
        <v>13.277088268324269</v>
      </c>
      <c r="U9">
        <f t="shared" si="1"/>
        <v>0.80099706103087076</v>
      </c>
      <c r="V9">
        <f t="shared" si="2"/>
        <v>13.582834751387736</v>
      </c>
      <c r="W9">
        <f t="shared" si="3"/>
        <v>0.56048433629562877</v>
      </c>
      <c r="X9">
        <f t="shared" si="5"/>
        <v>12.911771468112498</v>
      </c>
      <c r="Y9">
        <f t="shared" si="4"/>
        <v>0.53337072534970487</v>
      </c>
    </row>
    <row r="10" spans="1:25" x14ac:dyDescent="0.3">
      <c r="A10" s="5">
        <v>1997</v>
      </c>
      <c r="B10" s="6">
        <v>15.578066666666665</v>
      </c>
      <c r="C10" s="6">
        <v>14.575820707070708</v>
      </c>
      <c r="D10" s="6">
        <v>10.353480116959062</v>
      </c>
      <c r="E10" s="6">
        <v>13.914300000000001</v>
      </c>
      <c r="F10" s="6">
        <v>9.7275771241830071</v>
      </c>
      <c r="G10" s="6">
        <v>11.656203703703703</v>
      </c>
      <c r="H10" s="6">
        <v>13.359533333333333</v>
      </c>
      <c r="I10" s="6">
        <v>13.550816666666668</v>
      </c>
      <c r="J10" s="6">
        <v>12.596254545454546</v>
      </c>
      <c r="K10" s="6">
        <v>10.620407189542485</v>
      </c>
      <c r="L10" s="6">
        <v>12.59656153846154</v>
      </c>
      <c r="M10" s="6">
        <v>14.539750000000002</v>
      </c>
      <c r="N10" s="6">
        <v>12.285291666666668</v>
      </c>
      <c r="O10" s="6">
        <v>10.068438235294117</v>
      </c>
      <c r="P10" s="6">
        <v>14.335228571428571</v>
      </c>
      <c r="Q10" s="6">
        <v>13.665625000000002</v>
      </c>
      <c r="R10" s="6">
        <v>11.729644444444446</v>
      </c>
      <c r="S10" s="6">
        <v>12.552394444444445</v>
      </c>
      <c r="T10">
        <f t="shared" si="0"/>
        <v>13.741100697450696</v>
      </c>
      <c r="U10">
        <f t="shared" si="1"/>
        <v>0.70791033321435715</v>
      </c>
      <c r="V10">
        <f t="shared" si="2"/>
        <v>12.013123731523036</v>
      </c>
      <c r="W10">
        <f t="shared" si="3"/>
        <v>0.68742425375233129</v>
      </c>
      <c r="X10">
        <f t="shared" si="5"/>
        <v>12.484670724400871</v>
      </c>
      <c r="Y10">
        <f t="shared" si="4"/>
        <v>0.58861101342824873</v>
      </c>
    </row>
    <row r="11" spans="1:25" x14ac:dyDescent="0.3">
      <c r="A11" s="5">
        <v>1998</v>
      </c>
      <c r="B11" s="6">
        <v>14.20025</v>
      </c>
      <c r="C11" s="6">
        <v>14.905928787878787</v>
      </c>
      <c r="D11" s="6">
        <v>12.705844444444446</v>
      </c>
      <c r="E11" s="6">
        <v>15.3141</v>
      </c>
      <c r="F11" s="6">
        <v>11.139444444444445</v>
      </c>
      <c r="G11" s="6">
        <v>12.522500000000001</v>
      </c>
      <c r="H11" s="6">
        <v>14.246449999999999</v>
      </c>
      <c r="I11" s="6">
        <v>13.73897857142857</v>
      </c>
      <c r="J11" s="6">
        <v>12.919454545454544</v>
      </c>
      <c r="K11" s="6">
        <v>13.10800522875817</v>
      </c>
      <c r="L11" s="6">
        <v>14.433676923076924</v>
      </c>
      <c r="M11" s="6">
        <v>14.072277777777778</v>
      </c>
      <c r="N11" s="6">
        <v>14.512716666666668</v>
      </c>
      <c r="O11" s="6">
        <v>8.860405882352941</v>
      </c>
      <c r="P11" s="6">
        <v>14.432807142857143</v>
      </c>
      <c r="Q11" s="6">
        <v>13.785305555555556</v>
      </c>
      <c r="R11" s="6">
        <v>14.101700000000003</v>
      </c>
      <c r="S11" s="6">
        <v>12.063088888888888</v>
      </c>
      <c r="T11">
        <f t="shared" si="0"/>
        <v>13.629457893217893</v>
      </c>
      <c r="U11">
        <f t="shared" si="1"/>
        <v>0.38057349010505781</v>
      </c>
      <c r="V11">
        <f t="shared" si="2"/>
        <v>13.163042039006744</v>
      </c>
      <c r="W11">
        <f t="shared" si="3"/>
        <v>0.50133825574218505</v>
      </c>
      <c r="X11">
        <f t="shared" si="5"/>
        <v>13.462391853408031</v>
      </c>
      <c r="Y11">
        <f t="shared" si="4"/>
        <v>0.94534371963166464</v>
      </c>
    </row>
    <row r="12" spans="1:25" x14ac:dyDescent="0.3">
      <c r="A12" s="5">
        <v>1999</v>
      </c>
      <c r="B12" s="6">
        <v>17.254050000000003</v>
      </c>
      <c r="C12" s="6">
        <v>14.223035185185184</v>
      </c>
      <c r="D12" s="6">
        <v>9.6676176470588224</v>
      </c>
      <c r="E12" s="6">
        <v>15.939599999999999</v>
      </c>
      <c r="F12" s="6">
        <v>8.4088326797385626</v>
      </c>
      <c r="G12" s="6">
        <v>9.8891666666666644</v>
      </c>
      <c r="H12" s="6">
        <v>12.467278571428571</v>
      </c>
      <c r="I12" s="6">
        <v>13.919750000000001</v>
      </c>
      <c r="J12" s="6">
        <v>11.714716666666666</v>
      </c>
      <c r="K12" s="6">
        <v>8.1940666666666662</v>
      </c>
      <c r="L12" s="6">
        <v>12.088923076923077</v>
      </c>
      <c r="M12" s="6">
        <v>14.567928571428572</v>
      </c>
      <c r="N12" s="6">
        <v>13.562250000000001</v>
      </c>
      <c r="O12" s="6">
        <v>9.5961470588235294</v>
      </c>
      <c r="P12" s="6">
        <v>13.915319047619048</v>
      </c>
      <c r="Q12" s="6">
        <v>13.74785</v>
      </c>
      <c r="R12" s="6">
        <v>13.092811111111111</v>
      </c>
      <c r="S12" s="6">
        <v>10.202837710437711</v>
      </c>
      <c r="T12">
        <f t="shared" si="0"/>
        <v>13.46823619047619</v>
      </c>
      <c r="U12">
        <f t="shared" si="1"/>
        <v>1.2575007354053598</v>
      </c>
      <c r="V12">
        <f t="shared" si="2"/>
        <v>10.933308995144287</v>
      </c>
      <c r="W12">
        <f t="shared" si="3"/>
        <v>0.92699431686535672</v>
      </c>
      <c r="X12">
        <f t="shared" si="5"/>
        <v>13.096306123560533</v>
      </c>
      <c r="Y12">
        <f t="shared" si="4"/>
        <v>0.84904426536251709</v>
      </c>
    </row>
    <row r="13" spans="1:25" x14ac:dyDescent="0.3">
      <c r="A13" s="5">
        <v>2000</v>
      </c>
      <c r="B13" s="6">
        <v>15.284149999999999</v>
      </c>
      <c r="C13" s="6">
        <v>14.93519425019425</v>
      </c>
      <c r="D13" s="6">
        <v>10.369638095238095</v>
      </c>
      <c r="E13" s="6">
        <v>16.408759999999997</v>
      </c>
      <c r="F13" s="6">
        <v>9.7631146258503385</v>
      </c>
      <c r="G13" s="6">
        <v>11.0875</v>
      </c>
      <c r="H13" s="6" t="s">
        <v>62</v>
      </c>
      <c r="I13" s="6">
        <v>13.597166666666666</v>
      </c>
      <c r="J13" s="6">
        <v>12.27586181818182</v>
      </c>
      <c r="K13" s="6">
        <v>10.453844444444446</v>
      </c>
      <c r="L13" s="6">
        <v>13.261177411477414</v>
      </c>
      <c r="M13" s="6">
        <v>13.527452380952381</v>
      </c>
      <c r="N13" s="6">
        <v>15.057871428571429</v>
      </c>
      <c r="O13" s="6">
        <v>12.75969044117647</v>
      </c>
      <c r="P13" s="6">
        <v>13.967146428571429</v>
      </c>
      <c r="Q13" s="6">
        <v>13.404883333333336</v>
      </c>
      <c r="R13" s="6">
        <v>14.381433333333334</v>
      </c>
      <c r="S13" s="6">
        <v>11.822236363636364</v>
      </c>
      <c r="T13">
        <f t="shared" si="0"/>
        <v>13.228422125541126</v>
      </c>
      <c r="U13">
        <f t="shared" si="1"/>
        <v>0.71944660921272952</v>
      </c>
      <c r="V13">
        <f t="shared" si="2"/>
        <v>12.001441217739176</v>
      </c>
      <c r="W13">
        <f t="shared" si="3"/>
        <v>0.72806902832218168</v>
      </c>
      <c r="X13">
        <f t="shared" si="5"/>
        <v>14.440984373949579</v>
      </c>
      <c r="Y13">
        <f t="shared" si="4"/>
        <v>0.62430018783356422</v>
      </c>
    </row>
    <row r="14" spans="1:25" x14ac:dyDescent="0.3">
      <c r="A14" s="5">
        <v>2001</v>
      </c>
      <c r="B14" s="6">
        <v>15.054359523809524</v>
      </c>
      <c r="C14" s="6">
        <v>13.729446296296295</v>
      </c>
      <c r="D14" s="6">
        <v>10.950129411764708</v>
      </c>
      <c r="E14" s="6">
        <v>16.035040000000002</v>
      </c>
      <c r="F14" s="6">
        <v>10.928312518853694</v>
      </c>
      <c r="G14" s="6">
        <v>8.2805429292929293</v>
      </c>
      <c r="H14" s="6">
        <v>13.238099999999999</v>
      </c>
      <c r="I14" s="6">
        <v>15.45195</v>
      </c>
      <c r="J14" s="6">
        <v>10.393487878787878</v>
      </c>
      <c r="K14" s="6">
        <v>8.4817250000000008</v>
      </c>
      <c r="L14" s="6">
        <v>10.417644102564102</v>
      </c>
      <c r="M14" s="6">
        <v>13.982749999999999</v>
      </c>
      <c r="N14" s="6">
        <v>13.209578571428573</v>
      </c>
      <c r="O14" s="6">
        <v>10.801608333333334</v>
      </c>
      <c r="P14" s="6">
        <v>14.565183333333335</v>
      </c>
      <c r="Q14" s="6">
        <v>12.54135</v>
      </c>
      <c r="R14" s="6">
        <v>15.436855555555557</v>
      </c>
      <c r="S14" s="6">
        <v>10.211707407407408</v>
      </c>
      <c r="T14">
        <f t="shared" si="0"/>
        <v>12.455264733044734</v>
      </c>
      <c r="U14">
        <f t="shared" si="1"/>
        <v>1.3270170949814422</v>
      </c>
      <c r="V14">
        <f t="shared" si="2"/>
        <v>11.037187819555172</v>
      </c>
      <c r="W14">
        <f t="shared" si="3"/>
        <v>0.63855929952411683</v>
      </c>
      <c r="X14">
        <f t="shared" si="5"/>
        <v>14.028855410052911</v>
      </c>
      <c r="Y14">
        <f t="shared" si="4"/>
        <v>0.81125564367102887</v>
      </c>
    </row>
    <row r="15" spans="1:25" x14ac:dyDescent="0.3">
      <c r="A15" s="5">
        <v>2002</v>
      </c>
      <c r="B15" s="6">
        <v>15.208430952380951</v>
      </c>
      <c r="C15" s="6">
        <v>16.256162373737375</v>
      </c>
      <c r="D15" s="6">
        <v>13.672214285714286</v>
      </c>
      <c r="E15" s="6">
        <v>14.6364</v>
      </c>
      <c r="F15" s="6">
        <v>12.832254432713256</v>
      </c>
      <c r="G15" s="6">
        <v>13.69361111111111</v>
      </c>
      <c r="H15" s="6">
        <v>13.334359090909091</v>
      </c>
      <c r="I15" s="6">
        <v>13.41987878787879</v>
      </c>
      <c r="J15" s="6">
        <v>13.889371678321679</v>
      </c>
      <c r="K15" s="6">
        <v>14.558298496732025</v>
      </c>
      <c r="L15" s="6">
        <v>12.967286327006326</v>
      </c>
      <c r="M15" s="6">
        <v>14.191285714285714</v>
      </c>
      <c r="N15" s="6">
        <v>11.70607857142857</v>
      </c>
      <c r="O15" s="6">
        <v>15.621916862745096</v>
      </c>
      <c r="P15" s="6">
        <v>15.269297619047618</v>
      </c>
      <c r="Q15" s="6">
        <v>14.778183333333333</v>
      </c>
      <c r="R15" s="6">
        <v>13.429850505050506</v>
      </c>
      <c r="S15" s="6">
        <v>13.535407575757574</v>
      </c>
      <c r="T15">
        <f t="shared" si="0"/>
        <v>14.450399415029414</v>
      </c>
      <c r="U15">
        <f t="shared" si="1"/>
        <v>0.33164941190810349</v>
      </c>
      <c r="V15">
        <f t="shared" si="2"/>
        <v>14.085686689284881</v>
      </c>
      <c r="W15">
        <f t="shared" si="3"/>
        <v>0.45537939553358059</v>
      </c>
      <c r="X15">
        <f t="shared" si="5"/>
        <v>13.691413969668675</v>
      </c>
      <c r="Y15">
        <f t="shared" si="4"/>
        <v>0.54255665291352229</v>
      </c>
    </row>
    <row r="16" spans="1:25" x14ac:dyDescent="0.3">
      <c r="A16" s="5">
        <v>2003</v>
      </c>
      <c r="B16" s="6">
        <v>16.543078571428573</v>
      </c>
      <c r="C16" s="6">
        <v>15.49269787878788</v>
      </c>
      <c r="D16" s="6">
        <v>10.038411111111111</v>
      </c>
      <c r="E16" s="6">
        <v>16.8338</v>
      </c>
      <c r="F16" s="6">
        <v>10.644017647058824</v>
      </c>
      <c r="G16" s="6">
        <v>13.329166666666667</v>
      </c>
      <c r="H16" s="6">
        <v>14.397016666666666</v>
      </c>
      <c r="I16" s="6">
        <v>14.344150000000001</v>
      </c>
      <c r="J16" s="6">
        <v>13.202262121212122</v>
      </c>
      <c r="K16" s="6">
        <v>13.775641111111113</v>
      </c>
      <c r="L16" s="6">
        <v>11.746586666666667</v>
      </c>
      <c r="M16" s="6">
        <v>14.276314285714287</v>
      </c>
      <c r="N16" s="6">
        <v>15.752278571428571</v>
      </c>
      <c r="O16" s="6">
        <v>15.378732352941174</v>
      </c>
      <c r="P16" s="6">
        <v>14.821485714285714</v>
      </c>
      <c r="Q16" s="6">
        <v>14.375372727272726</v>
      </c>
      <c r="R16" s="6">
        <v>13.84643076923077</v>
      </c>
      <c r="S16" s="6">
        <v>12.025301515151513</v>
      </c>
      <c r="T16">
        <f t="shared" si="0"/>
        <v>14.434461471861471</v>
      </c>
      <c r="U16">
        <f t="shared" si="1"/>
        <v>0.60667356195191191</v>
      </c>
      <c r="V16">
        <f t="shared" si="2"/>
        <v>12.585432665308547</v>
      </c>
      <c r="W16">
        <f t="shared" si="3"/>
        <v>0.76136614645800205</v>
      </c>
      <c r="X16">
        <f t="shared" si="5"/>
        <v>15.09206806004453</v>
      </c>
      <c r="Y16">
        <f t="shared" si="4"/>
        <v>0.45261369146576796</v>
      </c>
    </row>
    <row r="17" spans="1:25" x14ac:dyDescent="0.3">
      <c r="A17" s="5">
        <v>2004</v>
      </c>
      <c r="B17" s="6">
        <v>15.750830952380952</v>
      </c>
      <c r="C17" s="6">
        <v>15.326633333333334</v>
      </c>
      <c r="D17" s="6">
        <v>10.039273684210528</v>
      </c>
      <c r="E17" s="6">
        <v>17.470199999999998</v>
      </c>
      <c r="F17" s="6">
        <v>10.075823529411764</v>
      </c>
      <c r="G17" s="6">
        <v>10.147803030303033</v>
      </c>
      <c r="H17" s="6">
        <v>13.961885714285714</v>
      </c>
      <c r="I17" s="6">
        <v>14.596349999999999</v>
      </c>
      <c r="J17" s="6">
        <v>12.282140606060604</v>
      </c>
      <c r="K17" s="6">
        <v>11.987739999999999</v>
      </c>
      <c r="L17" s="6">
        <v>11.735199999999999</v>
      </c>
      <c r="M17" s="6">
        <v>14.744916666666668</v>
      </c>
      <c r="N17" s="6">
        <v>16.177050000000001</v>
      </c>
      <c r="O17" s="6">
        <v>13.441811176470589</v>
      </c>
      <c r="P17" s="6">
        <v>14.29247142857143</v>
      </c>
      <c r="Q17" s="6">
        <v>14.227442592592594</v>
      </c>
      <c r="R17" s="6">
        <v>14.70842857142857</v>
      </c>
      <c r="S17" s="6">
        <v>11.045459090909091</v>
      </c>
      <c r="T17">
        <f t="shared" si="0"/>
        <v>13.443632536796537</v>
      </c>
      <c r="U17">
        <f t="shared" si="1"/>
        <v>0.99871387345812512</v>
      </c>
      <c r="V17">
        <f t="shared" si="2"/>
        <v>12.062510318636757</v>
      </c>
      <c r="W17">
        <f t="shared" si="3"/>
        <v>0.76421384330114628</v>
      </c>
      <c r="X17">
        <f t="shared" si="5"/>
        <v>15.059287577030814</v>
      </c>
      <c r="Y17">
        <f t="shared" si="4"/>
        <v>0.6115506395547341</v>
      </c>
    </row>
    <row r="18" spans="1:25" x14ac:dyDescent="0.3">
      <c r="A18" s="5">
        <v>2005</v>
      </c>
      <c r="B18" s="6">
        <v>12.796885714285715</v>
      </c>
      <c r="C18" s="6">
        <v>13.327370129870127</v>
      </c>
      <c r="D18" s="6">
        <v>11.397947368421052</v>
      </c>
      <c r="E18" s="6">
        <v>14.203666666666669</v>
      </c>
      <c r="F18" s="6" t="s">
        <v>62</v>
      </c>
      <c r="G18" s="6">
        <v>10.8325</v>
      </c>
      <c r="H18" s="6">
        <v>12.91132142857143</v>
      </c>
      <c r="I18" s="6">
        <v>13.583128571428572</v>
      </c>
      <c r="J18" s="6">
        <v>11.337222727272728</v>
      </c>
      <c r="K18" s="6">
        <v>8.8946757352941184</v>
      </c>
      <c r="L18" s="6">
        <v>10.928084615384616</v>
      </c>
      <c r="M18" s="6">
        <v>12.944571428571429</v>
      </c>
      <c r="N18" s="6">
        <v>11.501837878787876</v>
      </c>
      <c r="O18" s="6">
        <v>11.8696375</v>
      </c>
      <c r="P18" s="6">
        <v>12.784269047619048</v>
      </c>
      <c r="Q18" s="6">
        <v>12.302755555555557</v>
      </c>
      <c r="R18" s="6">
        <v>11.264088888888889</v>
      </c>
      <c r="S18" s="6">
        <v>10.145050000000001</v>
      </c>
      <c r="T18">
        <f t="shared" si="0"/>
        <v>12.139089783549784</v>
      </c>
      <c r="U18">
        <f t="shared" si="1"/>
        <v>0.4386296893829455</v>
      </c>
      <c r="V18">
        <f t="shared" si="2"/>
        <v>11.165980567420911</v>
      </c>
      <c r="W18">
        <f t="shared" si="3"/>
        <v>0.6396715344354843</v>
      </c>
      <c r="X18">
        <f t="shared" si="5"/>
        <v>12.555613489057238</v>
      </c>
      <c r="Y18">
        <f t="shared" si="4"/>
        <v>0.48810642781276642</v>
      </c>
    </row>
    <row r="19" spans="1:25" x14ac:dyDescent="0.3">
      <c r="A19" s="5">
        <v>2006</v>
      </c>
      <c r="B19" s="6">
        <v>16.187142857142859</v>
      </c>
      <c r="C19" s="6">
        <v>14.367341666666668</v>
      </c>
      <c r="D19" s="6">
        <v>12.050858823529412</v>
      </c>
      <c r="E19" s="6">
        <v>15.757933333333334</v>
      </c>
      <c r="F19" s="6">
        <v>8.7156333333333347</v>
      </c>
      <c r="G19" s="6">
        <v>11.0025</v>
      </c>
      <c r="H19" s="6">
        <v>14.223785714285714</v>
      </c>
      <c r="I19" s="6">
        <v>12.901416666666666</v>
      </c>
      <c r="J19" s="6">
        <v>11.565872727272726</v>
      </c>
      <c r="K19" s="6">
        <v>12.054875000000003</v>
      </c>
      <c r="L19" s="6">
        <v>11.840323076923077</v>
      </c>
      <c r="M19" s="6">
        <v>13.187904761904761</v>
      </c>
      <c r="N19" s="6">
        <v>14.572727272727271</v>
      </c>
      <c r="O19" s="6">
        <v>11.490909047619045</v>
      </c>
      <c r="P19" s="6">
        <v>14.291789285714287</v>
      </c>
      <c r="Q19" s="6">
        <v>12.471550000000001</v>
      </c>
      <c r="R19" s="6">
        <v>14.562600000000003</v>
      </c>
      <c r="S19" s="6">
        <v>10.270049999999998</v>
      </c>
      <c r="T19">
        <f t="shared" si="0"/>
        <v>13.247041926406927</v>
      </c>
      <c r="U19">
        <f t="shared" si="1"/>
        <v>0.93817605137402793</v>
      </c>
      <c r="V19">
        <f t="shared" si="2"/>
        <v>11.681518842921784</v>
      </c>
      <c r="W19">
        <f t="shared" si="3"/>
        <v>0.67130896027780718</v>
      </c>
      <c r="X19">
        <f t="shared" si="5"/>
        <v>13.918228672438673</v>
      </c>
      <c r="Y19">
        <f t="shared" si="4"/>
        <v>0.61229754169083861</v>
      </c>
    </row>
    <row r="20" spans="1:25" x14ac:dyDescent="0.3">
      <c r="A20" s="5">
        <v>2007</v>
      </c>
      <c r="B20" s="6">
        <v>16.533626190476188</v>
      </c>
      <c r="C20" s="6">
        <v>14.898899999999999</v>
      </c>
      <c r="D20" s="6">
        <v>9.3537137254901968</v>
      </c>
      <c r="E20" s="6">
        <v>16.423133333333332</v>
      </c>
      <c r="F20" s="6">
        <v>7.8036666666666665</v>
      </c>
      <c r="G20" s="6">
        <v>10.577499999999999</v>
      </c>
      <c r="H20" s="6">
        <v>12.270864285714286</v>
      </c>
      <c r="I20" s="6">
        <v>11.58925</v>
      </c>
      <c r="J20" s="6">
        <v>10.553127272727272</v>
      </c>
      <c r="K20" s="6">
        <v>7.9109833333333341</v>
      </c>
      <c r="L20" s="6">
        <v>10.992846153846154</v>
      </c>
      <c r="M20" s="6">
        <v>12.160309523809525</v>
      </c>
      <c r="N20" s="6">
        <v>14.027122727272728</v>
      </c>
      <c r="O20" s="6">
        <v>11.472005555555555</v>
      </c>
      <c r="P20" s="6">
        <v>11.779035714285712</v>
      </c>
      <c r="Q20" s="6">
        <v>11.610150000000001</v>
      </c>
      <c r="R20" s="6">
        <v>13.35241111111111</v>
      </c>
      <c r="S20" s="6">
        <v>9.4446636363636358</v>
      </c>
      <c r="T20">
        <f t="shared" si="0"/>
        <v>12.320719740259738</v>
      </c>
      <c r="U20">
        <f t="shared" si="1"/>
        <v>1.1007027749106748</v>
      </c>
      <c r="V20">
        <f t="shared" si="2"/>
        <v>10.287846216528569</v>
      </c>
      <c r="W20">
        <f t="shared" si="3"/>
        <v>0.93746764740668242</v>
      </c>
      <c r="X20">
        <f t="shared" si="5"/>
        <v>13.189131168831167</v>
      </c>
      <c r="Y20">
        <f t="shared" si="4"/>
        <v>0.76461350555584984</v>
      </c>
    </row>
    <row r="21" spans="1:25" x14ac:dyDescent="0.3">
      <c r="A21" s="5">
        <v>2008</v>
      </c>
      <c r="B21" s="6">
        <v>15.5884</v>
      </c>
      <c r="C21" s="6">
        <v>14.984312878787879</v>
      </c>
      <c r="D21" s="6">
        <v>11.252323529411765</v>
      </c>
      <c r="E21" s="6">
        <v>15.968799999999998</v>
      </c>
      <c r="F21" s="6">
        <v>9.8789333333333342</v>
      </c>
      <c r="G21" s="6">
        <v>8.7225000000000001</v>
      </c>
      <c r="H21" s="6">
        <v>13.301013492063493</v>
      </c>
      <c r="I21" s="6">
        <v>11.985949999999999</v>
      </c>
      <c r="J21" s="6">
        <v>12.100000000000001</v>
      </c>
      <c r="K21" s="6">
        <v>11.906625000000002</v>
      </c>
      <c r="L21" s="6">
        <v>12.414355555555554</v>
      </c>
      <c r="M21" s="6">
        <v>13.159388888888889</v>
      </c>
      <c r="N21" s="6">
        <v>13.937481818181819</v>
      </c>
      <c r="O21" s="6">
        <v>14.7149375</v>
      </c>
      <c r="P21" s="6">
        <v>13.423882142857144</v>
      </c>
      <c r="Q21" s="6">
        <v>13.387635185185184</v>
      </c>
      <c r="R21" s="6">
        <v>14.082388888888888</v>
      </c>
      <c r="S21" s="6">
        <v>12.771586363636365</v>
      </c>
      <c r="T21">
        <f t="shared" si="0"/>
        <v>12.598834206349206</v>
      </c>
      <c r="U21">
        <f t="shared" si="1"/>
        <v>1.1226582678837986</v>
      </c>
      <c r="V21">
        <f t="shared" si="2"/>
        <v>12.370824549415726</v>
      </c>
      <c r="W21">
        <f t="shared" si="3"/>
        <v>0.61145372606965709</v>
      </c>
      <c r="X21">
        <f t="shared" si="5"/>
        <v>13.998428616522368</v>
      </c>
      <c r="Y21">
        <f t="shared" si="4"/>
        <v>0.54598443953033171</v>
      </c>
    </row>
    <row r="22" spans="1:25" x14ac:dyDescent="0.3">
      <c r="A22" s="5">
        <v>2009</v>
      </c>
      <c r="B22" s="6">
        <v>15.474133333333333</v>
      </c>
      <c r="C22" s="6">
        <v>15.38786212121212</v>
      </c>
      <c r="D22" s="6">
        <v>12.90105294117647</v>
      </c>
      <c r="E22" s="6">
        <v>17.218599999999999</v>
      </c>
      <c r="F22" s="6">
        <v>9.5587916666666644</v>
      </c>
      <c r="G22" s="6">
        <v>12.863636363636363</v>
      </c>
      <c r="H22" s="6">
        <v>14.373244444444445</v>
      </c>
      <c r="I22" s="6">
        <v>13.48075</v>
      </c>
      <c r="J22" s="6">
        <v>13.344890209790208</v>
      </c>
      <c r="K22" s="6">
        <v>10.713775000000002</v>
      </c>
      <c r="L22" s="6">
        <v>13.267046153846154</v>
      </c>
      <c r="M22" s="6">
        <v>14.291388888888889</v>
      </c>
      <c r="N22" s="6">
        <v>15.496572727272728</v>
      </c>
      <c r="O22" s="6">
        <v>15.864870833333335</v>
      </c>
      <c r="P22" s="6">
        <v>14.464835714285716</v>
      </c>
      <c r="Q22" s="6">
        <v>15.26892777777778</v>
      </c>
      <c r="R22" s="6">
        <v>15.8009</v>
      </c>
      <c r="S22" s="6">
        <v>12.91226</v>
      </c>
      <c r="T22">
        <f t="shared" si="0"/>
        <v>14.087776901986903</v>
      </c>
      <c r="U22">
        <f t="shared" si="1"/>
        <v>0.45585173241713522</v>
      </c>
      <c r="V22">
        <f t="shared" si="2"/>
        <v>12.858530808668457</v>
      </c>
      <c r="W22">
        <f t="shared" si="3"/>
        <v>0.81456044334733624</v>
      </c>
      <c r="X22">
        <f t="shared" si="5"/>
        <v>15.372489667508418</v>
      </c>
      <c r="Y22">
        <f t="shared" si="4"/>
        <v>0.529989451981148</v>
      </c>
    </row>
    <row r="23" spans="1:25" x14ac:dyDescent="0.3">
      <c r="A23" s="5">
        <v>2010</v>
      </c>
      <c r="B23" s="6">
        <v>16.137749999999997</v>
      </c>
      <c r="C23" s="6" t="s">
        <v>62</v>
      </c>
      <c r="D23" s="6">
        <v>11.945788235294117</v>
      </c>
      <c r="E23" s="6">
        <v>16.590699999999998</v>
      </c>
      <c r="F23" s="6">
        <v>9.1460625000000011</v>
      </c>
      <c r="G23" s="6">
        <v>11.359861111111112</v>
      </c>
      <c r="H23" s="6">
        <v>15.103557142857142</v>
      </c>
      <c r="I23" s="6">
        <v>16.218299999999999</v>
      </c>
      <c r="J23" s="6">
        <v>13.328056060606063</v>
      </c>
      <c r="K23" s="6">
        <v>14.397</v>
      </c>
      <c r="L23" s="6">
        <v>13.937782417582417</v>
      </c>
      <c r="M23" s="6">
        <v>14.926119047619048</v>
      </c>
      <c r="N23" s="6">
        <v>15.858056565656566</v>
      </c>
      <c r="O23" s="6">
        <v>14.9632875</v>
      </c>
      <c r="P23" s="6">
        <v>15.732996428571427</v>
      </c>
      <c r="Q23" s="6">
        <v>15.241249999999997</v>
      </c>
      <c r="R23" s="6">
        <v>15.491464285714285</v>
      </c>
      <c r="S23" s="6">
        <v>17.54542575757576</v>
      </c>
      <c r="T23">
        <f t="shared" si="0"/>
        <v>14.29695652958153</v>
      </c>
      <c r="U23">
        <f t="shared" si="1"/>
        <v>0.87783467356644773</v>
      </c>
      <c r="V23">
        <f t="shared" si="2"/>
        <v>13.702218151742047</v>
      </c>
      <c r="W23">
        <f t="shared" si="3"/>
        <v>1.1764448768187763</v>
      </c>
      <c r="X23">
        <f t="shared" si="5"/>
        <v>15.704227582371333</v>
      </c>
      <c r="Y23">
        <f t="shared" si="4"/>
        <v>0.26005336355297964</v>
      </c>
    </row>
    <row r="24" spans="1:25" x14ac:dyDescent="0.3">
      <c r="A24" s="5">
        <v>2011</v>
      </c>
      <c r="B24" t="s">
        <v>62</v>
      </c>
      <c r="C24" t="s">
        <v>62</v>
      </c>
      <c r="D24" t="s">
        <v>62</v>
      </c>
      <c r="E24" t="s">
        <v>62</v>
      </c>
      <c r="F24" t="s">
        <v>62</v>
      </c>
      <c r="G24" t="s">
        <v>62</v>
      </c>
      <c r="H24" t="s">
        <v>62</v>
      </c>
      <c r="I24" t="s">
        <v>62</v>
      </c>
      <c r="J24" t="s">
        <v>62</v>
      </c>
      <c r="K24" t="s">
        <v>62</v>
      </c>
      <c r="L24" t="s">
        <v>62</v>
      </c>
      <c r="M24" t="s">
        <v>62</v>
      </c>
      <c r="N24" t="s">
        <v>62</v>
      </c>
      <c r="O24" t="s">
        <v>62</v>
      </c>
      <c r="P24" t="s">
        <v>62</v>
      </c>
      <c r="Q24" t="s">
        <v>62</v>
      </c>
      <c r="R24" t="s">
        <v>62</v>
      </c>
      <c r="S24" t="s">
        <v>62</v>
      </c>
      <c r="T24" s="7" t="s">
        <v>62</v>
      </c>
      <c r="U24" s="7" t="s">
        <v>62</v>
      </c>
      <c r="V24" s="7" t="s">
        <v>62</v>
      </c>
      <c r="W24" s="7" t="s">
        <v>62</v>
      </c>
      <c r="X24" s="7" t="s">
        <v>62</v>
      </c>
      <c r="Y24" s="7" t="s">
        <v>62</v>
      </c>
    </row>
    <row r="25" spans="1:25" x14ac:dyDescent="0.3">
      <c r="A25" s="5">
        <v>2012</v>
      </c>
      <c r="B25" s="6" t="s">
        <v>62</v>
      </c>
      <c r="C25" s="6" t="s">
        <v>62</v>
      </c>
      <c r="D25" s="6" t="s">
        <v>62</v>
      </c>
      <c r="E25" s="6" t="s">
        <v>62</v>
      </c>
      <c r="F25" s="6">
        <v>8.3321500000000022</v>
      </c>
      <c r="G25" s="6" t="s">
        <v>62</v>
      </c>
      <c r="H25" s="6" t="s">
        <v>62</v>
      </c>
      <c r="I25" s="6" t="s">
        <v>62</v>
      </c>
      <c r="J25" s="6" t="s">
        <v>62</v>
      </c>
      <c r="K25" s="6">
        <v>15.137299999999998</v>
      </c>
      <c r="L25" s="6" t="s">
        <v>62</v>
      </c>
      <c r="M25" s="6" t="s">
        <v>62</v>
      </c>
      <c r="N25" s="6" t="s">
        <v>62</v>
      </c>
      <c r="O25" s="6" t="s">
        <v>62</v>
      </c>
      <c r="P25" s="6" t="s">
        <v>62</v>
      </c>
      <c r="Q25" s="6" t="s">
        <v>62</v>
      </c>
      <c r="R25" s="6" t="s">
        <v>62</v>
      </c>
      <c r="S25" s="6">
        <v>12.282186363636363</v>
      </c>
      <c r="T25" s="6" t="s">
        <v>62</v>
      </c>
      <c r="U25" s="6" t="s">
        <v>62</v>
      </c>
      <c r="V25">
        <f>AVERAGE(C25:D25,F25,K25:L25,Q25,S25)</f>
        <v>11.917212121212122</v>
      </c>
      <c r="W25">
        <f>(STDEV(C25:D25,F25,K25:L25,Q25,S25))/(SQRT(COUNT(C25:D25,F25,K25:L25,Q25,S25)))</f>
        <v>1.9729353156189873</v>
      </c>
      <c r="X25" t="s">
        <v>62</v>
      </c>
      <c r="Y25" t="s">
        <v>62</v>
      </c>
    </row>
    <row r="26" spans="1:25" x14ac:dyDescent="0.3">
      <c r="A26" s="5">
        <v>2013</v>
      </c>
      <c r="B26" t="s">
        <v>62</v>
      </c>
      <c r="C26" s="6" t="s">
        <v>62</v>
      </c>
      <c r="D26" t="s">
        <v>62</v>
      </c>
      <c r="E26" t="s">
        <v>62</v>
      </c>
      <c r="F26" t="s">
        <v>62</v>
      </c>
      <c r="G26" t="s">
        <v>62</v>
      </c>
      <c r="H26" t="s">
        <v>62</v>
      </c>
      <c r="I26" t="s">
        <v>62</v>
      </c>
      <c r="J26" t="s">
        <v>62</v>
      </c>
      <c r="K26" t="s">
        <v>62</v>
      </c>
      <c r="L26" t="s">
        <v>62</v>
      </c>
      <c r="M26" t="s">
        <v>62</v>
      </c>
      <c r="N26" t="s">
        <v>62</v>
      </c>
      <c r="O26" t="s">
        <v>62</v>
      </c>
      <c r="P26" t="s">
        <v>62</v>
      </c>
      <c r="Q26" t="s">
        <v>62</v>
      </c>
      <c r="R26" t="s">
        <v>62</v>
      </c>
      <c r="S26" t="s">
        <v>62</v>
      </c>
      <c r="T26" s="7" t="s">
        <v>62</v>
      </c>
      <c r="U26" s="7" t="s">
        <v>62</v>
      </c>
      <c r="V26" s="7" t="s">
        <v>62</v>
      </c>
      <c r="W26" s="7" t="s">
        <v>62</v>
      </c>
      <c r="X26" s="7" t="s">
        <v>62</v>
      </c>
      <c r="Y26" s="7" t="s">
        <v>62</v>
      </c>
    </row>
    <row r="27" spans="1:25" x14ac:dyDescent="0.3">
      <c r="A27" s="5">
        <v>2014</v>
      </c>
      <c r="B27" t="s">
        <v>62</v>
      </c>
      <c r="C27" s="6" t="s">
        <v>62</v>
      </c>
      <c r="D27" t="s">
        <v>62</v>
      </c>
      <c r="E27" t="s">
        <v>62</v>
      </c>
      <c r="F27" t="s">
        <v>62</v>
      </c>
      <c r="G27" t="s">
        <v>62</v>
      </c>
      <c r="H27" t="s">
        <v>62</v>
      </c>
      <c r="I27" t="s">
        <v>62</v>
      </c>
      <c r="J27" t="s">
        <v>62</v>
      </c>
      <c r="K27" t="s">
        <v>62</v>
      </c>
      <c r="L27" t="s">
        <v>62</v>
      </c>
      <c r="M27" t="s">
        <v>62</v>
      </c>
      <c r="N27" t="s">
        <v>62</v>
      </c>
      <c r="O27" t="s">
        <v>62</v>
      </c>
      <c r="P27" t="s">
        <v>62</v>
      </c>
      <c r="Q27" t="s">
        <v>62</v>
      </c>
      <c r="R27" t="s">
        <v>62</v>
      </c>
      <c r="S27" t="s">
        <v>62</v>
      </c>
      <c r="T27" s="7" t="s">
        <v>62</v>
      </c>
      <c r="U27" s="7" t="s">
        <v>62</v>
      </c>
      <c r="V27" s="7" t="s">
        <v>62</v>
      </c>
      <c r="W27" s="7" t="s">
        <v>62</v>
      </c>
      <c r="X27" s="7" t="s">
        <v>62</v>
      </c>
      <c r="Y27" s="7" t="s">
        <v>62</v>
      </c>
    </row>
    <row r="28" spans="1:25" x14ac:dyDescent="0.3">
      <c r="A28" s="5">
        <v>2015</v>
      </c>
      <c r="B28" t="s">
        <v>62</v>
      </c>
      <c r="C28" s="6" t="s">
        <v>62</v>
      </c>
      <c r="D28" t="s">
        <v>62</v>
      </c>
      <c r="E28" t="s">
        <v>62</v>
      </c>
      <c r="F28" t="s">
        <v>62</v>
      </c>
      <c r="G28" t="s">
        <v>62</v>
      </c>
      <c r="H28" t="s">
        <v>62</v>
      </c>
      <c r="I28" t="s">
        <v>62</v>
      </c>
      <c r="J28" t="s">
        <v>62</v>
      </c>
      <c r="K28" t="s">
        <v>62</v>
      </c>
      <c r="L28" t="s">
        <v>62</v>
      </c>
      <c r="M28" t="s">
        <v>62</v>
      </c>
      <c r="N28" t="s">
        <v>62</v>
      </c>
      <c r="O28" t="s">
        <v>62</v>
      </c>
      <c r="P28" t="s">
        <v>62</v>
      </c>
      <c r="Q28" t="s">
        <v>62</v>
      </c>
      <c r="R28" t="s">
        <v>62</v>
      </c>
      <c r="S28" t="s">
        <v>62</v>
      </c>
      <c r="T28" s="7" t="s">
        <v>62</v>
      </c>
      <c r="U28" s="7" t="s">
        <v>62</v>
      </c>
      <c r="V28" s="7" t="s">
        <v>62</v>
      </c>
      <c r="W28" s="7" t="s">
        <v>62</v>
      </c>
      <c r="X28" s="7" t="s">
        <v>62</v>
      </c>
      <c r="Y28" s="7" t="s">
        <v>62</v>
      </c>
    </row>
    <row r="29" spans="1:25" x14ac:dyDescent="0.3">
      <c r="A29" s="5">
        <v>2016</v>
      </c>
      <c r="B29" s="6">
        <v>15.637232539682541</v>
      </c>
      <c r="C29" s="6">
        <v>15.35457857142857</v>
      </c>
      <c r="D29" s="6">
        <v>11.37690588235294</v>
      </c>
      <c r="E29" s="6">
        <v>14.474466666666666</v>
      </c>
      <c r="F29" s="6">
        <v>10.244830769230768</v>
      </c>
      <c r="G29" s="6">
        <v>10.044999999999998</v>
      </c>
      <c r="H29" s="6">
        <v>14.125607142857143</v>
      </c>
      <c r="I29" s="6">
        <v>13.707392857142857</v>
      </c>
      <c r="J29" s="6">
        <v>13.53288</v>
      </c>
      <c r="K29" s="6">
        <v>11.891575</v>
      </c>
      <c r="L29" s="6">
        <v>13.471199813519814</v>
      </c>
      <c r="M29" s="6">
        <v>13.376714285714286</v>
      </c>
      <c r="N29" s="6">
        <v>12.592027272727272</v>
      </c>
      <c r="O29" s="6">
        <v>14.840694444444445</v>
      </c>
      <c r="P29" s="6">
        <v>12.528499999999999</v>
      </c>
      <c r="Q29" s="6">
        <v>15.028849999999998</v>
      </c>
      <c r="R29" s="6">
        <v>12.45108888888889</v>
      </c>
      <c r="S29" s="6">
        <v>12.737854545454546</v>
      </c>
      <c r="T29">
        <f>AVERAGE(B29,G29,J29,M29,P29)</f>
        <v>13.024065365079363</v>
      </c>
      <c r="U29">
        <f>(STDEV(B29,G29,J29,M29,P29))/(SQRT(COUNT(B29,G29,J29,M29,P29)))</f>
        <v>0.90366785261068117</v>
      </c>
      <c r="V29">
        <f>AVERAGE(C29:D29,F29,K29:L29,Q29,S29)</f>
        <v>12.872256368855236</v>
      </c>
      <c r="W29">
        <f>(STDEV(C29:D29,F29,K29:L29,Q29,S29))/(SQRT(COUNT(C29:D29,F29,K29:L29,Q29,S29)))</f>
        <v>0.71198567089625198</v>
      </c>
      <c r="X29">
        <f>AVERAGE(E29,H29:I29,N29:O29,R29)</f>
        <v>13.698546212121213</v>
      </c>
      <c r="Y29">
        <f>(STDEV(E29,H29:I29,N29:O29,R29))/(SQRT(COUNT(E29,H29:I29,N29:O29,R29)))</f>
        <v>0.40288742739520222</v>
      </c>
    </row>
    <row r="30" spans="1:25" x14ac:dyDescent="0.3">
      <c r="A30" s="5">
        <v>2017</v>
      </c>
      <c r="B30" s="6">
        <v>16.634943650793652</v>
      </c>
      <c r="C30" s="6">
        <v>17.822507142857145</v>
      </c>
      <c r="D30" s="6">
        <v>13.270423529411763</v>
      </c>
      <c r="E30" s="6">
        <v>16.452377777777777</v>
      </c>
      <c r="F30" s="6">
        <v>14.384615584415585</v>
      </c>
      <c r="G30" s="6">
        <v>13.204999999999998</v>
      </c>
      <c r="H30" s="6">
        <v>13.228127777777779</v>
      </c>
      <c r="I30" s="6">
        <v>14.318566666666666</v>
      </c>
      <c r="J30" s="6">
        <v>13.84250909090909</v>
      </c>
      <c r="K30" s="6">
        <v>15.314133333333336</v>
      </c>
      <c r="L30" s="6">
        <v>13.871199999999998</v>
      </c>
      <c r="M30" s="6">
        <v>14.819749999999999</v>
      </c>
      <c r="N30" s="6" t="s">
        <v>62</v>
      </c>
      <c r="O30" s="6">
        <v>14.022299206349208</v>
      </c>
      <c r="P30" s="6">
        <v>15.548964285714286</v>
      </c>
      <c r="Q30" s="6">
        <v>15.657705555555555</v>
      </c>
      <c r="R30" s="6">
        <v>12.819835353535353</v>
      </c>
      <c r="S30" s="6">
        <v>14.248736363636363</v>
      </c>
      <c r="T30">
        <f>AVERAGE(B30,G30,J30,M30,P30)</f>
        <v>14.810233405483405</v>
      </c>
      <c r="U30">
        <f>(STDEV(B30,G30,J30,M30,P30))/(SQRT(COUNT(B30,G30,J30,M30,P30)))</f>
        <v>0.60780942709932728</v>
      </c>
      <c r="V30">
        <f>AVERAGE(C30:D30,F30,K30:L30,Q30,S30)</f>
        <v>14.938474501315678</v>
      </c>
      <c r="W30">
        <f>(STDEV(C30:D30,F30,K30:L30,Q30,S30))/(SQRT(COUNT(C30:D30,F30,K30:L30,Q30,S30)))</f>
        <v>0.57071434872613869</v>
      </c>
      <c r="X30">
        <f>AVERAGE(E30,H30:I30,N30:O30,R30)</f>
        <v>14.168241356421357</v>
      </c>
      <c r="Y30">
        <f>(STDEV(E30,H30:I30,N30:O30,R30))/(SQRT(COUNT(E30,H30:I30,N30:O30,R30)))</f>
        <v>0.63099874369145881</v>
      </c>
    </row>
    <row r="31" spans="1:25" x14ac:dyDescent="0.3">
      <c r="A31" s="5">
        <v>2018</v>
      </c>
      <c r="B31" s="6">
        <v>16.530273809523809</v>
      </c>
      <c r="C31" s="6">
        <v>14.626349999999999</v>
      </c>
      <c r="D31" s="6">
        <v>10.584858823529412</v>
      </c>
      <c r="E31" s="6">
        <v>15.223733333333332</v>
      </c>
      <c r="F31" s="6">
        <v>10.796899999999999</v>
      </c>
      <c r="G31" s="6">
        <v>10.824999999999999</v>
      </c>
      <c r="H31" s="6">
        <v>11.266035714285714</v>
      </c>
      <c r="I31" s="6">
        <v>10.42745</v>
      </c>
      <c r="J31" s="6">
        <v>12.604400000000002</v>
      </c>
      <c r="K31" s="6">
        <v>11.121625000000002</v>
      </c>
      <c r="L31" s="6">
        <v>12.053799999999997</v>
      </c>
      <c r="M31" s="6">
        <v>11.872611111111112</v>
      </c>
      <c r="N31" s="6">
        <v>11.705701851851851</v>
      </c>
      <c r="O31" s="6">
        <v>13.295161111111112</v>
      </c>
      <c r="P31" s="6">
        <v>12.256107142857143</v>
      </c>
      <c r="Q31" s="6">
        <v>13.070721428571428</v>
      </c>
      <c r="R31" s="6">
        <v>10.54694126984127</v>
      </c>
      <c r="S31" s="6">
        <v>11.991160606060605</v>
      </c>
      <c r="T31">
        <f>AVERAGE(B31,G31,J31,M31,P31)</f>
        <v>12.817678412698413</v>
      </c>
      <c r="U31">
        <f>(STDEV(B31,G31,J31,M31,P31))/(SQRT(COUNT(B31,G31,J31,M31,P31)))</f>
        <v>0.97488804521153205</v>
      </c>
      <c r="V31">
        <f>AVERAGE(C31:D31,F31,K31:L31,Q31,S31)</f>
        <v>12.035059408308777</v>
      </c>
      <c r="W31">
        <f>(STDEV(C31:D31,F31,K31:L31,Q31,S31))/(SQRT(COUNT(C31:D31,F31,K31:L31,Q31,S31)))</f>
        <v>0.54028528487444372</v>
      </c>
      <c r="X31">
        <f>AVERAGE(E31,H31:I31,N31:O31,R31)</f>
        <v>12.077503880070546</v>
      </c>
      <c r="Y31">
        <f>(STDEV(E31,H31:I31,N31:O31,R31))/(SQRT(COUNT(E31,H31:I31,N31:O31,R31)))</f>
        <v>0.7581439165954591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1"/>
  <sheetViews>
    <sheetView zoomScale="80" zoomScaleNormal="80" workbookViewId="0"/>
  </sheetViews>
  <sheetFormatPr defaultRowHeight="14.4" x14ac:dyDescent="0.3"/>
  <sheetData>
    <row r="1" spans="1:25" x14ac:dyDescent="0.3">
      <c r="A1" s="1" t="s">
        <v>0</v>
      </c>
      <c r="B1" s="2" t="s">
        <v>1</v>
      </c>
      <c r="C1" s="3" t="s">
        <v>2</v>
      </c>
      <c r="D1" s="3" t="s">
        <v>3</v>
      </c>
      <c r="E1" s="4" t="s">
        <v>4</v>
      </c>
      <c r="F1" s="3" t="s">
        <v>5</v>
      </c>
      <c r="G1" s="2" t="s">
        <v>6</v>
      </c>
      <c r="H1" s="4" t="s">
        <v>7</v>
      </c>
      <c r="I1" s="4" t="s">
        <v>8</v>
      </c>
      <c r="J1" s="2" t="s">
        <v>9</v>
      </c>
      <c r="K1" s="3" t="s">
        <v>10</v>
      </c>
      <c r="L1" s="3" t="s">
        <v>11</v>
      </c>
      <c r="M1" s="2" t="s">
        <v>13</v>
      </c>
      <c r="N1" s="4" t="s">
        <v>14</v>
      </c>
      <c r="O1" s="4" t="s">
        <v>15</v>
      </c>
      <c r="P1" s="2" t="s">
        <v>16</v>
      </c>
      <c r="Q1" s="3" t="s">
        <v>17</v>
      </c>
      <c r="R1" s="4" t="s">
        <v>18</v>
      </c>
      <c r="S1" s="3" t="s">
        <v>19</v>
      </c>
      <c r="T1" t="s">
        <v>21</v>
      </c>
      <c r="U1" t="s">
        <v>22</v>
      </c>
      <c r="V1" t="s">
        <v>23</v>
      </c>
      <c r="W1" t="s">
        <v>24</v>
      </c>
      <c r="X1" t="s">
        <v>25</v>
      </c>
      <c r="Y1" t="s">
        <v>27</v>
      </c>
    </row>
    <row r="2" spans="1:25" x14ac:dyDescent="0.3">
      <c r="A2" s="5">
        <v>1989</v>
      </c>
      <c r="B2" s="6">
        <v>17.03788333333333</v>
      </c>
      <c r="C2" s="6">
        <v>15.914257964257963</v>
      </c>
      <c r="D2" s="6">
        <v>14.997720760233918</v>
      </c>
      <c r="E2" s="6">
        <v>18.593683333333335</v>
      </c>
      <c r="F2" s="6">
        <v>13.016043201754385</v>
      </c>
      <c r="G2" s="6">
        <v>13.546400000000002</v>
      </c>
      <c r="H2" s="6">
        <v>16.1557123015873</v>
      </c>
      <c r="I2" s="6">
        <v>15.947058333333331</v>
      </c>
      <c r="J2" s="6">
        <v>13.741854545454546</v>
      </c>
      <c r="K2" s="6">
        <v>13.913394117647059</v>
      </c>
      <c r="L2" s="6">
        <v>11.678846666666669</v>
      </c>
      <c r="M2" s="6">
        <v>14.714307142857143</v>
      </c>
      <c r="N2" s="6">
        <v>18.204985714285716</v>
      </c>
      <c r="O2" s="6">
        <v>11.977022058823529</v>
      </c>
      <c r="P2" s="6">
        <v>13.292714285714284</v>
      </c>
      <c r="Q2" s="6">
        <v>14.840624999999999</v>
      </c>
      <c r="R2" s="6">
        <v>18.1081</v>
      </c>
      <c r="S2" s="6">
        <v>11.134166666666665</v>
      </c>
      <c r="T2">
        <f>AVERAGE(B2,G2,J2,M2,P2)</f>
        <v>14.466631861471862</v>
      </c>
      <c r="U2">
        <f>(STDEV(B2,G2,J2,M2,P2))/(SQRT(COUNT(B2,G2,J2,M2,P2)))</f>
        <v>0.68639960984519865</v>
      </c>
      <c r="V2">
        <f>AVERAGE(C2:D2,F2,K2:L2,Q2,S2)</f>
        <v>13.642150625318095</v>
      </c>
      <c r="W2">
        <f>(STDEV(C2:D2,F2,K2:L2,Q2,S2))/(SQRT(COUNT(C2:D2,F2,K2:L2,Q2,S2)))</f>
        <v>0.67341546798658591</v>
      </c>
      <c r="X2">
        <f>AVERAGE(E2,H2:I2,N2:O2,R2)</f>
        <v>16.497760290227202</v>
      </c>
      <c r="Y2">
        <f>(STDEV(E2,H2:I2,N2:O2,R2))/(SQRT(COUNT(E2,H2:I2,N2:O2,R2)))</f>
        <v>1.0125553426978771</v>
      </c>
    </row>
    <row r="3" spans="1:25" x14ac:dyDescent="0.3">
      <c r="A3" s="5">
        <v>1990</v>
      </c>
      <c r="B3" s="6">
        <v>17.616071428571427</v>
      </c>
      <c r="C3" s="6">
        <v>16.668199999999999</v>
      </c>
      <c r="D3" s="6">
        <v>13.291382610939113</v>
      </c>
      <c r="E3" s="6">
        <v>18.08925</v>
      </c>
      <c r="F3" s="6">
        <v>15.421361437908496</v>
      </c>
      <c r="G3" s="6">
        <v>10.857499999999998</v>
      </c>
      <c r="H3" s="6">
        <v>15.896608333333335</v>
      </c>
      <c r="I3" s="6">
        <v>15.87375238095238</v>
      </c>
      <c r="J3" s="6">
        <v>15.3375</v>
      </c>
      <c r="K3" s="6">
        <v>16.438563235294119</v>
      </c>
      <c r="L3" s="6">
        <v>14.972949999999999</v>
      </c>
      <c r="M3" s="6">
        <v>15.34371111111111</v>
      </c>
      <c r="N3" s="6">
        <v>18.169307575757578</v>
      </c>
      <c r="O3" s="6">
        <v>14.00775294117647</v>
      </c>
      <c r="P3" s="6">
        <v>15.167916666666667</v>
      </c>
      <c r="Q3" s="6">
        <v>15.544877777777781</v>
      </c>
      <c r="R3" s="6">
        <v>17.325372222222224</v>
      </c>
      <c r="S3" s="6">
        <v>13.587777777777777</v>
      </c>
      <c r="T3">
        <f t="shared" ref="T3:T23" si="0">AVERAGE(B3,G3,J3,M3,P3)</f>
        <v>14.86453984126984</v>
      </c>
      <c r="U3">
        <f t="shared" ref="U3:U23" si="1">(STDEV(B3,G3,J3,M3,P3))/(SQRT(COUNT(B3,G3,J3,M3,P3)))</f>
        <v>1.0993777394785107</v>
      </c>
      <c r="V3">
        <f t="shared" ref="V3:V25" si="2">AVERAGE(C3:D3,F3,K3:L3,Q3,S3)</f>
        <v>15.132158977099612</v>
      </c>
      <c r="W3">
        <f t="shared" ref="W3:W25" si="3">(STDEV(C3:D3,F3,K3:L3,Q3,S3))/(SQRT(COUNT(C3:D3,F3,K3:L3,Q3,S3)))</f>
        <v>0.49084493233256782</v>
      </c>
      <c r="X3">
        <f t="shared" ref="X3:X25" si="4">AVERAGE(E3,H3:I3,N3:O3,R3)</f>
        <v>16.560340575573665</v>
      </c>
      <c r="Y3">
        <f t="shared" ref="Y3:Y25" si="5">(STDEV(E3,H3:I3,N3:O3,R3))/(SQRT(COUNT(E3,H3:I3,N3:O3,R3)))</f>
        <v>0.65674093638751385</v>
      </c>
    </row>
    <row r="4" spans="1:25" x14ac:dyDescent="0.3">
      <c r="A4" s="5">
        <v>1991</v>
      </c>
      <c r="B4" s="6">
        <v>21.098133333333333</v>
      </c>
      <c r="C4" s="6">
        <v>16.761400000000002</v>
      </c>
      <c r="D4" s="6">
        <v>15.284847368421056</v>
      </c>
      <c r="E4" s="6">
        <v>17.128924999999999</v>
      </c>
      <c r="F4" s="6">
        <v>11.485325490196079</v>
      </c>
      <c r="G4" s="6">
        <v>10.288599999999999</v>
      </c>
      <c r="H4" s="6">
        <v>14.129433333333333</v>
      </c>
      <c r="I4" s="6">
        <v>14.620075</v>
      </c>
      <c r="J4" s="6">
        <v>12.776327272727272</v>
      </c>
      <c r="K4" s="6">
        <v>13.145757352941178</v>
      </c>
      <c r="L4" s="6">
        <v>12.79541923076923</v>
      </c>
      <c r="M4" s="6">
        <v>15.726235714285716</v>
      </c>
      <c r="N4" s="6">
        <v>16.999600000000001</v>
      </c>
      <c r="O4" s="6">
        <v>12.555876470588236</v>
      </c>
      <c r="P4" s="6">
        <v>13.910714285714285</v>
      </c>
      <c r="Q4" s="6">
        <v>14.428842857142858</v>
      </c>
      <c r="R4" s="6">
        <v>16.455866666666665</v>
      </c>
      <c r="S4" s="6">
        <v>11.088922222222223</v>
      </c>
      <c r="T4">
        <f t="shared" si="0"/>
        <v>14.76000212121212</v>
      </c>
      <c r="U4">
        <f t="shared" si="1"/>
        <v>1.8132182339705472</v>
      </c>
      <c r="V4">
        <f t="shared" si="2"/>
        <v>13.570073503098945</v>
      </c>
      <c r="W4">
        <f t="shared" si="3"/>
        <v>0.77374965828566711</v>
      </c>
      <c r="X4">
        <f t="shared" si="4"/>
        <v>15.314962745098038</v>
      </c>
      <c r="Y4">
        <f t="shared" si="5"/>
        <v>0.75124406898820395</v>
      </c>
    </row>
    <row r="5" spans="1:25" x14ac:dyDescent="0.3">
      <c r="A5" s="5">
        <v>1992</v>
      </c>
      <c r="B5" s="6">
        <v>18.194817857142858</v>
      </c>
      <c r="C5" s="6">
        <v>16.381763636363637</v>
      </c>
      <c r="D5" s="6">
        <v>8.0079222222222235</v>
      </c>
      <c r="E5" s="6">
        <v>15.442916666666669</v>
      </c>
      <c r="F5" s="6">
        <v>7.7704102941176476</v>
      </c>
      <c r="G5" s="6">
        <v>8.8031000000000006</v>
      </c>
      <c r="H5" s="6">
        <v>12.969785714285713</v>
      </c>
      <c r="I5" s="6">
        <v>13.4194</v>
      </c>
      <c r="J5" s="6">
        <v>10.281054545454545</v>
      </c>
      <c r="K5" s="6">
        <v>8.6973970588235296</v>
      </c>
      <c r="L5" s="6">
        <v>12.0374</v>
      </c>
      <c r="M5" s="6">
        <v>15.468133333333331</v>
      </c>
      <c r="N5" s="6">
        <v>16.20411616161616</v>
      </c>
      <c r="O5" s="6">
        <v>14.389783333333334</v>
      </c>
      <c r="P5" s="6">
        <v>13.282999999999999</v>
      </c>
      <c r="Q5" s="6">
        <v>12.664325000000002</v>
      </c>
      <c r="R5" s="6">
        <v>16.159966666666666</v>
      </c>
      <c r="S5" s="6">
        <v>11.713755555555556</v>
      </c>
      <c r="T5">
        <f t="shared" si="0"/>
        <v>13.206021147186146</v>
      </c>
      <c r="U5">
        <f t="shared" si="1"/>
        <v>1.7022384402508861</v>
      </c>
      <c r="V5">
        <f t="shared" si="2"/>
        <v>11.03899625244037</v>
      </c>
      <c r="W5">
        <f t="shared" si="3"/>
        <v>1.175069579943838</v>
      </c>
      <c r="X5">
        <f t="shared" si="4"/>
        <v>14.764328090428089</v>
      </c>
      <c r="Y5">
        <f t="shared" si="5"/>
        <v>0.56717947966179261</v>
      </c>
    </row>
    <row r="6" spans="1:25" x14ac:dyDescent="0.3">
      <c r="A6" s="5">
        <v>1993</v>
      </c>
      <c r="B6" s="6">
        <v>18.550538571428572</v>
      </c>
      <c r="C6" s="6">
        <v>15.433990909090909</v>
      </c>
      <c r="D6" s="6" t="s">
        <v>62</v>
      </c>
      <c r="E6" s="6">
        <v>18.148674999999997</v>
      </c>
      <c r="F6" s="6">
        <v>8.5168999999999997</v>
      </c>
      <c r="G6" s="6">
        <v>8.8110499999999998</v>
      </c>
      <c r="H6" s="6">
        <v>15.351757142857142</v>
      </c>
      <c r="I6" s="6">
        <v>17.003191666666666</v>
      </c>
      <c r="J6" s="6">
        <v>12.961534545454549</v>
      </c>
      <c r="K6" s="6">
        <v>12.845886470588235</v>
      </c>
      <c r="L6" s="6">
        <v>10.827066666666667</v>
      </c>
      <c r="M6" s="6">
        <v>15.32064761904762</v>
      </c>
      <c r="N6" s="6">
        <v>17.293001818181818</v>
      </c>
      <c r="O6" s="6">
        <v>11.218038235294117</v>
      </c>
      <c r="P6" s="6">
        <v>14.237196428571428</v>
      </c>
      <c r="Q6" s="6">
        <v>15.18815</v>
      </c>
      <c r="R6" s="6">
        <v>17.185935555555552</v>
      </c>
      <c r="S6" s="6">
        <v>9.6333566666666659</v>
      </c>
      <c r="T6">
        <f t="shared" si="0"/>
        <v>13.976193432900434</v>
      </c>
      <c r="U6">
        <f t="shared" si="1"/>
        <v>1.5891594068733503</v>
      </c>
      <c r="V6">
        <f t="shared" si="2"/>
        <v>12.074225118835413</v>
      </c>
      <c r="W6">
        <f t="shared" si="3"/>
        <v>1.1796584333244102</v>
      </c>
      <c r="X6">
        <f t="shared" si="4"/>
        <v>16.033433236425882</v>
      </c>
      <c r="Y6">
        <f t="shared" si="5"/>
        <v>1.0325077086492642</v>
      </c>
    </row>
    <row r="7" spans="1:25" x14ac:dyDescent="0.3">
      <c r="A7" s="5">
        <v>1994</v>
      </c>
      <c r="B7" s="6">
        <v>15.883346428571427</v>
      </c>
      <c r="C7" s="6">
        <v>16.327516783216787</v>
      </c>
      <c r="D7" s="6">
        <v>11.345914814814813</v>
      </c>
      <c r="E7" s="6">
        <v>18.7424</v>
      </c>
      <c r="F7" s="6">
        <v>10.622307843137255</v>
      </c>
      <c r="G7" s="6">
        <v>11.456275</v>
      </c>
      <c r="H7" s="6">
        <v>16.310385714285715</v>
      </c>
      <c r="I7" s="6">
        <v>16.794166666666666</v>
      </c>
      <c r="J7" s="6">
        <v>12.643018181818181</v>
      </c>
      <c r="K7" s="6">
        <v>12.892308823529412</v>
      </c>
      <c r="L7" s="6">
        <v>12.939069230769231</v>
      </c>
      <c r="M7" s="6">
        <v>15.820220000000001</v>
      </c>
      <c r="N7" s="6">
        <v>16.143268181818183</v>
      </c>
      <c r="O7" s="6">
        <v>12.733423529411766</v>
      </c>
      <c r="P7" s="6">
        <v>14.810940476190476</v>
      </c>
      <c r="Q7" s="6">
        <v>14.376650000000001</v>
      </c>
      <c r="R7" s="6">
        <v>14.677099999999998</v>
      </c>
      <c r="S7" s="6">
        <v>11.33882222222222</v>
      </c>
      <c r="T7">
        <f t="shared" si="0"/>
        <v>14.122760017316017</v>
      </c>
      <c r="U7">
        <f t="shared" si="1"/>
        <v>0.88753606956508002</v>
      </c>
      <c r="V7">
        <f t="shared" si="2"/>
        <v>12.834655673955675</v>
      </c>
      <c r="W7">
        <f t="shared" si="3"/>
        <v>0.75498977117276456</v>
      </c>
      <c r="X7">
        <f t="shared" si="4"/>
        <v>15.900124015363723</v>
      </c>
      <c r="Y7">
        <f t="shared" si="5"/>
        <v>0.82923777234190577</v>
      </c>
    </row>
    <row r="8" spans="1:25" x14ac:dyDescent="0.3">
      <c r="A8" s="5">
        <v>1995</v>
      </c>
      <c r="B8" s="6">
        <v>16.845725000000002</v>
      </c>
      <c r="C8" s="6">
        <v>18.372970085470083</v>
      </c>
      <c r="D8" s="6">
        <v>15.399355555555555</v>
      </c>
      <c r="E8" s="6">
        <v>17.877290000000002</v>
      </c>
      <c r="F8" s="6">
        <v>14.415353594771242</v>
      </c>
      <c r="G8" s="6">
        <v>13.335849999999999</v>
      </c>
      <c r="H8" s="6">
        <v>15.717385714285715</v>
      </c>
      <c r="I8" s="6">
        <v>16.334853174603172</v>
      </c>
      <c r="J8" s="6">
        <v>14.869127272727273</v>
      </c>
      <c r="K8" s="6">
        <v>18.473688235294119</v>
      </c>
      <c r="L8" s="6">
        <v>16.22802893772894</v>
      </c>
      <c r="M8" s="6">
        <v>16.303741666666667</v>
      </c>
      <c r="N8" s="6">
        <v>17.448913636363635</v>
      </c>
      <c r="O8" s="6">
        <v>14.870036764705883</v>
      </c>
      <c r="P8" s="6">
        <v>16.165617063492061</v>
      </c>
      <c r="Q8" s="6">
        <v>16.406666666666666</v>
      </c>
      <c r="R8" s="6">
        <v>17.359857142857145</v>
      </c>
      <c r="S8" s="6">
        <v>17.813880555555556</v>
      </c>
      <c r="T8">
        <f t="shared" si="0"/>
        <v>15.504012200577202</v>
      </c>
      <c r="U8">
        <f t="shared" si="1"/>
        <v>0.63172334329681401</v>
      </c>
      <c r="V8">
        <f t="shared" si="2"/>
        <v>16.729991947291737</v>
      </c>
      <c r="W8">
        <f t="shared" si="3"/>
        <v>0.5855261864845005</v>
      </c>
      <c r="X8">
        <f t="shared" si="4"/>
        <v>16.601389405469259</v>
      </c>
      <c r="Y8">
        <f t="shared" si="5"/>
        <v>0.47509925323747004</v>
      </c>
    </row>
    <row r="9" spans="1:25" x14ac:dyDescent="0.3">
      <c r="A9" s="5">
        <v>1996</v>
      </c>
      <c r="B9" s="6">
        <v>17.985078571428573</v>
      </c>
      <c r="C9" s="6">
        <v>19.928007142857144</v>
      </c>
      <c r="D9" s="6">
        <v>15.319449206349207</v>
      </c>
      <c r="E9" s="6">
        <v>18.908316666666664</v>
      </c>
      <c r="F9" s="6">
        <v>15.689039869281046</v>
      </c>
      <c r="G9" s="6">
        <v>16.368049999999997</v>
      </c>
      <c r="H9" s="6">
        <v>15.865439393939392</v>
      </c>
      <c r="I9" s="6" t="s">
        <v>62</v>
      </c>
      <c r="J9" s="6">
        <v>16.042484032634029</v>
      </c>
      <c r="K9" s="6">
        <v>18.35554411764706</v>
      </c>
      <c r="L9" s="6">
        <v>14.668243589743589</v>
      </c>
      <c r="M9" s="6">
        <v>14.989100000000001</v>
      </c>
      <c r="N9" s="6">
        <v>17.170786363636367</v>
      </c>
      <c r="O9" s="6">
        <v>14.294917647058822</v>
      </c>
      <c r="P9" s="6">
        <v>15.264250000000001</v>
      </c>
      <c r="Q9" s="6">
        <v>16.916144444444445</v>
      </c>
      <c r="R9" s="6">
        <v>15.804560606060605</v>
      </c>
      <c r="S9" s="6">
        <v>17.736144444444445</v>
      </c>
      <c r="T9">
        <f t="shared" si="0"/>
        <v>16.129792520812522</v>
      </c>
      <c r="U9">
        <f t="shared" si="1"/>
        <v>0.527106204216921</v>
      </c>
      <c r="V9">
        <f t="shared" si="2"/>
        <v>16.944653259252423</v>
      </c>
      <c r="W9">
        <f t="shared" si="3"/>
        <v>0.70572790250918183</v>
      </c>
      <c r="X9">
        <f t="shared" si="4"/>
        <v>16.408804135472369</v>
      </c>
      <c r="Y9">
        <f t="shared" si="5"/>
        <v>0.77320926600467044</v>
      </c>
    </row>
    <row r="10" spans="1:25" x14ac:dyDescent="0.3">
      <c r="A10" s="5">
        <v>1997</v>
      </c>
      <c r="B10" s="6">
        <v>17.494273412698412</v>
      </c>
      <c r="C10" s="6">
        <v>17.275116666666669</v>
      </c>
      <c r="D10" s="6">
        <v>15.233355639097745</v>
      </c>
      <c r="E10" s="6">
        <v>18.268099999999997</v>
      </c>
      <c r="F10" s="6">
        <v>15.394717738791423</v>
      </c>
      <c r="G10" s="6">
        <v>13.839002777777777</v>
      </c>
      <c r="H10" s="6">
        <v>15.706321428571428</v>
      </c>
      <c r="I10" s="6">
        <v>15.439700000000002</v>
      </c>
      <c r="J10" s="6">
        <v>15.241907575757574</v>
      </c>
      <c r="K10" s="6">
        <v>16.176855882352942</v>
      </c>
      <c r="L10" s="6">
        <v>14.668189377289377</v>
      </c>
      <c r="M10" s="6">
        <v>16.608025000000001</v>
      </c>
      <c r="N10" s="6">
        <v>15.973863186813189</v>
      </c>
      <c r="O10" s="6">
        <v>11.708799264705881</v>
      </c>
      <c r="P10" s="6">
        <v>15.945142857142855</v>
      </c>
      <c r="Q10" s="6">
        <v>15.82695</v>
      </c>
      <c r="R10" s="6">
        <v>15.13239463869464</v>
      </c>
      <c r="S10" s="6">
        <v>16.076455555555555</v>
      </c>
      <c r="T10">
        <f t="shared" si="0"/>
        <v>15.825670324675324</v>
      </c>
      <c r="U10">
        <f t="shared" si="1"/>
        <v>0.62041178576396727</v>
      </c>
      <c r="V10">
        <f t="shared" si="2"/>
        <v>15.807377265679103</v>
      </c>
      <c r="W10">
        <f t="shared" si="3"/>
        <v>0.3147598242867205</v>
      </c>
      <c r="X10">
        <f t="shared" si="4"/>
        <v>15.371529753130856</v>
      </c>
      <c r="Y10">
        <f t="shared" si="5"/>
        <v>0.86298778752803162</v>
      </c>
    </row>
    <row r="11" spans="1:25" x14ac:dyDescent="0.3">
      <c r="A11" s="5">
        <v>1998</v>
      </c>
      <c r="B11" s="6">
        <v>18.991905555555558</v>
      </c>
      <c r="C11" s="6">
        <v>17.83646233100233</v>
      </c>
      <c r="D11" s="6">
        <v>15.412611497326203</v>
      </c>
      <c r="E11" s="6">
        <v>20.130700000000001</v>
      </c>
      <c r="F11" s="6">
        <v>14.724778991596638</v>
      </c>
      <c r="G11" s="6">
        <v>14.757472222222221</v>
      </c>
      <c r="H11" s="6">
        <v>17.482414285714285</v>
      </c>
      <c r="I11" s="6">
        <v>17.637785714285712</v>
      </c>
      <c r="J11" s="6">
        <v>15.847549090909089</v>
      </c>
      <c r="K11" s="6">
        <v>17.222348823529408</v>
      </c>
      <c r="L11" s="6">
        <v>16.269559194139195</v>
      </c>
      <c r="M11" s="6">
        <v>16.348025925925924</v>
      </c>
      <c r="N11" s="6">
        <v>19.179216666666669</v>
      </c>
      <c r="O11" s="6">
        <v>12.225638235294117</v>
      </c>
      <c r="P11" s="6">
        <v>15.636142857142858</v>
      </c>
      <c r="Q11" s="6">
        <v>16.100216666666668</v>
      </c>
      <c r="R11" s="6">
        <v>17.922536363636361</v>
      </c>
      <c r="S11" s="6">
        <v>15.633199999999999</v>
      </c>
      <c r="T11">
        <f t="shared" si="0"/>
        <v>16.316219130351129</v>
      </c>
      <c r="U11">
        <f t="shared" si="1"/>
        <v>0.71666438397344956</v>
      </c>
      <c r="V11">
        <f t="shared" si="2"/>
        <v>16.171311072037206</v>
      </c>
      <c r="W11">
        <f t="shared" si="3"/>
        <v>0.40384343408134837</v>
      </c>
      <c r="X11">
        <f t="shared" si="4"/>
        <v>17.429715210932855</v>
      </c>
      <c r="Y11">
        <f t="shared" si="5"/>
        <v>1.1214192578775777</v>
      </c>
    </row>
    <row r="12" spans="1:25" x14ac:dyDescent="0.3">
      <c r="A12" s="5">
        <v>1999</v>
      </c>
      <c r="B12" s="6">
        <v>18.652557142857141</v>
      </c>
      <c r="C12" s="6">
        <v>14.98051494949495</v>
      </c>
      <c r="D12" s="6">
        <v>11.240198039215684</v>
      </c>
      <c r="E12" s="6">
        <v>20.179430000000004</v>
      </c>
      <c r="F12" s="6">
        <v>9.510939433551199</v>
      </c>
      <c r="G12" s="6">
        <v>10.758724999999998</v>
      </c>
      <c r="H12" s="6">
        <v>16.07953650793651</v>
      </c>
      <c r="I12" s="6">
        <v>17.817927777777779</v>
      </c>
      <c r="J12" s="6">
        <v>13.276370909090909</v>
      </c>
      <c r="K12" s="6">
        <v>9.3982929411764715</v>
      </c>
      <c r="L12" s="6">
        <v>12.634734871794871</v>
      </c>
      <c r="M12" s="6">
        <v>17.060023809523809</v>
      </c>
      <c r="N12" s="6">
        <v>18.536940909090909</v>
      </c>
      <c r="O12" s="6">
        <v>10.940887647058824</v>
      </c>
      <c r="P12" s="6">
        <v>15.420636904761905</v>
      </c>
      <c r="Q12" s="6">
        <v>14.103283333333335</v>
      </c>
      <c r="R12" s="6">
        <v>20.049277777777778</v>
      </c>
      <c r="S12" s="6">
        <v>12.338838888888889</v>
      </c>
      <c r="T12">
        <f t="shared" si="0"/>
        <v>15.033662753246753</v>
      </c>
      <c r="U12">
        <f t="shared" si="1"/>
        <v>1.3913204545891218</v>
      </c>
      <c r="V12">
        <f t="shared" si="2"/>
        <v>12.029543208207913</v>
      </c>
      <c r="W12">
        <f t="shared" si="3"/>
        <v>0.80711806284359144</v>
      </c>
      <c r="X12">
        <f t="shared" si="4"/>
        <v>17.267333436606968</v>
      </c>
      <c r="Y12">
        <f t="shared" si="5"/>
        <v>1.4091292328534495</v>
      </c>
    </row>
    <row r="13" spans="1:25" x14ac:dyDescent="0.3">
      <c r="A13" s="5">
        <v>2000</v>
      </c>
      <c r="B13" s="6">
        <v>19.205721428571429</v>
      </c>
      <c r="C13" s="6">
        <v>18.349473333333332</v>
      </c>
      <c r="D13" s="6">
        <v>12.302992857142858</v>
      </c>
      <c r="E13" s="6">
        <v>21.307290000000002</v>
      </c>
      <c r="F13" s="6">
        <v>11.167917647058822</v>
      </c>
      <c r="G13" s="6">
        <v>12.096825000000001</v>
      </c>
      <c r="H13" s="6">
        <v>16.904699999999998</v>
      </c>
      <c r="I13" s="6">
        <v>17.815070634920634</v>
      </c>
      <c r="J13" s="6">
        <v>13.545454545454545</v>
      </c>
      <c r="K13" s="6">
        <v>11.573017058823529</v>
      </c>
      <c r="L13" s="6">
        <v>13.885765079365081</v>
      </c>
      <c r="M13" s="6">
        <v>17.567947619047622</v>
      </c>
      <c r="N13" s="6">
        <v>19.849499999999999</v>
      </c>
      <c r="O13" s="6">
        <v>14.325267647058823</v>
      </c>
      <c r="P13" s="6">
        <v>15.759035714285712</v>
      </c>
      <c r="Q13" s="6">
        <v>14.596399999999999</v>
      </c>
      <c r="R13" s="6">
        <v>20.845536363636366</v>
      </c>
      <c r="S13" s="6">
        <v>12.581672828282828</v>
      </c>
      <c r="T13">
        <f t="shared" si="0"/>
        <v>15.634996861471862</v>
      </c>
      <c r="U13">
        <f t="shared" si="1"/>
        <v>1.2920256463020905</v>
      </c>
      <c r="V13">
        <f t="shared" si="2"/>
        <v>13.493891257715209</v>
      </c>
      <c r="W13">
        <f t="shared" si="3"/>
        <v>0.92961922953755494</v>
      </c>
      <c r="X13">
        <f t="shared" si="4"/>
        <v>18.507894107602635</v>
      </c>
      <c r="Y13">
        <f t="shared" si="5"/>
        <v>1.0900412051764155</v>
      </c>
    </row>
    <row r="14" spans="1:25" x14ac:dyDescent="0.3">
      <c r="A14" s="5">
        <v>2001</v>
      </c>
      <c r="B14" s="6">
        <v>17.886364285714286</v>
      </c>
      <c r="C14" s="6">
        <v>15.418450000000002</v>
      </c>
      <c r="D14" s="6">
        <v>15.848598039215686</v>
      </c>
      <c r="E14" s="6">
        <v>17.535</v>
      </c>
      <c r="F14" s="6">
        <v>14.885235294117644</v>
      </c>
      <c r="G14" s="6">
        <v>9.2088999999999999</v>
      </c>
      <c r="H14" s="6">
        <v>16.374385714285712</v>
      </c>
      <c r="I14" s="6">
        <v>17.731216666666668</v>
      </c>
      <c r="J14" s="6">
        <v>12.512690909090908</v>
      </c>
      <c r="K14" s="6">
        <v>11.942962500000002</v>
      </c>
      <c r="L14" s="6">
        <v>11.568257692307693</v>
      </c>
      <c r="M14" s="6">
        <v>16.331871428571425</v>
      </c>
      <c r="N14" s="6">
        <v>15.836514285714285</v>
      </c>
      <c r="O14" s="6">
        <v>11.782058823529416</v>
      </c>
      <c r="P14" s="6">
        <v>15.976749999999999</v>
      </c>
      <c r="Q14" s="6">
        <v>14.863383333333333</v>
      </c>
      <c r="R14" s="6">
        <v>16.78938888888889</v>
      </c>
      <c r="S14" s="6">
        <v>10.953063636363636</v>
      </c>
      <c r="T14">
        <f t="shared" si="0"/>
        <v>14.383315324675323</v>
      </c>
      <c r="U14">
        <f t="shared" si="1"/>
        <v>1.5633468366682064</v>
      </c>
      <c r="V14">
        <f t="shared" si="2"/>
        <v>13.639992927905427</v>
      </c>
      <c r="W14">
        <f t="shared" si="3"/>
        <v>0.77888422801147883</v>
      </c>
      <c r="X14">
        <f t="shared" si="4"/>
        <v>16.008094063180828</v>
      </c>
      <c r="Y14">
        <f t="shared" si="5"/>
        <v>0.89319646759444371</v>
      </c>
    </row>
    <row r="15" spans="1:25" x14ac:dyDescent="0.3">
      <c r="A15" s="5">
        <v>2002</v>
      </c>
      <c r="B15" s="6">
        <v>16.692521428571428</v>
      </c>
      <c r="C15" s="6">
        <v>16.854656363636362</v>
      </c>
      <c r="D15" s="6">
        <v>15.686705146198832</v>
      </c>
      <c r="E15" s="6">
        <v>19.93309</v>
      </c>
      <c r="F15" s="6">
        <v>15.081722600619194</v>
      </c>
      <c r="G15" s="6">
        <v>13.753300000000001</v>
      </c>
      <c r="H15" s="6">
        <v>16.489899999999999</v>
      </c>
      <c r="I15" s="6">
        <v>16.128416666666666</v>
      </c>
      <c r="J15" s="6">
        <v>14.821499393939396</v>
      </c>
      <c r="K15" s="6">
        <v>16.650667647058825</v>
      </c>
      <c r="L15" s="6">
        <v>14.015288927738926</v>
      </c>
      <c r="M15" s="6">
        <v>15.646982936507937</v>
      </c>
      <c r="N15" s="6">
        <v>19.256142857142855</v>
      </c>
      <c r="O15" s="6">
        <v>15.931825490196079</v>
      </c>
      <c r="P15" s="6">
        <v>15.600293650793649</v>
      </c>
      <c r="Q15" s="6">
        <v>15.833490740740743</v>
      </c>
      <c r="R15" s="6">
        <v>16.386603703703702</v>
      </c>
      <c r="S15" s="6">
        <v>14.259442592592592</v>
      </c>
      <c r="T15">
        <f t="shared" si="0"/>
        <v>15.302919481962482</v>
      </c>
      <c r="U15">
        <f t="shared" si="1"/>
        <v>0.48841019988791062</v>
      </c>
      <c r="V15">
        <f t="shared" si="2"/>
        <v>15.483139145512212</v>
      </c>
      <c r="W15">
        <f t="shared" si="3"/>
        <v>0.41465764411045281</v>
      </c>
      <c r="X15">
        <f t="shared" si="4"/>
        <v>17.354329786284882</v>
      </c>
      <c r="Y15">
        <f t="shared" si="5"/>
        <v>0.71826205226908391</v>
      </c>
    </row>
    <row r="16" spans="1:25" x14ac:dyDescent="0.3">
      <c r="A16" s="5">
        <v>2003</v>
      </c>
      <c r="B16" s="6">
        <v>18.094634523809525</v>
      </c>
      <c r="C16" s="6">
        <v>18.349386247086247</v>
      </c>
      <c r="D16" s="6">
        <v>13.045529629629632</v>
      </c>
      <c r="E16" s="6">
        <v>19.360789999999998</v>
      </c>
      <c r="F16" s="6">
        <v>13.386233986928106</v>
      </c>
      <c r="G16" s="6">
        <v>16.949765151515148</v>
      </c>
      <c r="H16" s="6">
        <v>17.750614285714285</v>
      </c>
      <c r="I16" s="6">
        <v>16.998799999999996</v>
      </c>
      <c r="J16" s="6">
        <v>16.872836363636363</v>
      </c>
      <c r="K16" s="6">
        <v>18.363287647058819</v>
      </c>
      <c r="L16" s="6">
        <v>14.050424102564103</v>
      </c>
      <c r="M16" s="6">
        <v>16.954785714285713</v>
      </c>
      <c r="N16" s="6">
        <v>19.501290476190473</v>
      </c>
      <c r="O16" s="6">
        <v>17.428673202614377</v>
      </c>
      <c r="P16" s="6">
        <v>16.181027777777778</v>
      </c>
      <c r="Q16" s="6">
        <v>17.296857407407405</v>
      </c>
      <c r="R16" s="6">
        <v>16.912966666666666</v>
      </c>
      <c r="S16" s="6">
        <v>14.662817676767675</v>
      </c>
      <c r="T16">
        <f t="shared" si="0"/>
        <v>17.010609906204905</v>
      </c>
      <c r="U16">
        <f t="shared" si="1"/>
        <v>0.30733661130648726</v>
      </c>
      <c r="V16">
        <f t="shared" si="2"/>
        <v>15.593505242491712</v>
      </c>
      <c r="W16">
        <f t="shared" si="3"/>
        <v>0.88343873782575211</v>
      </c>
      <c r="X16">
        <f t="shared" si="4"/>
        <v>17.992189105197632</v>
      </c>
      <c r="Y16">
        <f t="shared" si="5"/>
        <v>0.47180175600962704</v>
      </c>
    </row>
    <row r="17" spans="1:25" x14ac:dyDescent="0.3">
      <c r="A17" s="5">
        <v>2004</v>
      </c>
      <c r="B17" s="6">
        <v>18.25927857142857</v>
      </c>
      <c r="C17" s="6">
        <v>18.588974747474747</v>
      </c>
      <c r="D17" s="6">
        <v>16.109402923976607</v>
      </c>
      <c r="E17" s="6">
        <v>21.981909999999999</v>
      </c>
      <c r="F17" s="6">
        <v>15.752887777777778</v>
      </c>
      <c r="G17" s="6">
        <v>16.898716666666669</v>
      </c>
      <c r="H17" s="6">
        <v>18.920909523809524</v>
      </c>
      <c r="I17" s="6">
        <v>19.103165873015879</v>
      </c>
      <c r="J17" s="6">
        <v>17.150944988344989</v>
      </c>
      <c r="K17" s="6">
        <v>15.700601470588234</v>
      </c>
      <c r="L17" s="6">
        <v>14.265680952380952</v>
      </c>
      <c r="M17" s="6">
        <v>17.979852380952376</v>
      </c>
      <c r="N17" s="6">
        <v>21.936195238095237</v>
      </c>
      <c r="O17" s="6">
        <v>18.94490882352941</v>
      </c>
      <c r="P17" s="6">
        <v>15.411172222222223</v>
      </c>
      <c r="Q17" s="6">
        <v>18.579658333333334</v>
      </c>
      <c r="R17" s="6">
        <v>18.60309829059829</v>
      </c>
      <c r="S17" s="6">
        <v>16.943331818181814</v>
      </c>
      <c r="T17">
        <f t="shared" si="0"/>
        <v>17.139992965922964</v>
      </c>
      <c r="U17">
        <f t="shared" si="1"/>
        <v>0.50026590264246107</v>
      </c>
      <c r="V17">
        <f t="shared" si="2"/>
        <v>16.562934003387639</v>
      </c>
      <c r="W17">
        <f t="shared" si="3"/>
        <v>0.60157679560223876</v>
      </c>
      <c r="X17">
        <f t="shared" si="4"/>
        <v>19.915031291508058</v>
      </c>
      <c r="Y17">
        <f t="shared" si="5"/>
        <v>0.64978972606810304</v>
      </c>
    </row>
    <row r="18" spans="1:25" x14ac:dyDescent="0.3">
      <c r="A18" s="5">
        <v>2005</v>
      </c>
      <c r="B18" s="6">
        <v>16.959321428571428</v>
      </c>
      <c r="C18" s="6">
        <v>15.673034545454547</v>
      </c>
      <c r="D18" s="6">
        <v>13.269899999999998</v>
      </c>
      <c r="E18" s="6">
        <v>19.52777</v>
      </c>
      <c r="F18" s="6">
        <v>10.282968589743589</v>
      </c>
      <c r="G18" s="6">
        <v>11.480600000000001</v>
      </c>
      <c r="H18" s="6">
        <v>16.4133</v>
      </c>
      <c r="I18" s="6">
        <v>17.71</v>
      </c>
      <c r="J18" s="6">
        <v>12.154567272727274</v>
      </c>
      <c r="K18" s="6">
        <v>10.368115882352942</v>
      </c>
      <c r="L18" s="6">
        <v>11.647546153846154</v>
      </c>
      <c r="M18" s="6">
        <v>16.357442857142857</v>
      </c>
      <c r="N18" s="6">
        <v>15.075900000000001</v>
      </c>
      <c r="O18" s="6">
        <v>13.114608333333335</v>
      </c>
      <c r="P18" s="6">
        <v>14.224407142857142</v>
      </c>
      <c r="Q18" s="6">
        <v>12.984200000000001</v>
      </c>
      <c r="R18" s="6">
        <v>15.415311111111112</v>
      </c>
      <c r="S18" s="6">
        <v>11.383299999999998</v>
      </c>
      <c r="T18">
        <f t="shared" si="0"/>
        <v>14.23526774025974</v>
      </c>
      <c r="U18">
        <f t="shared" si="1"/>
        <v>1.0918269659363535</v>
      </c>
      <c r="V18">
        <f t="shared" si="2"/>
        <v>12.229866453056745</v>
      </c>
      <c r="W18">
        <f t="shared" si="3"/>
        <v>0.72075346751591174</v>
      </c>
      <c r="X18">
        <f t="shared" si="4"/>
        <v>16.209481574074072</v>
      </c>
      <c r="Y18">
        <f t="shared" si="5"/>
        <v>0.90917709790228807</v>
      </c>
    </row>
    <row r="19" spans="1:25" x14ac:dyDescent="0.3">
      <c r="A19" s="5">
        <v>2006</v>
      </c>
      <c r="B19" s="6">
        <v>18.268250000000002</v>
      </c>
      <c r="C19" s="6">
        <v>16.166626010101009</v>
      </c>
      <c r="D19" s="6">
        <v>14.739697821350761</v>
      </c>
      <c r="E19" s="6">
        <v>18.512869999999999</v>
      </c>
      <c r="F19" s="6">
        <v>11.326554411764706</v>
      </c>
      <c r="G19" s="6">
        <v>12.2805</v>
      </c>
      <c r="H19" s="6">
        <v>17.29512857142857</v>
      </c>
      <c r="I19" s="6">
        <v>17.633372222222221</v>
      </c>
      <c r="J19" s="6">
        <v>12.800709090909091</v>
      </c>
      <c r="K19" s="6">
        <v>13.052402352941176</v>
      </c>
      <c r="L19" s="6">
        <v>13.328420512820514</v>
      </c>
      <c r="M19" s="6">
        <v>15.764322857142854</v>
      </c>
      <c r="N19" s="6">
        <v>18.478690909090908</v>
      </c>
      <c r="O19" s="6">
        <v>17.638011111111112</v>
      </c>
      <c r="P19" s="6">
        <v>14.885267857142859</v>
      </c>
      <c r="Q19" s="6">
        <v>17.40142777777778</v>
      </c>
      <c r="R19" s="6">
        <v>19.009077777777783</v>
      </c>
      <c r="S19" s="6">
        <v>11.598468181818181</v>
      </c>
      <c r="T19">
        <f t="shared" si="0"/>
        <v>14.799809961038964</v>
      </c>
      <c r="U19">
        <f t="shared" si="1"/>
        <v>1.0796062118052423</v>
      </c>
      <c r="V19">
        <f t="shared" si="2"/>
        <v>13.944799581224874</v>
      </c>
      <c r="W19">
        <f t="shared" si="3"/>
        <v>0.85986473401442065</v>
      </c>
      <c r="X19">
        <f t="shared" si="4"/>
        <v>18.0945250986051</v>
      </c>
      <c r="Y19">
        <f t="shared" si="5"/>
        <v>0.27197452290530322</v>
      </c>
    </row>
    <row r="20" spans="1:25" x14ac:dyDescent="0.3">
      <c r="A20" s="5">
        <v>2007</v>
      </c>
      <c r="B20" s="6">
        <v>17.946035714285713</v>
      </c>
      <c r="C20" s="6">
        <v>16.238438095238095</v>
      </c>
      <c r="D20" s="6">
        <v>10.792713725490199</v>
      </c>
      <c r="E20" s="6">
        <v>20.371075000000001</v>
      </c>
      <c r="F20" s="6">
        <v>9.1677375000000012</v>
      </c>
      <c r="G20" s="6">
        <v>10.427049999999999</v>
      </c>
      <c r="H20" s="6">
        <v>14.373728571428572</v>
      </c>
      <c r="I20" s="6">
        <v>14.450133333333333</v>
      </c>
      <c r="J20" s="6">
        <v>12.233145454545454</v>
      </c>
      <c r="K20" s="6">
        <v>8.7668990196078429</v>
      </c>
      <c r="L20" s="6">
        <v>11.977116666666667</v>
      </c>
      <c r="M20" s="6">
        <v>15.075914285714287</v>
      </c>
      <c r="N20" s="6">
        <v>16.352772727272725</v>
      </c>
      <c r="O20" s="6">
        <v>12.659899999999999</v>
      </c>
      <c r="P20" s="6">
        <v>13.108910714285715</v>
      </c>
      <c r="Q20" s="6">
        <v>12.752650000000001</v>
      </c>
      <c r="R20" s="6">
        <v>15.099188888888889</v>
      </c>
      <c r="S20" s="6">
        <v>10.297011363636361</v>
      </c>
      <c r="T20">
        <f t="shared" si="0"/>
        <v>13.758211233766236</v>
      </c>
      <c r="U20">
        <f t="shared" si="1"/>
        <v>1.2868229709957435</v>
      </c>
      <c r="V20">
        <f t="shared" si="2"/>
        <v>11.427509481519881</v>
      </c>
      <c r="W20">
        <f t="shared" si="3"/>
        <v>0.96448245019562573</v>
      </c>
      <c r="X20">
        <f t="shared" si="4"/>
        <v>15.551133086820586</v>
      </c>
      <c r="Y20">
        <f t="shared" si="5"/>
        <v>1.0806854357302211</v>
      </c>
    </row>
    <row r="21" spans="1:25" x14ac:dyDescent="0.3">
      <c r="A21" s="5">
        <v>2008</v>
      </c>
      <c r="B21" s="6">
        <v>18.825366666666667</v>
      </c>
      <c r="C21" s="6">
        <v>16.877900000000004</v>
      </c>
      <c r="D21" s="6">
        <v>17.927938235294114</v>
      </c>
      <c r="E21" s="6">
        <v>21.592329999999997</v>
      </c>
      <c r="F21" s="6">
        <v>17.558016666666671</v>
      </c>
      <c r="G21" s="6">
        <v>9.1170611111111093</v>
      </c>
      <c r="H21" s="6">
        <v>18.110269696969699</v>
      </c>
      <c r="I21" s="6">
        <v>17.804927777777774</v>
      </c>
      <c r="J21" s="6">
        <v>13.444109090909091</v>
      </c>
      <c r="K21" s="6">
        <v>16.079993333333334</v>
      </c>
      <c r="L21" s="6">
        <v>13.010380000000001</v>
      </c>
      <c r="M21" s="6" t="s">
        <v>62</v>
      </c>
      <c r="N21" s="6">
        <v>19.4115303030303</v>
      </c>
      <c r="O21" s="6">
        <v>15.729560000000001</v>
      </c>
      <c r="P21" s="6">
        <v>14.638708333333334</v>
      </c>
      <c r="Q21" s="6">
        <v>16.514150000000001</v>
      </c>
      <c r="R21" s="6">
        <v>19.829644444444444</v>
      </c>
      <c r="S21" s="6">
        <v>13.546077272727274</v>
      </c>
      <c r="T21">
        <f t="shared" si="0"/>
        <v>14.00631130050505</v>
      </c>
      <c r="U21">
        <f t="shared" si="1"/>
        <v>1.9967485939276444</v>
      </c>
      <c r="V21">
        <f t="shared" si="2"/>
        <v>15.930636501145914</v>
      </c>
      <c r="W21">
        <f t="shared" si="3"/>
        <v>0.72558194656510133</v>
      </c>
      <c r="X21">
        <f t="shared" si="4"/>
        <v>18.746377037037039</v>
      </c>
      <c r="Y21">
        <f t="shared" si="5"/>
        <v>0.81868776509351859</v>
      </c>
    </row>
    <row r="22" spans="1:25" x14ac:dyDescent="0.3">
      <c r="A22" s="5">
        <v>2009</v>
      </c>
      <c r="B22" s="6">
        <v>19.344174999999996</v>
      </c>
      <c r="C22" s="6">
        <v>18.477124242424242</v>
      </c>
      <c r="D22" s="6">
        <v>15.697902941176469</v>
      </c>
      <c r="E22" s="6">
        <v>20.578800000000001</v>
      </c>
      <c r="F22" s="6" t="s">
        <v>62</v>
      </c>
      <c r="G22" s="6">
        <v>15.620555555555555</v>
      </c>
      <c r="H22" s="6">
        <v>18.498222222222225</v>
      </c>
      <c r="I22" s="6">
        <v>16.924300000000002</v>
      </c>
      <c r="J22" s="6">
        <v>15.844363636363639</v>
      </c>
      <c r="K22" s="6">
        <v>13.3828</v>
      </c>
      <c r="L22" s="6">
        <v>15.028766666666666</v>
      </c>
      <c r="M22" s="6">
        <v>17.095386904761902</v>
      </c>
      <c r="N22" s="6">
        <v>18.604071428571427</v>
      </c>
      <c r="O22" s="6">
        <v>18.139583333333331</v>
      </c>
      <c r="P22" s="6">
        <v>15.691297619047619</v>
      </c>
      <c r="Q22" s="6">
        <v>19.136183333333332</v>
      </c>
      <c r="R22" s="6">
        <v>17.937730555555554</v>
      </c>
      <c r="S22" s="6">
        <v>14.46569090909091</v>
      </c>
      <c r="T22">
        <f t="shared" si="0"/>
        <v>16.719155743145741</v>
      </c>
      <c r="U22">
        <f t="shared" si="1"/>
        <v>0.70925848290177962</v>
      </c>
      <c r="V22">
        <f t="shared" si="2"/>
        <v>16.031411348781937</v>
      </c>
      <c r="W22">
        <f t="shared" si="3"/>
        <v>0.93459915512593772</v>
      </c>
      <c r="X22">
        <f t="shared" si="4"/>
        <v>18.447117923280427</v>
      </c>
      <c r="Y22">
        <f t="shared" si="5"/>
        <v>0.4914041775116369</v>
      </c>
    </row>
    <row r="23" spans="1:25" x14ac:dyDescent="0.3">
      <c r="A23" s="5">
        <v>2010</v>
      </c>
      <c r="B23" s="6">
        <v>19.262983333333334</v>
      </c>
      <c r="C23" s="6">
        <v>17.307994871794875</v>
      </c>
      <c r="D23" s="6">
        <v>16.808929411764705</v>
      </c>
      <c r="E23" s="6">
        <v>20.208729999999999</v>
      </c>
      <c r="F23" s="6">
        <v>11.178948692810456</v>
      </c>
      <c r="G23" s="6">
        <v>12.020850000000001</v>
      </c>
      <c r="H23" s="6">
        <v>18.448863636363633</v>
      </c>
      <c r="I23" s="6">
        <v>18.197283333333331</v>
      </c>
      <c r="J23" s="6">
        <v>15.526606060606058</v>
      </c>
      <c r="K23" s="6">
        <v>18.020708333333332</v>
      </c>
      <c r="L23" s="6">
        <v>14.633536923076923</v>
      </c>
      <c r="M23" s="6">
        <v>17.516942857142858</v>
      </c>
      <c r="N23" s="6">
        <v>20.787021212121214</v>
      </c>
      <c r="O23" s="6">
        <v>17.805040000000002</v>
      </c>
      <c r="P23" s="6">
        <v>17.004982142857145</v>
      </c>
      <c r="Q23" s="6">
        <v>16.996416666666665</v>
      </c>
      <c r="R23" s="6">
        <v>20.570582323232326</v>
      </c>
      <c r="S23" s="6">
        <v>17.55750909090909</v>
      </c>
      <c r="T23">
        <f t="shared" si="0"/>
        <v>16.266472878787877</v>
      </c>
      <c r="U23">
        <f t="shared" si="1"/>
        <v>1.2178025813246012</v>
      </c>
      <c r="V23">
        <f t="shared" si="2"/>
        <v>16.072006284336577</v>
      </c>
      <c r="W23">
        <f t="shared" si="3"/>
        <v>0.91209626424384549</v>
      </c>
      <c r="X23">
        <f t="shared" si="4"/>
        <v>19.33625341750842</v>
      </c>
      <c r="Y23">
        <f t="shared" si="5"/>
        <v>0.54218196314125766</v>
      </c>
    </row>
    <row r="24" spans="1:25" x14ac:dyDescent="0.3">
      <c r="A24" s="5">
        <v>2011</v>
      </c>
      <c r="B24" s="6" t="s">
        <v>62</v>
      </c>
      <c r="C24" s="6" t="s">
        <v>62</v>
      </c>
      <c r="D24" s="6" t="s">
        <v>62</v>
      </c>
      <c r="E24" s="6" t="s">
        <v>62</v>
      </c>
      <c r="F24" s="6" t="s">
        <v>62</v>
      </c>
      <c r="G24" s="6" t="s">
        <v>62</v>
      </c>
      <c r="H24" s="6" t="s">
        <v>62</v>
      </c>
      <c r="I24" s="6" t="s">
        <v>62</v>
      </c>
      <c r="J24" s="6" t="s">
        <v>62</v>
      </c>
      <c r="K24" s="6" t="s">
        <v>62</v>
      </c>
      <c r="L24" s="6" t="s">
        <v>62</v>
      </c>
      <c r="M24" s="6" t="s">
        <v>62</v>
      </c>
      <c r="N24" s="6" t="s">
        <v>62</v>
      </c>
      <c r="O24" s="6">
        <v>16.4069</v>
      </c>
      <c r="P24" s="6" t="s">
        <v>62</v>
      </c>
      <c r="Q24" s="6">
        <v>16.044095454545452</v>
      </c>
      <c r="R24" s="6" t="s">
        <v>62</v>
      </c>
      <c r="S24" s="6">
        <v>17.925490909090911</v>
      </c>
      <c r="T24" t="s">
        <v>62</v>
      </c>
      <c r="U24" t="s">
        <v>62</v>
      </c>
      <c r="V24">
        <f t="shared" si="2"/>
        <v>16.984793181818183</v>
      </c>
      <c r="W24">
        <f t="shared" si="3"/>
        <v>0.94069772727272916</v>
      </c>
      <c r="X24">
        <f t="shared" si="4"/>
        <v>16.4069</v>
      </c>
      <c r="Y24" t="s">
        <v>62</v>
      </c>
    </row>
    <row r="25" spans="1:25" x14ac:dyDescent="0.3">
      <c r="A25" s="5">
        <v>2012</v>
      </c>
      <c r="B25" s="6" t="s">
        <v>62</v>
      </c>
      <c r="C25" s="6" t="s">
        <v>62</v>
      </c>
      <c r="D25" s="6">
        <v>9.8649666666666658</v>
      </c>
      <c r="E25" s="6">
        <v>16.14875</v>
      </c>
      <c r="F25" s="6" t="s">
        <v>62</v>
      </c>
      <c r="G25" s="6" t="s">
        <v>62</v>
      </c>
      <c r="H25" s="6" t="s">
        <v>62</v>
      </c>
      <c r="I25" s="6" t="s">
        <v>62</v>
      </c>
      <c r="J25" s="6" t="s">
        <v>62</v>
      </c>
      <c r="K25" s="6">
        <v>16.244983333333334</v>
      </c>
      <c r="L25" s="6" t="s">
        <v>62</v>
      </c>
      <c r="M25" s="6" t="s">
        <v>62</v>
      </c>
      <c r="N25" s="6">
        <v>19.642700000000001</v>
      </c>
      <c r="O25" s="6" t="s">
        <v>62</v>
      </c>
      <c r="P25" s="6" t="s">
        <v>62</v>
      </c>
      <c r="Q25" s="6" t="s">
        <v>62</v>
      </c>
      <c r="R25" s="6" t="s">
        <v>62</v>
      </c>
      <c r="S25" s="6">
        <v>13.456127272727274</v>
      </c>
      <c r="T25" s="6" t="s">
        <v>62</v>
      </c>
      <c r="U25" s="6" t="s">
        <v>62</v>
      </c>
      <c r="V25">
        <f t="shared" si="2"/>
        <v>13.188692424242424</v>
      </c>
      <c r="W25">
        <f t="shared" si="3"/>
        <v>1.8465999580647516</v>
      </c>
      <c r="X25">
        <f t="shared" si="4"/>
        <v>17.895724999999999</v>
      </c>
      <c r="Y25">
        <f t="shared" si="5"/>
        <v>1.7469750000000006</v>
      </c>
    </row>
    <row r="26" spans="1:25" x14ac:dyDescent="0.3">
      <c r="A26" s="5">
        <v>2013</v>
      </c>
      <c r="B26" t="s">
        <v>62</v>
      </c>
      <c r="C26" t="s">
        <v>62</v>
      </c>
      <c r="D26" t="s">
        <v>62</v>
      </c>
      <c r="E26" t="s">
        <v>62</v>
      </c>
      <c r="F26" s="6" t="s">
        <v>62</v>
      </c>
      <c r="G26" s="6" t="s">
        <v>62</v>
      </c>
      <c r="H26" s="6" t="s">
        <v>62</v>
      </c>
      <c r="I26" s="6" t="s">
        <v>62</v>
      </c>
      <c r="J26" s="6" t="s">
        <v>62</v>
      </c>
      <c r="K26" s="6" t="s">
        <v>62</v>
      </c>
      <c r="L26" s="6" t="s">
        <v>62</v>
      </c>
      <c r="M26" s="6" t="s">
        <v>62</v>
      </c>
      <c r="N26" s="6" t="s">
        <v>62</v>
      </c>
      <c r="O26" s="6" t="s">
        <v>62</v>
      </c>
      <c r="P26" s="6" t="s">
        <v>62</v>
      </c>
      <c r="Q26" s="6" t="s">
        <v>62</v>
      </c>
      <c r="R26" s="6" t="s">
        <v>62</v>
      </c>
      <c r="S26" s="6" t="s">
        <v>62</v>
      </c>
      <c r="T26" s="6" t="s">
        <v>62</v>
      </c>
      <c r="U26" s="6" t="s">
        <v>62</v>
      </c>
      <c r="V26" s="6" t="s">
        <v>62</v>
      </c>
      <c r="W26" s="6" t="s">
        <v>62</v>
      </c>
      <c r="X26" s="6" t="s">
        <v>62</v>
      </c>
      <c r="Y26" s="6" t="s">
        <v>62</v>
      </c>
    </row>
    <row r="27" spans="1:25" x14ac:dyDescent="0.3">
      <c r="A27" s="5">
        <v>2014</v>
      </c>
      <c r="B27" t="s">
        <v>62</v>
      </c>
      <c r="C27" t="s">
        <v>62</v>
      </c>
      <c r="D27" t="s">
        <v>62</v>
      </c>
      <c r="E27" t="s">
        <v>62</v>
      </c>
      <c r="F27" s="6" t="s">
        <v>62</v>
      </c>
      <c r="G27" s="6" t="s">
        <v>62</v>
      </c>
      <c r="H27" s="6" t="s">
        <v>62</v>
      </c>
      <c r="I27" s="6" t="s">
        <v>62</v>
      </c>
      <c r="J27" s="6" t="s">
        <v>62</v>
      </c>
      <c r="K27" s="6" t="s">
        <v>62</v>
      </c>
      <c r="L27" s="6" t="s">
        <v>62</v>
      </c>
      <c r="M27" s="6" t="s">
        <v>62</v>
      </c>
      <c r="N27" s="6" t="s">
        <v>62</v>
      </c>
      <c r="O27" s="6" t="s">
        <v>62</v>
      </c>
      <c r="P27" s="6" t="s">
        <v>62</v>
      </c>
      <c r="Q27" s="6" t="s">
        <v>62</v>
      </c>
      <c r="R27" s="6" t="s">
        <v>62</v>
      </c>
      <c r="S27" s="6" t="s">
        <v>62</v>
      </c>
      <c r="T27" s="6" t="s">
        <v>62</v>
      </c>
      <c r="U27" s="6" t="s">
        <v>62</v>
      </c>
      <c r="V27" s="6" t="s">
        <v>62</v>
      </c>
      <c r="W27" s="6" t="s">
        <v>62</v>
      </c>
      <c r="X27" s="6" t="s">
        <v>62</v>
      </c>
      <c r="Y27" s="6" t="s">
        <v>62</v>
      </c>
    </row>
    <row r="28" spans="1:25" x14ac:dyDescent="0.3">
      <c r="A28" s="5">
        <v>2015</v>
      </c>
      <c r="B28" s="6" t="s">
        <v>62</v>
      </c>
      <c r="C28" s="6">
        <v>15.161227272727274</v>
      </c>
      <c r="D28" s="6" t="s">
        <v>62</v>
      </c>
      <c r="E28" s="6" t="s">
        <v>62</v>
      </c>
      <c r="F28" s="6" t="s">
        <v>62</v>
      </c>
      <c r="G28" s="6" t="s">
        <v>62</v>
      </c>
      <c r="H28" s="6" t="s">
        <v>62</v>
      </c>
      <c r="I28" s="6" t="s">
        <v>62</v>
      </c>
      <c r="J28" s="6" t="s">
        <v>62</v>
      </c>
      <c r="K28" s="6">
        <v>11.264000000000001</v>
      </c>
      <c r="L28" s="6" t="s">
        <v>62</v>
      </c>
      <c r="M28" s="6" t="s">
        <v>62</v>
      </c>
      <c r="N28" s="6" t="s">
        <v>62</v>
      </c>
      <c r="O28" s="6">
        <v>15.552433333333335</v>
      </c>
      <c r="P28" s="6" t="s">
        <v>62</v>
      </c>
      <c r="Q28" s="6" t="s">
        <v>62</v>
      </c>
      <c r="R28" s="6" t="s">
        <v>62</v>
      </c>
      <c r="S28" s="6" t="s">
        <v>62</v>
      </c>
      <c r="T28" s="6" t="s">
        <v>62</v>
      </c>
      <c r="U28" s="6" t="s">
        <v>62</v>
      </c>
      <c r="V28">
        <f>AVERAGE(C28:D28,F28,K28:L28,Q28,S28)</f>
        <v>13.212613636363638</v>
      </c>
      <c r="W28">
        <f>(STDEV(C28:D28,F28,K28:L28,Q28,S28))/(SQRT(COUNT(C28:D28,F28,K28:L28,Q28,S28)))</f>
        <v>1.9486136363636255</v>
      </c>
      <c r="X28">
        <f>AVERAGE(E28,H28:I28,N28:O28,R28)</f>
        <v>15.552433333333335</v>
      </c>
      <c r="Y28" s="6" t="s">
        <v>62</v>
      </c>
    </row>
    <row r="29" spans="1:25" x14ac:dyDescent="0.3">
      <c r="A29" s="5">
        <v>2016</v>
      </c>
      <c r="B29" s="6">
        <v>19.177149999999997</v>
      </c>
      <c r="C29" s="6">
        <v>17.6099</v>
      </c>
      <c r="D29" s="6">
        <v>12.576894117647061</v>
      </c>
      <c r="E29" s="6">
        <v>18.914949999999997</v>
      </c>
      <c r="F29" s="6">
        <v>11.363333333333332</v>
      </c>
      <c r="G29" s="6">
        <v>12.774999999999999</v>
      </c>
      <c r="H29" s="6">
        <v>17.199671428571428</v>
      </c>
      <c r="I29" s="6">
        <v>18.196716666666671</v>
      </c>
      <c r="J29" s="6">
        <v>15.270363636363637</v>
      </c>
      <c r="K29" s="6">
        <v>13.076575000000002</v>
      </c>
      <c r="L29" s="6">
        <v>14.647016666666666</v>
      </c>
      <c r="M29" s="6">
        <v>15.909157142857145</v>
      </c>
      <c r="N29" s="6">
        <v>16.971196296296295</v>
      </c>
      <c r="O29" s="6">
        <v>17.262966666666667</v>
      </c>
      <c r="P29" s="6">
        <v>13.596</v>
      </c>
      <c r="Q29" s="6">
        <v>16.485700000000001</v>
      </c>
      <c r="R29" s="6">
        <v>16.059485185185185</v>
      </c>
      <c r="S29" s="6">
        <v>14.17569090909091</v>
      </c>
      <c r="T29">
        <f>AVERAGE(B29,G29,J29,M29,P29)</f>
        <v>15.345534155844154</v>
      </c>
      <c r="U29">
        <f>(STDEV(B29,G29,J29,M29,P29))/(SQRT(COUNT(B29,G29,J29,M29,P29)))</f>
        <v>1.1107006136781732</v>
      </c>
      <c r="V29">
        <f>AVERAGE(C29:D29,F29,K29:L29,Q29,S29)</f>
        <v>14.276444289533998</v>
      </c>
      <c r="W29">
        <f>(STDEV(C29:D29,F29,K29:L29,Q29,S29))/(SQRT(COUNT(C29:D29,F29,K29:L29,Q29,S29)))</f>
        <v>0.83029807384504561</v>
      </c>
      <c r="X29">
        <f>AVERAGE(E29,H29:I29,N29:O29,R29)</f>
        <v>17.434164373897708</v>
      </c>
      <c r="Y29">
        <f>(STDEV(E29,H29:I29,N29:O29,R29))/(SQRT(COUNT(E29,H29:I29,N29:O29,R29)))</f>
        <v>0.40671816526945609</v>
      </c>
    </row>
    <row r="30" spans="1:25" x14ac:dyDescent="0.3">
      <c r="A30" s="5">
        <v>2017</v>
      </c>
      <c r="B30" s="6">
        <v>20.011408730158731</v>
      </c>
      <c r="C30" s="6">
        <v>20.986471428571427</v>
      </c>
      <c r="D30" s="6">
        <v>16.866800000000005</v>
      </c>
      <c r="E30" s="6">
        <v>20.258816666666668</v>
      </c>
      <c r="F30" s="6">
        <v>14.865961904761903</v>
      </c>
      <c r="G30" s="6">
        <v>15.574399999999997</v>
      </c>
      <c r="H30" s="6">
        <v>18.37020714285714</v>
      </c>
      <c r="I30" s="6">
        <v>17.468938888888889</v>
      </c>
      <c r="J30" s="6">
        <v>16.674236363636364</v>
      </c>
      <c r="K30" s="6">
        <v>16.557237500000003</v>
      </c>
      <c r="L30" s="6">
        <v>15.770343636363638</v>
      </c>
      <c r="M30" s="6">
        <v>16.631282142857145</v>
      </c>
      <c r="N30" s="6">
        <v>19.716499999999996</v>
      </c>
      <c r="O30" s="6">
        <v>17.827133333333336</v>
      </c>
      <c r="P30" s="6">
        <v>16.33513095238095</v>
      </c>
      <c r="Q30" s="6">
        <v>18.5138</v>
      </c>
      <c r="R30" s="6">
        <v>19.455788888888886</v>
      </c>
      <c r="S30" s="6">
        <v>16.086707575757575</v>
      </c>
      <c r="T30">
        <f>AVERAGE(B30,G30,J30,M30,P30)</f>
        <v>17.045291637806638</v>
      </c>
      <c r="U30">
        <f>(STDEV(B30,G30,J30,M30,P30))/(SQRT(COUNT(B30,G30,J30,M30,P30)))</f>
        <v>0.76729351923611766</v>
      </c>
      <c r="V30">
        <f>AVERAGE(C30:D30,F30,K30:L30,Q30,S30)</f>
        <v>17.092474577922079</v>
      </c>
      <c r="W30">
        <f>(STDEV(C30:D30,F30,K30:L30,Q30,S30))/(SQRT(COUNT(C30:D30,F30,K30:L30,Q30,S30)))</f>
        <v>0.775176498274324</v>
      </c>
      <c r="X30">
        <f>AVERAGE(E30,H30:I30,N30:O30,R30)</f>
        <v>18.849564153439154</v>
      </c>
      <c r="Y30">
        <f>(STDEV(E30,H30:I30,N30:O30,R30))/(SQRT(COUNT(E30,H30:I30,N30:O30,R30)))</f>
        <v>0.45776095962020019</v>
      </c>
    </row>
    <row r="31" spans="1:25" x14ac:dyDescent="0.3">
      <c r="A31" s="5">
        <v>2018</v>
      </c>
      <c r="B31" s="6">
        <v>23.252664285714285</v>
      </c>
      <c r="C31" s="6">
        <v>18.336642857142856</v>
      </c>
      <c r="D31" s="6">
        <v>11.811770588235294</v>
      </c>
      <c r="E31" s="6">
        <v>20.914866666666668</v>
      </c>
      <c r="F31" s="6">
        <v>11.588538888888891</v>
      </c>
      <c r="G31" s="6">
        <v>12.839750000000002</v>
      </c>
      <c r="H31" s="6">
        <v>14.900204761904762</v>
      </c>
      <c r="I31" s="6">
        <v>14.858049999999999</v>
      </c>
      <c r="J31" s="6">
        <v>14.384763636363637</v>
      </c>
      <c r="K31" s="6">
        <v>12.762416666666667</v>
      </c>
      <c r="L31" s="6">
        <v>13.197988461538461</v>
      </c>
      <c r="M31" s="6">
        <v>14.711274285714286</v>
      </c>
      <c r="N31" s="6">
        <v>19.553677777777779</v>
      </c>
      <c r="O31" s="6">
        <v>17.891733333333335</v>
      </c>
      <c r="P31" s="6">
        <v>13.450083333333332</v>
      </c>
      <c r="Q31" s="6">
        <v>16.08907142857143</v>
      </c>
      <c r="R31" s="6">
        <v>18.330199999999998</v>
      </c>
      <c r="S31" s="6">
        <v>14.80138181818182</v>
      </c>
      <c r="T31">
        <f>AVERAGE(B31,G31,J31,M31,P31)</f>
        <v>15.727707108225109</v>
      </c>
      <c r="U31">
        <f>(STDEV(B31,G31,J31,M31,P31))/(SQRT(COUNT(B31,G31,J31,M31,P31)))</f>
        <v>1.9103596479882885</v>
      </c>
      <c r="V31">
        <f>AVERAGE(C31:D31,F31,K31:L31,Q31,S31)</f>
        <v>14.083972958460775</v>
      </c>
      <c r="W31">
        <f>(STDEV(C31:D31,F31,K31:L31,Q31,S31))/(SQRT(COUNT(C31:D31,F31,K31:L31,Q31,S31)))</f>
        <v>0.93276178480396521</v>
      </c>
      <c r="X31">
        <f>AVERAGE(E31,H31:I31,N31:O31,R31)</f>
        <v>17.741455423280424</v>
      </c>
      <c r="Y31">
        <f>(STDEV(E31,H31:I31,N31:O31,R31))/(SQRT(COUNT(E31,H31:I31,N31:O31,R31)))</f>
        <v>1.0018420461734068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Read_Me</vt:lpstr>
      <vt:lpstr>MayST</vt:lpstr>
      <vt:lpstr>JunST</vt:lpstr>
      <vt:lpstr>JulST</vt:lpstr>
      <vt:lpstr>AugST</vt:lpstr>
      <vt:lpstr>SepST</vt:lpstr>
      <vt:lpstr>OctST</vt:lpstr>
      <vt:lpstr>MayDT</vt:lpstr>
      <vt:lpstr>JunDT</vt:lpstr>
      <vt:lpstr>JulDT</vt:lpstr>
      <vt:lpstr>AugDT</vt:lpstr>
      <vt:lpstr>SepDT</vt:lpstr>
      <vt:lpstr>OctDT</vt:lpstr>
      <vt:lpstr>MayDO</vt:lpstr>
      <vt:lpstr>JunDO</vt:lpstr>
      <vt:lpstr>JulDO</vt:lpstr>
      <vt:lpstr>AugDO</vt:lpstr>
      <vt:lpstr>SepDO</vt:lpstr>
      <vt:lpstr>OctDO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NJS</dc:creator>
  <cp:lastModifiedBy>NJS</cp:lastModifiedBy>
  <dcterms:created xsi:type="dcterms:W3CDTF">2021-03-30T16:38:49Z</dcterms:created>
  <dcterms:modified xsi:type="dcterms:W3CDTF">2021-04-06T14:49:56Z</dcterms:modified>
</cp:coreProperties>
</file>