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947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<sst xmlns="http://schemas.openxmlformats.org/spreadsheetml/2006/main" count="165" uniqueCount="120">
  <si>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</si>
  <si>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</si>
  <si>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</si>
  <si>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</si>
  <si>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</si>
  <si>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</si>
  <si>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</si>
  <si>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</si>
  <si>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</si>
  <si>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</si>
  <si>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</si>
  <si>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</si>
  <si>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</si>
  <si>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</si>
  <si>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</si>
  <si>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</si>
  <si>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</si>
  <si>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</si>
  <si>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</si>
  <si>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</si>
  <si>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</si>
  <si>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</si>
  <si>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</si>
  <si>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</si>
  <si>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</si>
  <si>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</si>
  <si>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</si>
  <si>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</si>
  <si>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</si>
  <si>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</si>
  <si>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</si>
  <si>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</si>
  <si>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</si>
  <si>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LBU</t>
  </si>
  <si>
    <t>BLTZ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</si>
  <si>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</si>
  <si>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</si>
  <si>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</si>
  <si>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</si>
  <si>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</si>
  <si>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</si>
  <si>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</si>
  <si>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</si>
  <si>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</si>
  <si>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</si>
  <si>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</si>
  <si>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</si>
  <si>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</si>
  <si>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</si>
  <si>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</si>
  <si>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</si>
  <si>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</si>
  <si>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</si>
  <si>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</si>
  <si>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</si>
  <si>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</si>
  <si>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SUBU</t>
  </si>
  <si>
    <t>XOR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</si>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</sst>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5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Segoe UI Black"/>
      <charset val="134"/>
    </font>
    <font>
      <sz val="11"/>
      <color rgb="FF7030A0"/>
      <name val="Segoe UI Black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4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2" borderId="22" applyNumberFormat="0" applyFon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4" fillId="12" borderId="24" applyNumberFormat="0" applyAlignment="0" applyProtection="0">
      <alignment vertical="center"/>
    </xf>
    <xf numFmtId="0" fontId="29" fillId="12" borderId="17" applyNumberFormat="0" applyAlignment="0" applyProtection="0">
      <alignment vertical="center"/>
    </xf>
    <xf numFmtId="0" fontId="30" fillId="13" borderId="18" applyNumberFormat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  <xf numFmtId="0" fontId="25" fillId="6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24" fillId="11" borderId="11" xfId="0" applyFont="1" applyFill="1" applyBorder="1" applyAlignment="1">
      <alignment horizontal="center"/>
    </xf>
    <xf numFmtId="0" fontId="25" fillId="11" borderId="1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24" fillId="6" borderId="13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0" fontId="24" fillId="11" borderId="14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left" vertical="center"/>
    </xf>
    <xf numFmtId="0" fontId="26" fillId="6" borderId="15" xfId="0" applyFont="1" applyFill="1" applyBorder="1" applyAlignment="1">
      <alignment horizontal="center"/>
    </xf>
    <xf numFmtId="0" fontId="26" fillId="6" borderId="11" xfId="0" applyFont="1" applyFill="1" applyBorder="1" applyAlignment="1">
      <alignment horizontal="center"/>
    </xf>
    <xf numFmtId="0" fontId="27" fillId="6" borderId="12" xfId="0" applyFont="1" applyFill="1" applyBorder="1" applyAlignment="1">
      <alignment horizontal="center"/>
    </xf>
    <xf numFmtId="0" fontId="26" fillId="11" borderId="15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27" fillId="11" borderId="11" xfId="0" applyFont="1" applyFill="1" applyBorder="1" applyAlignment="1">
      <alignment horizontal="center"/>
    </xf>
    <xf numFmtId="0" fontId="28" fillId="6" borderId="16" xfId="0" applyFont="1" applyFill="1" applyBorder="1" applyAlignment="1">
      <alignment horizontal="center"/>
    </xf>
    <xf numFmtId="0" fontId="28" fillId="6" borderId="12" xfId="0" applyFont="1" applyFill="1" applyBorder="1" applyAlignment="1">
      <alignment horizontal="center"/>
    </xf>
    <xf numFmtId="0" fontId="28" fillId="8" borderId="15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  <xf numFmtId="0" fontId="27" fillId="6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614545" y="7231380"/>
          <a:ext cx="951230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opLeftCell="A7" workbookViewId="0">
      <selection activeCell="AJ25" sqref="AJ25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5" customWidth="1"/>
    <col min="4" max="4" width="10.6296296296296" style="45" customWidth="1"/>
    <col min="5" max="9" width="4.62962962962963" style="45" hidden="1" customWidth="1"/>
    <col min="10" max="10" width="4.25" style="45" hidden="1" customWidth="1"/>
    <col min="11" max="16" width="4.62962962962963" style="45" hidden="1" customWidth="1"/>
    <col min="17" max="17" width="8.87962962962963" style="45" customWidth="1"/>
    <col min="18" max="21" width="3.62962962962963" style="45" hidden="1" customWidth="1"/>
    <col min="22" max="22" width="10.25" style="45" customWidth="1"/>
    <col min="23" max="23" width="9.25" style="45" customWidth="1"/>
    <col min="24" max="24" width="10.6296296296296" style="45" customWidth="1"/>
    <col min="25" max="25" width="9.5" style="45" customWidth="1"/>
    <col min="26" max="27" width="9.25" style="45" customWidth="1"/>
    <col min="28" max="31" width="9" style="45" customWidth="1"/>
    <col min="32" max="33" width="9" style="46" customWidth="1"/>
    <col min="34" max="44" width="9" style="47" customWidth="1"/>
  </cols>
  <sheetData>
    <row r="1" s="17" customFormat="1" ht="26.4" spans="1:44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7" t="s">
        <v>16</v>
      </c>
      <c r="R1" s="68" t="s">
        <v>17</v>
      </c>
      <c r="S1" s="68" t="s">
        <v>18</v>
      </c>
      <c r="T1" s="68" t="s">
        <v>19</v>
      </c>
      <c r="U1" s="68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42" t="s">
        <v>35</v>
      </c>
      <c r="AL1" s="42" t="s">
        <v>35</v>
      </c>
      <c r="AM1" s="42" t="s">
        <v>35</v>
      </c>
      <c r="AN1" s="42" t="s">
        <v>35</v>
      </c>
      <c r="AO1" s="42" t="s">
        <v>35</v>
      </c>
      <c r="AP1" s="42" t="s">
        <v>35</v>
      </c>
      <c r="AQ1" s="42" t="s">
        <v>35</v>
      </c>
      <c r="AR1" s="42" t="s">
        <v>35</v>
      </c>
    </row>
    <row r="2" spans="1:44">
      <c r="A2" s="52">
        <v>1</v>
      </c>
      <c r="B2" s="53" t="s">
        <v>36</v>
      </c>
      <c r="C2" s="54">
        <v>0</v>
      </c>
      <c r="D2" s="55">
        <v>0</v>
      </c>
      <c r="E2" s="56">
        <f t="shared" ref="E2:E25" si="0">IF(MOD($C2,64)/32&gt;=1,1,0)</f>
        <v>0</v>
      </c>
      <c r="F2" s="56">
        <f t="shared" ref="F2:F25" si="1">IF(MOD($C2,32)/16&gt;=1,1,0)</f>
        <v>0</v>
      </c>
      <c r="G2" s="56">
        <f t="shared" ref="G2:G25" si="2">IF(MOD($C2,16)/8&gt;=1,1,0)</f>
        <v>0</v>
      </c>
      <c r="H2" s="56">
        <f t="shared" ref="H2:H25" si="3">IF(MOD($C2,8)/4&gt;=1,1,0)</f>
        <v>0</v>
      </c>
      <c r="I2" s="56">
        <f t="shared" ref="I2:I25" si="4">IF(MOD($C2,4)/2&gt;=1,1,0)</f>
        <v>0</v>
      </c>
      <c r="J2" s="56">
        <f t="shared" ref="J2:J25" si="5">IF(MOD($C2,2)&gt;=1,1,0)</f>
        <v>0</v>
      </c>
      <c r="K2" s="55">
        <f t="shared" ref="K2:K25" si="6">IF(ISNUMBER($D2),IF(MOD($D2,64)/32&gt;=1,1,0),"X")</f>
        <v>0</v>
      </c>
      <c r="L2" s="55">
        <f t="shared" ref="L2:L25" si="7">IF(ISNUMBER($D2),IF(MOD($D2,32)/16&gt;=1,1,0),"X")</f>
        <v>0</v>
      </c>
      <c r="M2" s="55">
        <f t="shared" ref="M2:M25" si="8">IF(ISNUMBER($D2),IF(MOD($D2,16)/8&gt;=1,1,0),"X")</f>
        <v>0</v>
      </c>
      <c r="N2" s="55">
        <f t="shared" ref="N2:N25" si="9">IF(ISNUMBER($D2),IF(MOD($D2,8)/4&gt;=1,1,0),"X")</f>
        <v>0</v>
      </c>
      <c r="O2" s="55">
        <f t="shared" ref="O2:O25" si="10">IF(ISNUMBER($D2),IF(MOD($D2,4)/2&gt;=1,1,0),"X")</f>
        <v>0</v>
      </c>
      <c r="P2" s="62">
        <f t="shared" ref="P2:P25" si="11">IF(ISNUMBER($D2),IF(MOD($D2,2)&gt;=1,1,0),"X")</f>
        <v>0</v>
      </c>
      <c r="Q2" s="69">
        <v>0</v>
      </c>
      <c r="R2" s="70">
        <f t="shared" ref="R2:R25" si="12">IF(ISNUMBER($Q2),IF(MOD($Q2,16)/8&gt;=1,1,0),"X")</f>
        <v>0</v>
      </c>
      <c r="S2" s="70">
        <f t="shared" ref="S2:S25" si="13">IF(ISNUMBER($Q2),IF(MOD($Q2,8)/4&gt;=1,1,0),"X")</f>
        <v>0</v>
      </c>
      <c r="T2" s="70">
        <f t="shared" ref="T2:T25" si="14">IF(ISNUMBER($Q2),IF(MOD($Q2,4)/2&gt;=1,1,0),"X")</f>
        <v>0</v>
      </c>
      <c r="U2" s="70">
        <f t="shared" ref="U2:U25" si="15">IF(ISNUMBER($Q2),IF(MOD($Q2,2)&gt;=1,1,0),"X")</f>
        <v>0</v>
      </c>
      <c r="V2" s="71"/>
      <c r="W2" s="71"/>
      <c r="X2" s="71"/>
      <c r="Y2" s="71">
        <v>1</v>
      </c>
      <c r="Z2" s="71"/>
      <c r="AA2" s="71"/>
      <c r="AB2" s="71">
        <v>1</v>
      </c>
      <c r="AC2" s="71"/>
      <c r="AD2" s="71"/>
      <c r="AE2" s="71"/>
      <c r="AF2" s="71"/>
      <c r="AG2" s="79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</row>
    <row r="3" spans="1:44">
      <c r="A3" s="27">
        <v>2</v>
      </c>
      <c r="B3" s="57" t="s">
        <v>37</v>
      </c>
      <c r="C3" s="28">
        <v>0</v>
      </c>
      <c r="D3" s="58">
        <v>3</v>
      </c>
      <c r="E3" s="59">
        <f t="shared" si="0"/>
        <v>0</v>
      </c>
      <c r="F3" s="59">
        <f t="shared" si="1"/>
        <v>0</v>
      </c>
      <c r="G3" s="59">
        <f t="shared" si="2"/>
        <v>0</v>
      </c>
      <c r="H3" s="59">
        <f t="shared" si="3"/>
        <v>0</v>
      </c>
      <c r="I3" s="59">
        <f t="shared" si="4"/>
        <v>0</v>
      </c>
      <c r="J3" s="59">
        <f t="shared" si="5"/>
        <v>0</v>
      </c>
      <c r="K3" s="58">
        <f t="shared" si="6"/>
        <v>0</v>
      </c>
      <c r="L3" s="58">
        <f t="shared" si="7"/>
        <v>0</v>
      </c>
      <c r="M3" s="58">
        <f t="shared" si="8"/>
        <v>0</v>
      </c>
      <c r="N3" s="58">
        <f t="shared" si="9"/>
        <v>0</v>
      </c>
      <c r="O3" s="58">
        <f t="shared" si="10"/>
        <v>1</v>
      </c>
      <c r="P3" s="63">
        <f t="shared" si="11"/>
        <v>1</v>
      </c>
      <c r="Q3" s="72">
        <v>1</v>
      </c>
      <c r="R3" s="73">
        <f t="shared" si="12"/>
        <v>0</v>
      </c>
      <c r="S3" s="73">
        <f t="shared" si="13"/>
        <v>0</v>
      </c>
      <c r="T3" s="73">
        <f t="shared" si="14"/>
        <v>0</v>
      </c>
      <c r="U3" s="73">
        <f t="shared" si="15"/>
        <v>1</v>
      </c>
      <c r="V3" s="74"/>
      <c r="W3" s="74"/>
      <c r="X3" s="74"/>
      <c r="Y3" s="74">
        <v>1</v>
      </c>
      <c r="Z3" s="74"/>
      <c r="AA3" s="74"/>
      <c r="AB3" s="74">
        <v>1</v>
      </c>
      <c r="AC3" s="74"/>
      <c r="AD3" s="74"/>
      <c r="AE3" s="74"/>
      <c r="AF3" s="74"/>
      <c r="AG3" s="74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</row>
    <row r="4" spans="1:44">
      <c r="A4" s="52">
        <v>3</v>
      </c>
      <c r="B4" s="53" t="s">
        <v>38</v>
      </c>
      <c r="C4" s="54">
        <v>0</v>
      </c>
      <c r="D4" s="55">
        <v>2</v>
      </c>
      <c r="E4" s="56">
        <f t="shared" si="0"/>
        <v>0</v>
      </c>
      <c r="F4" s="56">
        <f t="shared" si="1"/>
        <v>0</v>
      </c>
      <c r="G4" s="56">
        <f t="shared" si="2"/>
        <v>0</v>
      </c>
      <c r="H4" s="56">
        <f t="shared" si="3"/>
        <v>0</v>
      </c>
      <c r="I4" s="56">
        <f t="shared" si="4"/>
        <v>0</v>
      </c>
      <c r="J4" s="56">
        <f t="shared" si="5"/>
        <v>0</v>
      </c>
      <c r="K4" s="55">
        <f t="shared" si="6"/>
        <v>0</v>
      </c>
      <c r="L4" s="55">
        <f t="shared" si="7"/>
        <v>0</v>
      </c>
      <c r="M4" s="55">
        <f t="shared" si="8"/>
        <v>0</v>
      </c>
      <c r="N4" s="55">
        <f t="shared" si="9"/>
        <v>0</v>
      </c>
      <c r="O4" s="55">
        <f t="shared" si="10"/>
        <v>1</v>
      </c>
      <c r="P4" s="62">
        <f t="shared" si="11"/>
        <v>0</v>
      </c>
      <c r="Q4" s="69">
        <v>2</v>
      </c>
      <c r="R4" s="70">
        <f t="shared" si="12"/>
        <v>0</v>
      </c>
      <c r="S4" s="70">
        <f t="shared" si="13"/>
        <v>0</v>
      </c>
      <c r="T4" s="70">
        <f t="shared" si="14"/>
        <v>1</v>
      </c>
      <c r="U4" s="70">
        <f t="shared" si="15"/>
        <v>0</v>
      </c>
      <c r="V4" s="71"/>
      <c r="W4" s="71"/>
      <c r="X4" s="71"/>
      <c r="Y4" s="71">
        <v>1</v>
      </c>
      <c r="Z4" s="71"/>
      <c r="AA4" s="71"/>
      <c r="AB4" s="71">
        <v>1</v>
      </c>
      <c r="AC4" s="71"/>
      <c r="AD4" s="71"/>
      <c r="AE4" s="71"/>
      <c r="AF4" s="71"/>
      <c r="AG4" s="79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>
      <c r="A5" s="27">
        <v>4</v>
      </c>
      <c r="B5" s="57" t="s">
        <v>39</v>
      </c>
      <c r="C5" s="28">
        <v>0</v>
      </c>
      <c r="D5" s="58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58">
        <f t="shared" si="6"/>
        <v>1</v>
      </c>
      <c r="L5" s="58">
        <f t="shared" si="7"/>
        <v>0</v>
      </c>
      <c r="M5" s="58">
        <f t="shared" si="8"/>
        <v>0</v>
      </c>
      <c r="N5" s="58">
        <f t="shared" si="9"/>
        <v>0</v>
      </c>
      <c r="O5" s="58">
        <f t="shared" si="10"/>
        <v>0</v>
      </c>
      <c r="P5" s="63">
        <f t="shared" si="11"/>
        <v>0</v>
      </c>
      <c r="Q5" s="72">
        <v>5</v>
      </c>
      <c r="R5" s="73">
        <f t="shared" si="12"/>
        <v>0</v>
      </c>
      <c r="S5" s="73">
        <f t="shared" si="13"/>
        <v>1</v>
      </c>
      <c r="T5" s="73">
        <f t="shared" si="14"/>
        <v>0</v>
      </c>
      <c r="U5" s="73">
        <f t="shared" si="15"/>
        <v>1</v>
      </c>
      <c r="V5" s="74"/>
      <c r="W5" s="74"/>
      <c r="X5" s="74"/>
      <c r="Y5" s="74">
        <v>1</v>
      </c>
      <c r="Z5" s="74"/>
      <c r="AA5" s="74"/>
      <c r="AB5" s="74">
        <v>1</v>
      </c>
      <c r="AC5" s="74"/>
      <c r="AD5" s="74"/>
      <c r="AE5" s="74"/>
      <c r="AF5" s="74"/>
      <c r="AG5" s="74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</row>
    <row r="6" spans="1:44">
      <c r="A6" s="52">
        <v>5</v>
      </c>
      <c r="B6" s="53" t="s">
        <v>40</v>
      </c>
      <c r="C6" s="54">
        <v>0</v>
      </c>
      <c r="D6" s="55">
        <v>33</v>
      </c>
      <c r="E6" s="56">
        <f t="shared" si="0"/>
        <v>0</v>
      </c>
      <c r="F6" s="56">
        <f t="shared" si="1"/>
        <v>0</v>
      </c>
      <c r="G6" s="56">
        <f t="shared" si="2"/>
        <v>0</v>
      </c>
      <c r="H6" s="56">
        <f t="shared" si="3"/>
        <v>0</v>
      </c>
      <c r="I6" s="56">
        <f t="shared" si="4"/>
        <v>0</v>
      </c>
      <c r="J6" s="56">
        <f t="shared" si="5"/>
        <v>0</v>
      </c>
      <c r="K6" s="55">
        <f t="shared" si="6"/>
        <v>1</v>
      </c>
      <c r="L6" s="55">
        <f t="shared" si="7"/>
        <v>0</v>
      </c>
      <c r="M6" s="55">
        <f t="shared" si="8"/>
        <v>0</v>
      </c>
      <c r="N6" s="55">
        <f t="shared" si="9"/>
        <v>0</v>
      </c>
      <c r="O6" s="55">
        <f t="shared" si="10"/>
        <v>0</v>
      </c>
      <c r="P6" s="62">
        <f t="shared" si="11"/>
        <v>1</v>
      </c>
      <c r="Q6" s="69">
        <v>5</v>
      </c>
      <c r="R6" s="70">
        <f t="shared" si="12"/>
        <v>0</v>
      </c>
      <c r="S6" s="70">
        <f t="shared" si="13"/>
        <v>1</v>
      </c>
      <c r="T6" s="70">
        <f t="shared" si="14"/>
        <v>0</v>
      </c>
      <c r="U6" s="70">
        <f t="shared" si="15"/>
        <v>1</v>
      </c>
      <c r="V6" s="71"/>
      <c r="W6" s="71"/>
      <c r="X6" s="71"/>
      <c r="Y6" s="71">
        <v>1</v>
      </c>
      <c r="Z6" s="71"/>
      <c r="AA6" s="71"/>
      <c r="AB6" s="71">
        <v>1</v>
      </c>
      <c r="AC6" s="71"/>
      <c r="AD6" s="71"/>
      <c r="AE6" s="71"/>
      <c r="AF6" s="71"/>
      <c r="AG6" s="79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</row>
    <row r="7" spans="1:44">
      <c r="A7" s="27">
        <v>6</v>
      </c>
      <c r="B7" s="57" t="s">
        <v>41</v>
      </c>
      <c r="C7" s="28">
        <v>0</v>
      </c>
      <c r="D7" s="58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58">
        <f t="shared" si="6"/>
        <v>1</v>
      </c>
      <c r="L7" s="58">
        <f t="shared" si="7"/>
        <v>0</v>
      </c>
      <c r="M7" s="58">
        <f t="shared" si="8"/>
        <v>0</v>
      </c>
      <c r="N7" s="58">
        <f t="shared" si="9"/>
        <v>0</v>
      </c>
      <c r="O7" s="58">
        <f t="shared" si="10"/>
        <v>1</v>
      </c>
      <c r="P7" s="63">
        <f t="shared" si="11"/>
        <v>0</v>
      </c>
      <c r="Q7" s="72">
        <v>6</v>
      </c>
      <c r="R7" s="73">
        <f t="shared" si="12"/>
        <v>0</v>
      </c>
      <c r="S7" s="73">
        <f t="shared" si="13"/>
        <v>1</v>
      </c>
      <c r="T7" s="73">
        <f t="shared" si="14"/>
        <v>1</v>
      </c>
      <c r="U7" s="73">
        <f t="shared" si="15"/>
        <v>0</v>
      </c>
      <c r="V7" s="74"/>
      <c r="W7" s="74"/>
      <c r="X7" s="74"/>
      <c r="Y7" s="74">
        <v>1</v>
      </c>
      <c r="Z7" s="74"/>
      <c r="AA7" s="74"/>
      <c r="AB7" s="74">
        <v>1</v>
      </c>
      <c r="AC7" s="74"/>
      <c r="AD7" s="74"/>
      <c r="AE7" s="74"/>
      <c r="AF7" s="74"/>
      <c r="AG7" s="74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</row>
    <row r="8" spans="1:44">
      <c r="A8" s="52">
        <v>7</v>
      </c>
      <c r="B8" s="53" t="s">
        <v>42</v>
      </c>
      <c r="C8" s="54">
        <v>0</v>
      </c>
      <c r="D8" s="55">
        <v>36</v>
      </c>
      <c r="E8" s="56">
        <f t="shared" si="0"/>
        <v>0</v>
      </c>
      <c r="F8" s="56">
        <f t="shared" si="1"/>
        <v>0</v>
      </c>
      <c r="G8" s="56">
        <f t="shared" si="2"/>
        <v>0</v>
      </c>
      <c r="H8" s="56">
        <f t="shared" si="3"/>
        <v>0</v>
      </c>
      <c r="I8" s="56">
        <f t="shared" si="4"/>
        <v>0</v>
      </c>
      <c r="J8" s="56">
        <f t="shared" si="5"/>
        <v>0</v>
      </c>
      <c r="K8" s="55">
        <f t="shared" si="6"/>
        <v>1</v>
      </c>
      <c r="L8" s="55">
        <f t="shared" si="7"/>
        <v>0</v>
      </c>
      <c r="M8" s="55">
        <f t="shared" si="8"/>
        <v>0</v>
      </c>
      <c r="N8" s="55">
        <f t="shared" si="9"/>
        <v>1</v>
      </c>
      <c r="O8" s="55">
        <f t="shared" si="10"/>
        <v>0</v>
      </c>
      <c r="P8" s="62">
        <f t="shared" si="11"/>
        <v>0</v>
      </c>
      <c r="Q8" s="69">
        <v>7</v>
      </c>
      <c r="R8" s="70">
        <f t="shared" si="12"/>
        <v>0</v>
      </c>
      <c r="S8" s="70">
        <f t="shared" si="13"/>
        <v>1</v>
      </c>
      <c r="T8" s="70">
        <f t="shared" si="14"/>
        <v>1</v>
      </c>
      <c r="U8" s="70">
        <f t="shared" si="15"/>
        <v>1</v>
      </c>
      <c r="V8" s="71"/>
      <c r="W8" s="71"/>
      <c r="X8" s="71"/>
      <c r="Y8" s="71">
        <v>1</v>
      </c>
      <c r="Z8" s="71"/>
      <c r="AA8" s="71"/>
      <c r="AB8" s="71">
        <v>1</v>
      </c>
      <c r="AC8" s="71"/>
      <c r="AD8" s="71"/>
      <c r="AE8" s="71"/>
      <c r="AF8" s="71"/>
      <c r="AG8" s="79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</row>
    <row r="9" spans="1:44">
      <c r="A9" s="27">
        <v>8</v>
      </c>
      <c r="B9" s="57" t="s">
        <v>43</v>
      </c>
      <c r="C9" s="28">
        <v>0</v>
      </c>
      <c r="D9" s="58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58">
        <f t="shared" si="6"/>
        <v>1</v>
      </c>
      <c r="L9" s="58">
        <f t="shared" si="7"/>
        <v>0</v>
      </c>
      <c r="M9" s="58">
        <f t="shared" si="8"/>
        <v>0</v>
      </c>
      <c r="N9" s="58">
        <f t="shared" si="9"/>
        <v>1</v>
      </c>
      <c r="O9" s="58">
        <f t="shared" si="10"/>
        <v>0</v>
      </c>
      <c r="P9" s="63">
        <f t="shared" si="11"/>
        <v>1</v>
      </c>
      <c r="Q9" s="72">
        <v>8</v>
      </c>
      <c r="R9" s="73">
        <f t="shared" si="12"/>
        <v>1</v>
      </c>
      <c r="S9" s="73">
        <f t="shared" si="13"/>
        <v>0</v>
      </c>
      <c r="T9" s="73">
        <f t="shared" si="14"/>
        <v>0</v>
      </c>
      <c r="U9" s="73">
        <f t="shared" si="15"/>
        <v>0</v>
      </c>
      <c r="V9" s="74"/>
      <c r="W9" s="74"/>
      <c r="X9" s="74"/>
      <c r="Y9" s="74">
        <v>1</v>
      </c>
      <c r="Z9" s="74"/>
      <c r="AA9" s="74"/>
      <c r="AB9" s="74">
        <v>1</v>
      </c>
      <c r="AC9" s="74"/>
      <c r="AD9" s="74"/>
      <c r="AE9" s="74"/>
      <c r="AF9" s="74"/>
      <c r="AG9" s="74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</row>
    <row r="10" spans="1:44">
      <c r="A10" s="52">
        <v>9</v>
      </c>
      <c r="B10" s="53" t="s">
        <v>44</v>
      </c>
      <c r="C10" s="54">
        <v>0</v>
      </c>
      <c r="D10" s="55">
        <v>39</v>
      </c>
      <c r="E10" s="56">
        <f t="shared" si="0"/>
        <v>0</v>
      </c>
      <c r="F10" s="56">
        <f t="shared" si="1"/>
        <v>0</v>
      </c>
      <c r="G10" s="56">
        <f t="shared" si="2"/>
        <v>0</v>
      </c>
      <c r="H10" s="56">
        <f t="shared" si="3"/>
        <v>0</v>
      </c>
      <c r="I10" s="56">
        <f t="shared" si="4"/>
        <v>0</v>
      </c>
      <c r="J10" s="56">
        <f t="shared" si="5"/>
        <v>0</v>
      </c>
      <c r="K10" s="55">
        <f t="shared" si="6"/>
        <v>1</v>
      </c>
      <c r="L10" s="55">
        <f t="shared" si="7"/>
        <v>0</v>
      </c>
      <c r="M10" s="55">
        <f t="shared" si="8"/>
        <v>0</v>
      </c>
      <c r="N10" s="55">
        <f t="shared" si="9"/>
        <v>1</v>
      </c>
      <c r="O10" s="55">
        <f t="shared" si="10"/>
        <v>1</v>
      </c>
      <c r="P10" s="62">
        <f t="shared" si="11"/>
        <v>1</v>
      </c>
      <c r="Q10" s="69">
        <v>10</v>
      </c>
      <c r="R10" s="70">
        <f t="shared" si="12"/>
        <v>1</v>
      </c>
      <c r="S10" s="70">
        <f t="shared" si="13"/>
        <v>0</v>
      </c>
      <c r="T10" s="70">
        <f t="shared" si="14"/>
        <v>1</v>
      </c>
      <c r="U10" s="70">
        <f t="shared" si="15"/>
        <v>0</v>
      </c>
      <c r="V10" s="71"/>
      <c r="W10" s="71"/>
      <c r="X10" s="71"/>
      <c r="Y10" s="71">
        <v>1</v>
      </c>
      <c r="Z10" s="71"/>
      <c r="AA10" s="71"/>
      <c r="AB10" s="71">
        <v>1</v>
      </c>
      <c r="AC10" s="71"/>
      <c r="AD10" s="71"/>
      <c r="AE10" s="71"/>
      <c r="AF10" s="71"/>
      <c r="AG10" s="79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44">
      <c r="A11" s="27">
        <v>10</v>
      </c>
      <c r="B11" s="57" t="s">
        <v>45</v>
      </c>
      <c r="C11" s="28">
        <v>0</v>
      </c>
      <c r="D11" s="58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58">
        <f t="shared" si="6"/>
        <v>1</v>
      </c>
      <c r="L11" s="58">
        <f t="shared" si="7"/>
        <v>0</v>
      </c>
      <c r="M11" s="58">
        <f t="shared" si="8"/>
        <v>1</v>
      </c>
      <c r="N11" s="58">
        <f t="shared" si="9"/>
        <v>0</v>
      </c>
      <c r="O11" s="58">
        <f t="shared" si="10"/>
        <v>1</v>
      </c>
      <c r="P11" s="63">
        <f t="shared" si="11"/>
        <v>0</v>
      </c>
      <c r="Q11" s="72">
        <v>11</v>
      </c>
      <c r="R11" s="73">
        <f t="shared" si="12"/>
        <v>1</v>
      </c>
      <c r="S11" s="73">
        <f t="shared" si="13"/>
        <v>0</v>
      </c>
      <c r="T11" s="73">
        <f t="shared" si="14"/>
        <v>1</v>
      </c>
      <c r="U11" s="73">
        <f t="shared" si="15"/>
        <v>1</v>
      </c>
      <c r="V11" s="74"/>
      <c r="W11" s="74"/>
      <c r="X11" s="74"/>
      <c r="Y11" s="74">
        <v>1</v>
      </c>
      <c r="Z11" s="74"/>
      <c r="AA11" s="74"/>
      <c r="AB11" s="74">
        <v>1</v>
      </c>
      <c r="AC11" s="74"/>
      <c r="AD11" s="74"/>
      <c r="AE11" s="74"/>
      <c r="AF11" s="74"/>
      <c r="AG11" s="74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</row>
    <row r="12" spans="1:44">
      <c r="A12" s="52">
        <v>11</v>
      </c>
      <c r="B12" s="53" t="s">
        <v>46</v>
      </c>
      <c r="C12" s="54">
        <v>0</v>
      </c>
      <c r="D12" s="55">
        <v>43</v>
      </c>
      <c r="E12" s="56">
        <f t="shared" si="0"/>
        <v>0</v>
      </c>
      <c r="F12" s="56">
        <f t="shared" si="1"/>
        <v>0</v>
      </c>
      <c r="G12" s="56">
        <f t="shared" si="2"/>
        <v>0</v>
      </c>
      <c r="H12" s="56">
        <f t="shared" si="3"/>
        <v>0</v>
      </c>
      <c r="I12" s="56">
        <f t="shared" si="4"/>
        <v>0</v>
      </c>
      <c r="J12" s="56">
        <f t="shared" si="5"/>
        <v>0</v>
      </c>
      <c r="K12" s="55">
        <f t="shared" si="6"/>
        <v>1</v>
      </c>
      <c r="L12" s="55">
        <f t="shared" si="7"/>
        <v>0</v>
      </c>
      <c r="M12" s="55">
        <f t="shared" si="8"/>
        <v>1</v>
      </c>
      <c r="N12" s="55">
        <f t="shared" si="9"/>
        <v>0</v>
      </c>
      <c r="O12" s="55">
        <f t="shared" si="10"/>
        <v>1</v>
      </c>
      <c r="P12" s="62">
        <f t="shared" si="11"/>
        <v>1</v>
      </c>
      <c r="Q12" s="69">
        <v>12</v>
      </c>
      <c r="R12" s="70">
        <f t="shared" si="12"/>
        <v>1</v>
      </c>
      <c r="S12" s="70">
        <f t="shared" si="13"/>
        <v>1</v>
      </c>
      <c r="T12" s="70">
        <f t="shared" si="14"/>
        <v>0</v>
      </c>
      <c r="U12" s="70">
        <f t="shared" si="15"/>
        <v>0</v>
      </c>
      <c r="V12" s="71"/>
      <c r="W12" s="71"/>
      <c r="X12" s="71"/>
      <c r="Y12" s="71">
        <v>1</v>
      </c>
      <c r="Z12" s="71"/>
      <c r="AA12" s="71"/>
      <c r="AB12" s="71">
        <v>1</v>
      </c>
      <c r="AC12" s="71"/>
      <c r="AD12" s="71"/>
      <c r="AE12" s="71"/>
      <c r="AF12" s="71"/>
      <c r="AG12" s="79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>
      <c r="A13" s="27">
        <v>12</v>
      </c>
      <c r="B13" s="57" t="s">
        <v>30</v>
      </c>
      <c r="C13" s="28">
        <v>0</v>
      </c>
      <c r="D13" s="58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58">
        <f t="shared" si="6"/>
        <v>0</v>
      </c>
      <c r="L13" s="58">
        <f t="shared" si="7"/>
        <v>0</v>
      </c>
      <c r="M13" s="58">
        <f t="shared" si="8"/>
        <v>1</v>
      </c>
      <c r="N13" s="58">
        <f t="shared" si="9"/>
        <v>0</v>
      </c>
      <c r="O13" s="58">
        <f t="shared" si="10"/>
        <v>0</v>
      </c>
      <c r="P13" s="64">
        <f t="shared" si="11"/>
        <v>0</v>
      </c>
      <c r="Q13" s="72" t="s">
        <v>47</v>
      </c>
      <c r="R13" s="73" t="str">
        <f t="shared" si="12"/>
        <v>X</v>
      </c>
      <c r="S13" s="73" t="str">
        <f t="shared" si="13"/>
        <v>X</v>
      </c>
      <c r="T13" s="73" t="str">
        <f t="shared" si="14"/>
        <v>X</v>
      </c>
      <c r="U13" s="73" t="str">
        <f t="shared" si="15"/>
        <v>X</v>
      </c>
      <c r="V13" s="74"/>
      <c r="W13" s="74"/>
      <c r="X13" s="74"/>
      <c r="Y13" s="74"/>
      <c r="Z13" s="74"/>
      <c r="AA13" s="74"/>
      <c r="AB13" s="74"/>
      <c r="AC13" s="74"/>
      <c r="AD13" s="74"/>
      <c r="AE13" s="74">
        <v>1</v>
      </c>
      <c r="AF13" s="74">
        <v>1</v>
      </c>
      <c r="AG13" s="74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</row>
    <row r="14" spans="1:44">
      <c r="A14" s="52">
        <v>13</v>
      </c>
      <c r="B14" s="53" t="s">
        <v>25</v>
      </c>
      <c r="C14" s="54">
        <v>0</v>
      </c>
      <c r="D14" s="55">
        <v>12</v>
      </c>
      <c r="E14" s="56">
        <f t="shared" si="0"/>
        <v>0</v>
      </c>
      <c r="F14" s="56">
        <f t="shared" si="1"/>
        <v>0</v>
      </c>
      <c r="G14" s="56">
        <f t="shared" si="2"/>
        <v>0</v>
      </c>
      <c r="H14" s="56">
        <f t="shared" si="3"/>
        <v>0</v>
      </c>
      <c r="I14" s="56">
        <f t="shared" si="4"/>
        <v>0</v>
      </c>
      <c r="J14" s="56">
        <f t="shared" si="5"/>
        <v>0</v>
      </c>
      <c r="K14" s="55">
        <f t="shared" si="6"/>
        <v>0</v>
      </c>
      <c r="L14" s="55">
        <f t="shared" si="7"/>
        <v>0</v>
      </c>
      <c r="M14" s="55">
        <f t="shared" si="8"/>
        <v>1</v>
      </c>
      <c r="N14" s="55">
        <f t="shared" si="9"/>
        <v>1</v>
      </c>
      <c r="O14" s="55">
        <f t="shared" si="10"/>
        <v>0</v>
      </c>
      <c r="P14" s="65">
        <f t="shared" si="11"/>
        <v>0</v>
      </c>
      <c r="Q14" s="69" t="s">
        <v>47</v>
      </c>
      <c r="R14" s="70" t="str">
        <f t="shared" si="12"/>
        <v>X</v>
      </c>
      <c r="S14" s="70" t="str">
        <f t="shared" si="13"/>
        <v>X</v>
      </c>
      <c r="T14" s="70" t="str">
        <f t="shared" si="14"/>
        <v>X</v>
      </c>
      <c r="U14" s="70" t="str">
        <f t="shared" si="15"/>
        <v>X</v>
      </c>
      <c r="V14" s="71"/>
      <c r="W14" s="71"/>
      <c r="X14" s="71"/>
      <c r="Y14" s="71"/>
      <c r="Z14" s="71">
        <v>1</v>
      </c>
      <c r="AA14" s="71"/>
      <c r="AB14" s="71"/>
      <c r="AC14" s="71"/>
      <c r="AD14" s="71"/>
      <c r="AE14" s="71"/>
      <c r="AF14" s="71"/>
      <c r="AG14" s="79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>
      <c r="A15" s="27">
        <v>14</v>
      </c>
      <c r="B15" s="57" t="s">
        <v>48</v>
      </c>
      <c r="C15" s="28">
        <v>2</v>
      </c>
      <c r="D15" s="58" t="s">
        <v>47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58" t="str">
        <f t="shared" si="6"/>
        <v>X</v>
      </c>
      <c r="L15" s="58" t="str">
        <f t="shared" si="7"/>
        <v>X</v>
      </c>
      <c r="M15" s="58" t="str">
        <f t="shared" si="8"/>
        <v>X</v>
      </c>
      <c r="N15" s="58" t="str">
        <f t="shared" si="9"/>
        <v>X</v>
      </c>
      <c r="O15" s="58" t="str">
        <f t="shared" si="10"/>
        <v>X</v>
      </c>
      <c r="P15" s="64" t="str">
        <f t="shared" si="11"/>
        <v>X</v>
      </c>
      <c r="Q15" s="72" t="s">
        <v>47</v>
      </c>
      <c r="R15" s="73" t="str">
        <f t="shared" si="12"/>
        <v>X</v>
      </c>
      <c r="S15" s="73" t="str">
        <f t="shared" si="13"/>
        <v>X</v>
      </c>
      <c r="T15" s="73" t="str">
        <f t="shared" si="14"/>
        <v>X</v>
      </c>
      <c r="U15" s="73" t="str">
        <f t="shared" si="15"/>
        <v>X</v>
      </c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>
        <v>1</v>
      </c>
      <c r="AG15" s="74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</row>
    <row r="16" spans="1:44">
      <c r="A16" s="52">
        <v>15</v>
      </c>
      <c r="B16" s="53" t="s">
        <v>32</v>
      </c>
      <c r="C16" s="54">
        <v>3</v>
      </c>
      <c r="D16" s="55" t="s">
        <v>47</v>
      </c>
      <c r="E16" s="56">
        <f t="shared" si="0"/>
        <v>0</v>
      </c>
      <c r="F16" s="56">
        <f t="shared" si="1"/>
        <v>0</v>
      </c>
      <c r="G16" s="56">
        <f t="shared" si="2"/>
        <v>0</v>
      </c>
      <c r="H16" s="56">
        <f t="shared" si="3"/>
        <v>0</v>
      </c>
      <c r="I16" s="56">
        <f t="shared" si="4"/>
        <v>1</v>
      </c>
      <c r="J16" s="56">
        <f t="shared" si="5"/>
        <v>1</v>
      </c>
      <c r="K16" s="55" t="str">
        <f t="shared" si="6"/>
        <v>X</v>
      </c>
      <c r="L16" s="55" t="str">
        <f t="shared" si="7"/>
        <v>X</v>
      </c>
      <c r="M16" s="55" t="str">
        <f t="shared" si="8"/>
        <v>X</v>
      </c>
      <c r="N16" s="55" t="str">
        <f t="shared" si="9"/>
        <v>X</v>
      </c>
      <c r="O16" s="55" t="str">
        <f t="shared" si="10"/>
        <v>X</v>
      </c>
      <c r="P16" s="65" t="str">
        <f t="shared" si="11"/>
        <v>X</v>
      </c>
      <c r="Q16" s="69" t="s">
        <v>47</v>
      </c>
      <c r="R16" s="70" t="str">
        <f t="shared" si="12"/>
        <v>X</v>
      </c>
      <c r="S16" s="70" t="str">
        <f t="shared" si="13"/>
        <v>X</v>
      </c>
      <c r="T16" s="70" t="str">
        <f t="shared" si="14"/>
        <v>X</v>
      </c>
      <c r="U16" s="70" t="str">
        <f t="shared" si="15"/>
        <v>X</v>
      </c>
      <c r="V16" s="71"/>
      <c r="W16" s="71"/>
      <c r="X16" s="71"/>
      <c r="Y16" s="71">
        <v>1</v>
      </c>
      <c r="Z16" s="71"/>
      <c r="AA16" s="71"/>
      <c r="AB16" s="71"/>
      <c r="AC16" s="71"/>
      <c r="AD16" s="71"/>
      <c r="AE16" s="71"/>
      <c r="AF16" s="71">
        <v>1</v>
      </c>
      <c r="AG16" s="79">
        <v>1</v>
      </c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>
      <c r="A17" s="27">
        <v>16</v>
      </c>
      <c r="B17" s="57" t="s">
        <v>28</v>
      </c>
      <c r="C17" s="28">
        <v>4</v>
      </c>
      <c r="D17" s="58" t="s">
        <v>47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58" t="str">
        <f t="shared" si="6"/>
        <v>X</v>
      </c>
      <c r="L17" s="58" t="str">
        <f t="shared" si="7"/>
        <v>X</v>
      </c>
      <c r="M17" s="58" t="str">
        <f t="shared" si="8"/>
        <v>X</v>
      </c>
      <c r="N17" s="58" t="str">
        <f t="shared" si="9"/>
        <v>X</v>
      </c>
      <c r="O17" s="58" t="str">
        <f t="shared" si="10"/>
        <v>X</v>
      </c>
      <c r="P17" s="64" t="str">
        <f t="shared" si="11"/>
        <v>X</v>
      </c>
      <c r="Q17" s="72" t="s">
        <v>47</v>
      </c>
      <c r="R17" s="73" t="str">
        <f t="shared" si="12"/>
        <v>X</v>
      </c>
      <c r="S17" s="73" t="str">
        <f t="shared" si="13"/>
        <v>X</v>
      </c>
      <c r="T17" s="73" t="str">
        <f t="shared" si="14"/>
        <v>X</v>
      </c>
      <c r="U17" s="73" t="str">
        <f t="shared" si="15"/>
        <v>X</v>
      </c>
      <c r="V17" s="74"/>
      <c r="W17" s="74"/>
      <c r="X17" s="74"/>
      <c r="Y17" s="74"/>
      <c r="Z17" s="74"/>
      <c r="AA17" s="74"/>
      <c r="AB17" s="74"/>
      <c r="AC17" s="74">
        <v>1</v>
      </c>
      <c r="AD17" s="74"/>
      <c r="AE17" s="74"/>
      <c r="AF17" s="74"/>
      <c r="AG17" s="74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</row>
    <row r="18" spans="1:44">
      <c r="A18" s="52">
        <v>17</v>
      </c>
      <c r="B18" s="53" t="s">
        <v>29</v>
      </c>
      <c r="C18" s="54">
        <v>5</v>
      </c>
      <c r="D18" s="55" t="s">
        <v>47</v>
      </c>
      <c r="E18" s="56">
        <f t="shared" si="0"/>
        <v>0</v>
      </c>
      <c r="F18" s="56">
        <f t="shared" si="1"/>
        <v>0</v>
      </c>
      <c r="G18" s="56">
        <f t="shared" si="2"/>
        <v>0</v>
      </c>
      <c r="H18" s="56">
        <f t="shared" si="3"/>
        <v>1</v>
      </c>
      <c r="I18" s="56">
        <f t="shared" si="4"/>
        <v>0</v>
      </c>
      <c r="J18" s="56">
        <f t="shared" si="5"/>
        <v>1</v>
      </c>
      <c r="K18" s="55" t="str">
        <f t="shared" si="6"/>
        <v>X</v>
      </c>
      <c r="L18" s="55" t="str">
        <f t="shared" si="7"/>
        <v>X</v>
      </c>
      <c r="M18" s="55" t="str">
        <f t="shared" si="8"/>
        <v>X</v>
      </c>
      <c r="N18" s="55" t="str">
        <f t="shared" si="9"/>
        <v>X</v>
      </c>
      <c r="O18" s="55" t="str">
        <f t="shared" si="10"/>
        <v>X</v>
      </c>
      <c r="P18" s="65" t="str">
        <f t="shared" si="11"/>
        <v>X</v>
      </c>
      <c r="Q18" s="69" t="s">
        <v>47</v>
      </c>
      <c r="R18" s="70" t="str">
        <f t="shared" si="12"/>
        <v>X</v>
      </c>
      <c r="S18" s="70" t="str">
        <f t="shared" si="13"/>
        <v>X</v>
      </c>
      <c r="T18" s="70" t="str">
        <f t="shared" si="14"/>
        <v>X</v>
      </c>
      <c r="U18" s="70" t="str">
        <f t="shared" si="15"/>
        <v>X</v>
      </c>
      <c r="V18" s="71"/>
      <c r="W18" s="71"/>
      <c r="X18" s="71"/>
      <c r="Y18" s="71"/>
      <c r="Z18" s="71"/>
      <c r="AA18" s="71"/>
      <c r="AB18" s="71"/>
      <c r="AC18" s="71"/>
      <c r="AD18" s="71">
        <v>1</v>
      </c>
      <c r="AE18" s="71"/>
      <c r="AF18" s="71"/>
      <c r="AG18" s="79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>
      <c r="A19" s="27">
        <v>18</v>
      </c>
      <c r="B19" s="57" t="s">
        <v>49</v>
      </c>
      <c r="C19" s="28">
        <v>8</v>
      </c>
      <c r="D19" s="58" t="s">
        <v>47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58" t="str">
        <f t="shared" si="6"/>
        <v>X</v>
      </c>
      <c r="L19" s="58" t="str">
        <f t="shared" si="7"/>
        <v>X</v>
      </c>
      <c r="M19" s="58" t="str">
        <f t="shared" si="8"/>
        <v>X</v>
      </c>
      <c r="N19" s="58" t="str">
        <f t="shared" si="9"/>
        <v>X</v>
      </c>
      <c r="O19" s="58" t="str">
        <f t="shared" si="10"/>
        <v>X</v>
      </c>
      <c r="P19" s="64" t="str">
        <f t="shared" si="11"/>
        <v>X</v>
      </c>
      <c r="Q19" s="72">
        <v>5</v>
      </c>
      <c r="R19" s="73">
        <f t="shared" si="12"/>
        <v>0</v>
      </c>
      <c r="S19" s="73">
        <f t="shared" si="13"/>
        <v>1</v>
      </c>
      <c r="T19" s="73">
        <f t="shared" si="14"/>
        <v>0</v>
      </c>
      <c r="U19" s="73">
        <f t="shared" si="15"/>
        <v>1</v>
      </c>
      <c r="V19" s="74"/>
      <c r="W19" s="74"/>
      <c r="X19" s="74">
        <v>1</v>
      </c>
      <c r="Y19" s="74">
        <v>1</v>
      </c>
      <c r="Z19" s="74"/>
      <c r="AA19" s="74">
        <v>1</v>
      </c>
      <c r="AB19" s="74"/>
      <c r="AC19" s="74"/>
      <c r="AD19" s="74"/>
      <c r="AE19" s="74"/>
      <c r="AF19" s="74"/>
      <c r="AG19" s="74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</row>
    <row r="20" spans="1:44">
      <c r="A20" s="52">
        <v>19</v>
      </c>
      <c r="B20" s="53" t="s">
        <v>50</v>
      </c>
      <c r="C20" s="54">
        <v>12</v>
      </c>
      <c r="D20" s="55" t="s">
        <v>47</v>
      </c>
      <c r="E20" s="56">
        <f t="shared" si="0"/>
        <v>0</v>
      </c>
      <c r="F20" s="56">
        <f t="shared" si="1"/>
        <v>0</v>
      </c>
      <c r="G20" s="56">
        <f t="shared" si="2"/>
        <v>1</v>
      </c>
      <c r="H20" s="56">
        <f t="shared" si="3"/>
        <v>1</v>
      </c>
      <c r="I20" s="56">
        <f t="shared" si="4"/>
        <v>0</v>
      </c>
      <c r="J20" s="56">
        <f t="shared" si="5"/>
        <v>0</v>
      </c>
      <c r="K20" s="55" t="str">
        <f t="shared" si="6"/>
        <v>X</v>
      </c>
      <c r="L20" s="55" t="str">
        <f t="shared" si="7"/>
        <v>X</v>
      </c>
      <c r="M20" s="55" t="str">
        <f t="shared" si="8"/>
        <v>X</v>
      </c>
      <c r="N20" s="55" t="str">
        <f t="shared" si="9"/>
        <v>X</v>
      </c>
      <c r="O20" s="55" t="str">
        <f t="shared" si="10"/>
        <v>X</v>
      </c>
      <c r="P20" s="65" t="str">
        <f t="shared" si="11"/>
        <v>X</v>
      </c>
      <c r="Q20" s="69">
        <v>7</v>
      </c>
      <c r="R20" s="70">
        <f t="shared" si="12"/>
        <v>0</v>
      </c>
      <c r="S20" s="70">
        <f t="shared" si="13"/>
        <v>1</v>
      </c>
      <c r="T20" s="70">
        <f t="shared" si="14"/>
        <v>1</v>
      </c>
      <c r="U20" s="70">
        <f t="shared" si="15"/>
        <v>1</v>
      </c>
      <c r="V20" s="71"/>
      <c r="W20" s="71"/>
      <c r="X20" s="71">
        <v>1</v>
      </c>
      <c r="Y20" s="71">
        <v>1</v>
      </c>
      <c r="Z20" s="71"/>
      <c r="AA20" s="71"/>
      <c r="AB20" s="71"/>
      <c r="AC20" s="71"/>
      <c r="AD20" s="71"/>
      <c r="AE20" s="71"/>
      <c r="AF20" s="71"/>
      <c r="AG20" s="79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>
      <c r="A21" s="27">
        <v>20</v>
      </c>
      <c r="B21" s="57" t="s">
        <v>51</v>
      </c>
      <c r="C21" s="28">
        <v>9</v>
      </c>
      <c r="D21" s="58" t="s">
        <v>47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58" t="str">
        <f t="shared" si="6"/>
        <v>X</v>
      </c>
      <c r="L21" s="58" t="str">
        <f t="shared" si="7"/>
        <v>X</v>
      </c>
      <c r="M21" s="58" t="str">
        <f t="shared" si="8"/>
        <v>X</v>
      </c>
      <c r="N21" s="58" t="str">
        <f t="shared" si="9"/>
        <v>X</v>
      </c>
      <c r="O21" s="58" t="str">
        <f t="shared" si="10"/>
        <v>X</v>
      </c>
      <c r="P21" s="64" t="str">
        <f t="shared" si="11"/>
        <v>X</v>
      </c>
      <c r="Q21" s="72">
        <v>5</v>
      </c>
      <c r="R21" s="73">
        <f t="shared" si="12"/>
        <v>0</v>
      </c>
      <c r="S21" s="73">
        <f t="shared" si="13"/>
        <v>1</v>
      </c>
      <c r="T21" s="73">
        <f t="shared" si="14"/>
        <v>0</v>
      </c>
      <c r="U21" s="73">
        <f t="shared" si="15"/>
        <v>1</v>
      </c>
      <c r="V21" s="74"/>
      <c r="W21" s="74"/>
      <c r="X21" s="74">
        <v>1</v>
      </c>
      <c r="Y21" s="74">
        <v>1</v>
      </c>
      <c r="Z21" s="74"/>
      <c r="AA21" s="74">
        <v>1</v>
      </c>
      <c r="AB21" s="74"/>
      <c r="AC21" s="74"/>
      <c r="AD21" s="74"/>
      <c r="AE21" s="74"/>
      <c r="AF21" s="74"/>
      <c r="AG21" s="74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</row>
    <row r="22" spans="1:44">
      <c r="A22" s="52">
        <v>21</v>
      </c>
      <c r="B22" s="53" t="s">
        <v>52</v>
      </c>
      <c r="C22" s="54">
        <v>10</v>
      </c>
      <c r="D22" s="55" t="s">
        <v>47</v>
      </c>
      <c r="E22" s="56">
        <f t="shared" si="0"/>
        <v>0</v>
      </c>
      <c r="F22" s="56">
        <f t="shared" si="1"/>
        <v>0</v>
      </c>
      <c r="G22" s="56">
        <f t="shared" si="2"/>
        <v>1</v>
      </c>
      <c r="H22" s="56">
        <f t="shared" si="3"/>
        <v>0</v>
      </c>
      <c r="I22" s="56">
        <f t="shared" si="4"/>
        <v>1</v>
      </c>
      <c r="J22" s="56">
        <f t="shared" si="5"/>
        <v>0</v>
      </c>
      <c r="K22" s="55" t="str">
        <f t="shared" si="6"/>
        <v>X</v>
      </c>
      <c r="L22" s="55" t="str">
        <f t="shared" si="7"/>
        <v>X</v>
      </c>
      <c r="M22" s="55" t="str">
        <f t="shared" si="8"/>
        <v>X</v>
      </c>
      <c r="N22" s="55" t="str">
        <f t="shared" si="9"/>
        <v>X</v>
      </c>
      <c r="O22" s="55" t="str">
        <f t="shared" si="10"/>
        <v>X</v>
      </c>
      <c r="P22" s="65" t="str">
        <f t="shared" si="11"/>
        <v>X</v>
      </c>
      <c r="Q22" s="69">
        <v>11</v>
      </c>
      <c r="R22" s="70">
        <f t="shared" si="12"/>
        <v>1</v>
      </c>
      <c r="S22" s="70">
        <f t="shared" si="13"/>
        <v>0</v>
      </c>
      <c r="T22" s="70">
        <f t="shared" si="14"/>
        <v>1</v>
      </c>
      <c r="U22" s="70">
        <f t="shared" si="15"/>
        <v>1</v>
      </c>
      <c r="V22" s="71"/>
      <c r="W22" s="71"/>
      <c r="X22" s="71">
        <v>1</v>
      </c>
      <c r="Y22" s="71">
        <v>1</v>
      </c>
      <c r="Z22" s="71"/>
      <c r="AA22" s="71">
        <v>1</v>
      </c>
      <c r="AB22" s="71"/>
      <c r="AC22" s="71"/>
      <c r="AD22" s="71"/>
      <c r="AE22" s="71"/>
      <c r="AF22" s="71"/>
      <c r="AG22" s="79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>
      <c r="A23" s="27">
        <v>22</v>
      </c>
      <c r="B23" s="57" t="s">
        <v>53</v>
      </c>
      <c r="C23" s="28">
        <v>13</v>
      </c>
      <c r="D23" s="58" t="s">
        <v>47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58" t="str">
        <f t="shared" si="6"/>
        <v>X</v>
      </c>
      <c r="L23" s="58" t="str">
        <f t="shared" si="7"/>
        <v>X</v>
      </c>
      <c r="M23" s="58" t="str">
        <f t="shared" si="8"/>
        <v>X</v>
      </c>
      <c r="N23" s="58" t="str">
        <f t="shared" si="9"/>
        <v>X</v>
      </c>
      <c r="O23" s="58" t="str">
        <f t="shared" si="10"/>
        <v>X</v>
      </c>
      <c r="P23" s="64" t="str">
        <f t="shared" si="11"/>
        <v>X</v>
      </c>
      <c r="Q23" s="72">
        <v>8</v>
      </c>
      <c r="R23" s="73">
        <f t="shared" si="12"/>
        <v>1</v>
      </c>
      <c r="S23" s="73">
        <f t="shared" si="13"/>
        <v>0</v>
      </c>
      <c r="T23" s="73">
        <f t="shared" si="14"/>
        <v>0</v>
      </c>
      <c r="U23" s="73">
        <f t="shared" si="15"/>
        <v>0</v>
      </c>
      <c r="V23" s="74"/>
      <c r="W23" s="74"/>
      <c r="X23" s="74">
        <v>1</v>
      </c>
      <c r="Y23" s="74">
        <v>1</v>
      </c>
      <c r="Z23" s="74"/>
      <c r="AA23" s="74"/>
      <c r="AB23" s="74"/>
      <c r="AC23" s="74"/>
      <c r="AD23" s="74"/>
      <c r="AE23" s="74"/>
      <c r="AF23" s="74"/>
      <c r="AG23" s="74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</row>
    <row r="24" spans="1:44">
      <c r="A24" s="52">
        <v>23</v>
      </c>
      <c r="B24" s="53" t="s">
        <v>54</v>
      </c>
      <c r="C24" s="54">
        <v>35</v>
      </c>
      <c r="D24" s="55" t="s">
        <v>47</v>
      </c>
      <c r="E24" s="56">
        <f t="shared" si="0"/>
        <v>1</v>
      </c>
      <c r="F24" s="56">
        <f t="shared" si="1"/>
        <v>0</v>
      </c>
      <c r="G24" s="56">
        <f t="shared" si="2"/>
        <v>0</v>
      </c>
      <c r="H24" s="56">
        <f t="shared" si="3"/>
        <v>0</v>
      </c>
      <c r="I24" s="56">
        <f t="shared" si="4"/>
        <v>1</v>
      </c>
      <c r="J24" s="56">
        <f t="shared" si="5"/>
        <v>1</v>
      </c>
      <c r="K24" s="55" t="str">
        <f t="shared" si="6"/>
        <v>X</v>
      </c>
      <c r="L24" s="55" t="str">
        <f t="shared" si="7"/>
        <v>X</v>
      </c>
      <c r="M24" s="55" t="str">
        <f t="shared" si="8"/>
        <v>X</v>
      </c>
      <c r="N24" s="55" t="str">
        <f t="shared" si="9"/>
        <v>X</v>
      </c>
      <c r="O24" s="55" t="str">
        <f t="shared" si="10"/>
        <v>X</v>
      </c>
      <c r="P24" s="65" t="str">
        <f t="shared" si="11"/>
        <v>X</v>
      </c>
      <c r="Q24" s="69">
        <v>5</v>
      </c>
      <c r="R24" s="70">
        <f t="shared" si="12"/>
        <v>0</v>
      </c>
      <c r="S24" s="70">
        <f t="shared" si="13"/>
        <v>1</v>
      </c>
      <c r="T24" s="70">
        <f t="shared" si="14"/>
        <v>0</v>
      </c>
      <c r="U24" s="70">
        <f t="shared" si="15"/>
        <v>1</v>
      </c>
      <c r="V24" s="71">
        <v>1</v>
      </c>
      <c r="W24" s="71"/>
      <c r="X24" s="71">
        <v>1</v>
      </c>
      <c r="Y24" s="71">
        <v>1</v>
      </c>
      <c r="Z24" s="71"/>
      <c r="AA24" s="71">
        <v>1</v>
      </c>
      <c r="AB24" s="71"/>
      <c r="AC24" s="71"/>
      <c r="AD24" s="71"/>
      <c r="AE24" s="71"/>
      <c r="AF24" s="71"/>
      <c r="AG24" s="79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>
      <c r="A25" s="27">
        <v>24</v>
      </c>
      <c r="B25" s="57" t="s">
        <v>55</v>
      </c>
      <c r="C25" s="28">
        <v>43</v>
      </c>
      <c r="D25" s="58" t="s">
        <v>47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58" t="str">
        <f t="shared" si="6"/>
        <v>X</v>
      </c>
      <c r="L25" s="58" t="str">
        <f t="shared" si="7"/>
        <v>X</v>
      </c>
      <c r="M25" s="58" t="str">
        <f t="shared" si="8"/>
        <v>X</v>
      </c>
      <c r="N25" s="58" t="str">
        <f t="shared" si="9"/>
        <v>X</v>
      </c>
      <c r="O25" s="58" t="str">
        <f t="shared" si="10"/>
        <v>X</v>
      </c>
      <c r="P25" s="64" t="str">
        <f t="shared" si="11"/>
        <v>X</v>
      </c>
      <c r="Q25" s="72">
        <v>5</v>
      </c>
      <c r="R25" s="73">
        <f t="shared" si="12"/>
        <v>0</v>
      </c>
      <c r="S25" s="73">
        <f t="shared" si="13"/>
        <v>1</v>
      </c>
      <c r="T25" s="73">
        <f t="shared" si="14"/>
        <v>0</v>
      </c>
      <c r="U25" s="73">
        <f t="shared" si="15"/>
        <v>1</v>
      </c>
      <c r="V25" s="74"/>
      <c r="W25" s="74">
        <v>1</v>
      </c>
      <c r="X25" s="74">
        <v>1</v>
      </c>
      <c r="Y25" s="74"/>
      <c r="Z25" s="74"/>
      <c r="AA25" s="74">
        <v>1</v>
      </c>
      <c r="AB25" s="74"/>
      <c r="AC25" s="74"/>
      <c r="AD25" s="74"/>
      <c r="AE25" s="74"/>
      <c r="AF25" s="74"/>
      <c r="AG25" s="74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</row>
    <row r="26" spans="1:44">
      <c r="A26" s="52">
        <v>25</v>
      </c>
      <c r="B26" s="53" t="s">
        <v>56</v>
      </c>
      <c r="C26" s="54">
        <v>0</v>
      </c>
      <c r="D26" s="60">
        <v>35</v>
      </c>
      <c r="E26" s="54">
        <f t="shared" ref="E3:E61" si="16">IF(ISNUMBER($C26),IF(MOD($C26,64)/32&gt;=1,1,0),"")</f>
        <v>0</v>
      </c>
      <c r="F26" s="54">
        <f t="shared" ref="F3:F61" si="17">IF(ISNUMBER($C26),IF(MOD($C26,32)/16&gt;=1,1,0),"")</f>
        <v>0</v>
      </c>
      <c r="G26" s="54">
        <f t="shared" ref="G3:G61" si="18">IF(ISNUMBER($C26),IF(MOD($C26,16)/8&gt;=1,1,0),"")</f>
        <v>0</v>
      </c>
      <c r="H26" s="54">
        <f t="shared" ref="H3:H61" si="19">IF(ISNUMBER($C26),IF(MOD($C26,8)/4&gt;=1,1,0),"")</f>
        <v>0</v>
      </c>
      <c r="I26" s="54">
        <f t="shared" ref="I3:I61" si="20">IF(ISNUMBER($C26),IF(MOD($C26,4)/2&gt;=1,1,0),"")</f>
        <v>0</v>
      </c>
      <c r="J26" s="54">
        <f t="shared" ref="J3:J61" si="21">IF(ISNUMBER($C26),IF(MOD($C26,2)&gt;=1,1,0),"")</f>
        <v>0</v>
      </c>
      <c r="K26" s="60">
        <f t="shared" ref="K3:K61" si="22">IF(ISNUMBER($D26),IF(MOD($D26,64)/32&gt;=1,1,0),"")</f>
        <v>1</v>
      </c>
      <c r="L26" s="60">
        <f t="shared" ref="L3:L61" si="23">IF(ISNUMBER($D26),IF(MOD($D26,32)/16&gt;=1,1,0),"")</f>
        <v>0</v>
      </c>
      <c r="M26" s="60">
        <f t="shared" ref="M3:M61" si="24">IF(ISNUMBER($D26),IF(MOD($D26,16)/8&gt;=1,1,0),"")</f>
        <v>0</v>
      </c>
      <c r="N26" s="60">
        <f t="shared" ref="N3:N61" si="25">IF(ISNUMBER($D26),IF(MOD($D26,8)/4&gt;=1,1,0),"")</f>
        <v>0</v>
      </c>
      <c r="O26" s="60">
        <f t="shared" ref="O3:O61" si="26">IF(ISNUMBER($D26),IF(MOD($D26,4)/2&gt;=1,1,0),"")</f>
        <v>1</v>
      </c>
      <c r="P26" s="25">
        <f t="shared" ref="P3:P61" si="27">IF(ISNUMBER($D26),IF(MOD($D26,2)&gt;=1,1,0),"")</f>
        <v>1</v>
      </c>
      <c r="Q26" s="75">
        <v>6</v>
      </c>
      <c r="R26" s="76"/>
      <c r="S26" s="76"/>
      <c r="T26" s="76"/>
      <c r="U26" s="76"/>
      <c r="V26" s="53"/>
      <c r="W26" s="53"/>
      <c r="X26" s="53"/>
      <c r="Y26" s="53">
        <v>1</v>
      </c>
      <c r="Z26" s="53"/>
      <c r="AA26" s="53"/>
      <c r="AB26" s="53">
        <v>1</v>
      </c>
      <c r="AC26" s="53"/>
      <c r="AD26" s="53"/>
      <c r="AE26" s="53"/>
      <c r="AF26" s="53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>
      <c r="A27" s="27">
        <v>26</v>
      </c>
      <c r="B27" s="57" t="s">
        <v>57</v>
      </c>
      <c r="C27" s="28">
        <v>0</v>
      </c>
      <c r="D27" s="29">
        <v>38</v>
      </c>
      <c r="E27" s="61">
        <f t="shared" si="16"/>
        <v>0</v>
      </c>
      <c r="F27" s="61">
        <f t="shared" si="17"/>
        <v>0</v>
      </c>
      <c r="G27" s="61">
        <f t="shared" si="18"/>
        <v>0</v>
      </c>
      <c r="H27" s="61">
        <f t="shared" si="19"/>
        <v>0</v>
      </c>
      <c r="I27" s="61">
        <f t="shared" si="20"/>
        <v>0</v>
      </c>
      <c r="J27" s="61">
        <f t="shared" si="21"/>
        <v>0</v>
      </c>
      <c r="K27" s="66">
        <f t="shared" si="22"/>
        <v>1</v>
      </c>
      <c r="L27" s="66">
        <f t="shared" si="23"/>
        <v>0</v>
      </c>
      <c r="M27" s="66">
        <f t="shared" si="24"/>
        <v>0</v>
      </c>
      <c r="N27" s="66">
        <f t="shared" si="25"/>
        <v>1</v>
      </c>
      <c r="O27" s="66">
        <f t="shared" si="26"/>
        <v>1</v>
      </c>
      <c r="P27" s="29">
        <f t="shared" si="27"/>
        <v>0</v>
      </c>
      <c r="Q27" s="77">
        <v>9</v>
      </c>
      <c r="R27" s="78"/>
      <c r="S27" s="78"/>
      <c r="T27" s="78"/>
      <c r="U27" s="78"/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</row>
    <row r="28" spans="1:44">
      <c r="A28" s="52">
        <v>27</v>
      </c>
      <c r="B28" s="53" t="s">
        <v>33</v>
      </c>
      <c r="C28" s="54">
        <v>36</v>
      </c>
      <c r="D28" s="60" t="s">
        <v>47</v>
      </c>
      <c r="E28" s="54">
        <f t="shared" si="16"/>
        <v>1</v>
      </c>
      <c r="F28" s="54">
        <f t="shared" si="17"/>
        <v>0</v>
      </c>
      <c r="G28" s="54">
        <f t="shared" si="18"/>
        <v>0</v>
      </c>
      <c r="H28" s="54">
        <f t="shared" si="19"/>
        <v>1</v>
      </c>
      <c r="I28" s="54">
        <f t="shared" si="20"/>
        <v>0</v>
      </c>
      <c r="J28" s="54">
        <f t="shared" si="21"/>
        <v>0</v>
      </c>
      <c r="K28" s="60" t="str">
        <f t="shared" si="22"/>
        <v/>
      </c>
      <c r="L28" s="60" t="str">
        <f t="shared" si="23"/>
        <v/>
      </c>
      <c r="M28" s="60" t="str">
        <f t="shared" si="24"/>
        <v/>
      </c>
      <c r="N28" s="60" t="str">
        <f t="shared" si="25"/>
        <v/>
      </c>
      <c r="O28" s="60" t="str">
        <f t="shared" si="26"/>
        <v/>
      </c>
      <c r="P28" s="25" t="str">
        <f t="shared" si="27"/>
        <v/>
      </c>
      <c r="Q28" s="75">
        <v>5</v>
      </c>
      <c r="R28" s="76"/>
      <c r="S28" s="76"/>
      <c r="T28" s="76"/>
      <c r="U28" s="76"/>
      <c r="V28" s="53">
        <v>1</v>
      </c>
      <c r="W28" s="53"/>
      <c r="X28" s="53">
        <v>1</v>
      </c>
      <c r="Y28" s="53">
        <v>1</v>
      </c>
      <c r="Z28" s="53"/>
      <c r="AA28" s="53">
        <v>1</v>
      </c>
      <c r="AB28" s="53"/>
      <c r="AC28" s="53"/>
      <c r="AD28" s="53"/>
      <c r="AE28" s="53"/>
      <c r="AF28" s="53"/>
      <c r="AG28" s="53"/>
      <c r="AH28" s="54">
        <v>1</v>
      </c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1:44">
      <c r="A29" s="27">
        <v>28</v>
      </c>
      <c r="B29" s="57" t="s">
        <v>34</v>
      </c>
      <c r="C29" s="28">
        <v>1</v>
      </c>
      <c r="D29" s="29" t="s">
        <v>47</v>
      </c>
      <c r="E29" s="61">
        <f t="shared" si="16"/>
        <v>0</v>
      </c>
      <c r="F29" s="61">
        <f t="shared" si="17"/>
        <v>0</v>
      </c>
      <c r="G29" s="61">
        <f t="shared" si="18"/>
        <v>0</v>
      </c>
      <c r="H29" s="61">
        <f t="shared" si="19"/>
        <v>0</v>
      </c>
      <c r="I29" s="61">
        <f t="shared" si="20"/>
        <v>0</v>
      </c>
      <c r="J29" s="61">
        <f t="shared" si="21"/>
        <v>1</v>
      </c>
      <c r="K29" s="66" t="str">
        <f t="shared" si="22"/>
        <v/>
      </c>
      <c r="L29" s="66" t="str">
        <f t="shared" si="23"/>
        <v/>
      </c>
      <c r="M29" s="66" t="str">
        <f t="shared" si="24"/>
        <v/>
      </c>
      <c r="N29" s="66" t="str">
        <f t="shared" si="25"/>
        <v/>
      </c>
      <c r="O29" s="66" t="str">
        <f t="shared" si="26"/>
        <v/>
      </c>
      <c r="P29" s="29" t="str">
        <f t="shared" si="27"/>
        <v/>
      </c>
      <c r="Q29" s="77">
        <v>11</v>
      </c>
      <c r="R29" s="78"/>
      <c r="S29" s="78"/>
      <c r="T29" s="78"/>
      <c r="U29" s="7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80"/>
      <c r="AI29" s="80">
        <v>1</v>
      </c>
      <c r="AJ29" s="80"/>
      <c r="AK29" s="80"/>
      <c r="AL29" s="80"/>
      <c r="AM29" s="80"/>
      <c r="AN29" s="80"/>
      <c r="AO29" s="80"/>
      <c r="AP29" s="80"/>
      <c r="AQ29" s="80"/>
      <c r="AR29" s="80"/>
    </row>
    <row r="30" spans="1:44">
      <c r="A30" s="52"/>
      <c r="B30" s="53"/>
      <c r="C30" s="54"/>
      <c r="D30" s="60"/>
      <c r="E30" s="54" t="str">
        <f t="shared" si="16"/>
        <v/>
      </c>
      <c r="F30" s="54" t="str">
        <f t="shared" si="17"/>
        <v/>
      </c>
      <c r="G30" s="54" t="str">
        <f t="shared" si="18"/>
        <v/>
      </c>
      <c r="H30" s="54" t="str">
        <f t="shared" si="19"/>
        <v/>
      </c>
      <c r="I30" s="54" t="str">
        <f t="shared" si="20"/>
        <v/>
      </c>
      <c r="J30" s="54" t="str">
        <f t="shared" si="21"/>
        <v/>
      </c>
      <c r="K30" s="60" t="str">
        <f t="shared" si="22"/>
        <v/>
      </c>
      <c r="L30" s="60" t="str">
        <f t="shared" si="23"/>
        <v/>
      </c>
      <c r="M30" s="60" t="str">
        <f t="shared" si="24"/>
        <v/>
      </c>
      <c r="N30" s="60" t="str">
        <f t="shared" si="25"/>
        <v/>
      </c>
      <c r="O30" s="60" t="str">
        <f t="shared" si="26"/>
        <v/>
      </c>
      <c r="P30" s="25" t="str">
        <f t="shared" si="27"/>
        <v/>
      </c>
      <c r="Q30" s="75"/>
      <c r="R30" s="76"/>
      <c r="S30" s="76"/>
      <c r="T30" s="76"/>
      <c r="U30" s="76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>
      <c r="A31" s="27"/>
      <c r="B31" s="57"/>
      <c r="C31" s="28"/>
      <c r="D31" s="29"/>
      <c r="E31" s="61" t="str">
        <f t="shared" si="16"/>
        <v/>
      </c>
      <c r="F31" s="61" t="str">
        <f t="shared" si="17"/>
        <v/>
      </c>
      <c r="G31" s="61" t="str">
        <f t="shared" si="18"/>
        <v/>
      </c>
      <c r="H31" s="61" t="str">
        <f t="shared" si="19"/>
        <v/>
      </c>
      <c r="I31" s="61" t="str">
        <f t="shared" si="20"/>
        <v/>
      </c>
      <c r="J31" s="61" t="str">
        <f t="shared" si="21"/>
        <v/>
      </c>
      <c r="K31" s="66" t="str">
        <f t="shared" si="22"/>
        <v/>
      </c>
      <c r="L31" s="66" t="str">
        <f t="shared" si="23"/>
        <v/>
      </c>
      <c r="M31" s="66" t="str">
        <f t="shared" si="24"/>
        <v/>
      </c>
      <c r="N31" s="66" t="str">
        <f t="shared" si="25"/>
        <v/>
      </c>
      <c r="O31" s="66" t="str">
        <f t="shared" si="26"/>
        <v/>
      </c>
      <c r="P31" s="29" t="str">
        <f t="shared" si="27"/>
        <v/>
      </c>
      <c r="Q31" s="77"/>
      <c r="R31" s="78"/>
      <c r="S31" s="78"/>
      <c r="T31" s="78"/>
      <c r="U31" s="7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</row>
    <row r="32" spans="1:44">
      <c r="A32" s="52"/>
      <c r="B32" s="53"/>
      <c r="C32" s="54"/>
      <c r="D32" s="60"/>
      <c r="E32" s="54" t="str">
        <f t="shared" si="16"/>
        <v/>
      </c>
      <c r="F32" s="54" t="str">
        <f t="shared" si="17"/>
        <v/>
      </c>
      <c r="G32" s="54" t="str">
        <f t="shared" si="18"/>
        <v/>
      </c>
      <c r="H32" s="54" t="str">
        <f t="shared" si="19"/>
        <v/>
      </c>
      <c r="I32" s="54" t="str">
        <f t="shared" si="20"/>
        <v/>
      </c>
      <c r="J32" s="54" t="str">
        <f t="shared" si="21"/>
        <v/>
      </c>
      <c r="K32" s="60" t="str">
        <f t="shared" si="22"/>
        <v/>
      </c>
      <c r="L32" s="60" t="str">
        <f t="shared" si="23"/>
        <v/>
      </c>
      <c r="M32" s="60" t="str">
        <f t="shared" si="24"/>
        <v/>
      </c>
      <c r="N32" s="60" t="str">
        <f t="shared" si="25"/>
        <v/>
      </c>
      <c r="O32" s="60" t="str">
        <f t="shared" si="26"/>
        <v/>
      </c>
      <c r="P32" s="25" t="str">
        <f t="shared" si="27"/>
        <v/>
      </c>
      <c r="Q32" s="75"/>
      <c r="R32" s="76"/>
      <c r="S32" s="76"/>
      <c r="T32" s="76"/>
      <c r="U32" s="76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1:44">
      <c r="A33" s="27"/>
      <c r="B33" s="57"/>
      <c r="C33" s="28"/>
      <c r="D33" s="29"/>
      <c r="E33" s="61" t="str">
        <f t="shared" si="16"/>
        <v/>
      </c>
      <c r="F33" s="61" t="str">
        <f t="shared" si="17"/>
        <v/>
      </c>
      <c r="G33" s="61" t="str">
        <f t="shared" si="18"/>
        <v/>
      </c>
      <c r="H33" s="61" t="str">
        <f t="shared" si="19"/>
        <v/>
      </c>
      <c r="I33" s="61" t="str">
        <f t="shared" si="20"/>
        <v/>
      </c>
      <c r="J33" s="61" t="str">
        <f t="shared" si="21"/>
        <v/>
      </c>
      <c r="K33" s="66" t="str">
        <f t="shared" si="22"/>
        <v/>
      </c>
      <c r="L33" s="66" t="str">
        <f t="shared" si="23"/>
        <v/>
      </c>
      <c r="M33" s="66" t="str">
        <f t="shared" si="24"/>
        <v/>
      </c>
      <c r="N33" s="66" t="str">
        <f t="shared" si="25"/>
        <v/>
      </c>
      <c r="O33" s="66" t="str">
        <f t="shared" si="26"/>
        <v/>
      </c>
      <c r="P33" s="29" t="str">
        <f t="shared" si="27"/>
        <v/>
      </c>
      <c r="Q33" s="77"/>
      <c r="R33" s="78"/>
      <c r="S33" s="78"/>
      <c r="T33" s="78"/>
      <c r="U33" s="7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</row>
    <row r="34" spans="1:44">
      <c r="A34" s="52"/>
      <c r="B34" s="53"/>
      <c r="C34" s="54"/>
      <c r="D34" s="60"/>
      <c r="E34" s="54" t="str">
        <f t="shared" si="16"/>
        <v/>
      </c>
      <c r="F34" s="54" t="str">
        <f t="shared" si="17"/>
        <v/>
      </c>
      <c r="G34" s="54" t="str">
        <f t="shared" si="18"/>
        <v/>
      </c>
      <c r="H34" s="54" t="str">
        <f t="shared" si="19"/>
        <v/>
      </c>
      <c r="I34" s="54" t="str">
        <f t="shared" si="20"/>
        <v/>
      </c>
      <c r="J34" s="54" t="str">
        <f t="shared" si="21"/>
        <v/>
      </c>
      <c r="K34" s="60" t="str">
        <f t="shared" si="22"/>
        <v/>
      </c>
      <c r="L34" s="60" t="str">
        <f t="shared" si="23"/>
        <v/>
      </c>
      <c r="M34" s="60" t="str">
        <f t="shared" si="24"/>
        <v/>
      </c>
      <c r="N34" s="60" t="str">
        <f t="shared" si="25"/>
        <v/>
      </c>
      <c r="O34" s="60" t="str">
        <f t="shared" si="26"/>
        <v/>
      </c>
      <c r="P34" s="25" t="str">
        <f t="shared" si="27"/>
        <v/>
      </c>
      <c r="Q34" s="75"/>
      <c r="R34" s="76"/>
      <c r="S34" s="76"/>
      <c r="T34" s="76"/>
      <c r="U34" s="76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1:44">
      <c r="A35" s="27"/>
      <c r="B35" s="57"/>
      <c r="C35" s="28"/>
      <c r="D35" s="29"/>
      <c r="E35" s="61" t="str">
        <f t="shared" si="16"/>
        <v/>
      </c>
      <c r="F35" s="61" t="str">
        <f t="shared" si="17"/>
        <v/>
      </c>
      <c r="G35" s="61" t="str">
        <f t="shared" si="18"/>
        <v/>
      </c>
      <c r="H35" s="61" t="str">
        <f t="shared" si="19"/>
        <v/>
      </c>
      <c r="I35" s="61" t="str">
        <f t="shared" si="20"/>
        <v/>
      </c>
      <c r="J35" s="61" t="str">
        <f t="shared" si="21"/>
        <v/>
      </c>
      <c r="K35" s="66" t="str">
        <f t="shared" si="22"/>
        <v/>
      </c>
      <c r="L35" s="66" t="str">
        <f t="shared" si="23"/>
        <v/>
      </c>
      <c r="M35" s="66" t="str">
        <f t="shared" si="24"/>
        <v/>
      </c>
      <c r="N35" s="66" t="str">
        <f t="shared" si="25"/>
        <v/>
      </c>
      <c r="O35" s="66" t="str">
        <f t="shared" si="26"/>
        <v/>
      </c>
      <c r="P35" s="29" t="str">
        <f t="shared" si="27"/>
        <v/>
      </c>
      <c r="Q35" s="77"/>
      <c r="R35" s="78"/>
      <c r="S35" s="78"/>
      <c r="T35" s="78"/>
      <c r="U35" s="7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</row>
    <row r="36" spans="1:44">
      <c r="A36" s="52"/>
      <c r="B36" s="53"/>
      <c r="C36" s="54"/>
      <c r="D36" s="60"/>
      <c r="E36" s="54" t="str">
        <f t="shared" si="16"/>
        <v/>
      </c>
      <c r="F36" s="54" t="str">
        <f t="shared" si="17"/>
        <v/>
      </c>
      <c r="G36" s="54" t="str">
        <f t="shared" si="18"/>
        <v/>
      </c>
      <c r="H36" s="54" t="str">
        <f t="shared" si="19"/>
        <v/>
      </c>
      <c r="I36" s="54" t="str">
        <f t="shared" si="20"/>
        <v/>
      </c>
      <c r="J36" s="54" t="str">
        <f t="shared" si="21"/>
        <v/>
      </c>
      <c r="K36" s="60" t="str">
        <f t="shared" si="22"/>
        <v/>
      </c>
      <c r="L36" s="60" t="str">
        <f t="shared" si="23"/>
        <v/>
      </c>
      <c r="M36" s="60" t="str">
        <f t="shared" si="24"/>
        <v/>
      </c>
      <c r="N36" s="60" t="str">
        <f t="shared" si="25"/>
        <v/>
      </c>
      <c r="O36" s="60" t="str">
        <f t="shared" si="26"/>
        <v/>
      </c>
      <c r="P36" s="25" t="str">
        <f t="shared" si="27"/>
        <v/>
      </c>
      <c r="Q36" s="75"/>
      <c r="R36" s="76"/>
      <c r="S36" s="76"/>
      <c r="T36" s="76"/>
      <c r="U36" s="76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>
      <c r="A37" s="27"/>
      <c r="B37" s="57"/>
      <c r="C37" s="28"/>
      <c r="D37" s="29"/>
      <c r="E37" s="61" t="str">
        <f t="shared" si="16"/>
        <v/>
      </c>
      <c r="F37" s="61" t="str">
        <f t="shared" si="17"/>
        <v/>
      </c>
      <c r="G37" s="61" t="str">
        <f t="shared" si="18"/>
        <v/>
      </c>
      <c r="H37" s="61" t="str">
        <f t="shared" si="19"/>
        <v/>
      </c>
      <c r="I37" s="61" t="str">
        <f t="shared" si="20"/>
        <v/>
      </c>
      <c r="J37" s="61" t="str">
        <f t="shared" si="21"/>
        <v/>
      </c>
      <c r="K37" s="66" t="str">
        <f t="shared" si="22"/>
        <v/>
      </c>
      <c r="L37" s="66" t="str">
        <f t="shared" si="23"/>
        <v/>
      </c>
      <c r="M37" s="66" t="str">
        <f t="shared" si="24"/>
        <v/>
      </c>
      <c r="N37" s="66" t="str">
        <f t="shared" si="25"/>
        <v/>
      </c>
      <c r="O37" s="66" t="str">
        <f t="shared" si="26"/>
        <v/>
      </c>
      <c r="P37" s="29" t="str">
        <f t="shared" si="27"/>
        <v/>
      </c>
      <c r="Q37" s="77"/>
      <c r="R37" s="78"/>
      <c r="S37" s="78"/>
      <c r="T37" s="78"/>
      <c r="U37" s="7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</row>
    <row r="38" spans="1:44">
      <c r="A38" s="52"/>
      <c r="B38" s="53"/>
      <c r="C38" s="54"/>
      <c r="D38" s="60"/>
      <c r="E38" s="54" t="str">
        <f t="shared" si="16"/>
        <v/>
      </c>
      <c r="F38" s="54" t="str">
        <f t="shared" si="17"/>
        <v/>
      </c>
      <c r="G38" s="54" t="str">
        <f t="shared" si="18"/>
        <v/>
      </c>
      <c r="H38" s="54" t="str">
        <f t="shared" si="19"/>
        <v/>
      </c>
      <c r="I38" s="54" t="str">
        <f t="shared" si="20"/>
        <v/>
      </c>
      <c r="J38" s="54" t="str">
        <f t="shared" si="21"/>
        <v/>
      </c>
      <c r="K38" s="60" t="str">
        <f t="shared" si="22"/>
        <v/>
      </c>
      <c r="L38" s="60" t="str">
        <f t="shared" si="23"/>
        <v/>
      </c>
      <c r="M38" s="60" t="str">
        <f t="shared" si="24"/>
        <v/>
      </c>
      <c r="N38" s="60" t="str">
        <f t="shared" si="25"/>
        <v/>
      </c>
      <c r="O38" s="60" t="str">
        <f t="shared" si="26"/>
        <v/>
      </c>
      <c r="P38" s="25" t="str">
        <f t="shared" si="27"/>
        <v/>
      </c>
      <c r="Q38" s="75"/>
      <c r="R38" s="76"/>
      <c r="S38" s="76"/>
      <c r="T38" s="76"/>
      <c r="U38" s="76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1:44">
      <c r="A39" s="27"/>
      <c r="B39" s="57"/>
      <c r="C39" s="28"/>
      <c r="D39" s="29"/>
      <c r="E39" s="61" t="str">
        <f t="shared" si="16"/>
        <v/>
      </c>
      <c r="F39" s="61" t="str">
        <f t="shared" si="17"/>
        <v/>
      </c>
      <c r="G39" s="61" t="str">
        <f t="shared" si="18"/>
        <v/>
      </c>
      <c r="H39" s="61" t="str">
        <f t="shared" si="19"/>
        <v/>
      </c>
      <c r="I39" s="61" t="str">
        <f t="shared" si="20"/>
        <v/>
      </c>
      <c r="J39" s="61" t="str">
        <f t="shared" si="21"/>
        <v/>
      </c>
      <c r="K39" s="66" t="str">
        <f t="shared" si="22"/>
        <v/>
      </c>
      <c r="L39" s="66" t="str">
        <f t="shared" si="23"/>
        <v/>
      </c>
      <c r="M39" s="66" t="str">
        <f t="shared" si="24"/>
        <v/>
      </c>
      <c r="N39" s="66" t="str">
        <f t="shared" si="25"/>
        <v/>
      </c>
      <c r="O39" s="66" t="str">
        <f t="shared" si="26"/>
        <v/>
      </c>
      <c r="P39" s="29" t="str">
        <f t="shared" si="27"/>
        <v/>
      </c>
      <c r="Q39" s="77"/>
      <c r="R39" s="78"/>
      <c r="S39" s="78"/>
      <c r="T39" s="78"/>
      <c r="U39" s="7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</row>
    <row r="40" spans="1:44">
      <c r="A40" s="52"/>
      <c r="B40" s="53"/>
      <c r="C40" s="54"/>
      <c r="D40" s="60"/>
      <c r="E40" s="54" t="str">
        <f t="shared" si="16"/>
        <v/>
      </c>
      <c r="F40" s="54" t="str">
        <f t="shared" si="17"/>
        <v/>
      </c>
      <c r="G40" s="54" t="str">
        <f t="shared" si="18"/>
        <v/>
      </c>
      <c r="H40" s="54" t="str">
        <f t="shared" si="19"/>
        <v/>
      </c>
      <c r="I40" s="54" t="str">
        <f t="shared" si="20"/>
        <v/>
      </c>
      <c r="J40" s="54" t="str">
        <f t="shared" si="21"/>
        <v/>
      </c>
      <c r="K40" s="60" t="str">
        <f t="shared" si="22"/>
        <v/>
      </c>
      <c r="L40" s="60" t="str">
        <f t="shared" si="23"/>
        <v/>
      </c>
      <c r="M40" s="60" t="str">
        <f t="shared" si="24"/>
        <v/>
      </c>
      <c r="N40" s="60" t="str">
        <f t="shared" si="25"/>
        <v/>
      </c>
      <c r="O40" s="60" t="str">
        <f t="shared" si="26"/>
        <v/>
      </c>
      <c r="P40" s="25" t="str">
        <f t="shared" si="27"/>
        <v/>
      </c>
      <c r="Q40" s="75"/>
      <c r="R40" s="76"/>
      <c r="S40" s="76"/>
      <c r="T40" s="76"/>
      <c r="U40" s="76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  <row r="41" spans="1:44">
      <c r="A41" s="27"/>
      <c r="B41" s="57"/>
      <c r="C41" s="28"/>
      <c r="D41" s="29"/>
      <c r="E41" s="61" t="str">
        <f t="shared" si="16"/>
        <v/>
      </c>
      <c r="F41" s="61" t="str">
        <f t="shared" si="17"/>
        <v/>
      </c>
      <c r="G41" s="61" t="str">
        <f t="shared" si="18"/>
        <v/>
      </c>
      <c r="H41" s="61" t="str">
        <f t="shared" si="19"/>
        <v/>
      </c>
      <c r="I41" s="61" t="str">
        <f t="shared" si="20"/>
        <v/>
      </c>
      <c r="J41" s="61" t="str">
        <f t="shared" si="21"/>
        <v/>
      </c>
      <c r="K41" s="66" t="str">
        <f t="shared" si="22"/>
        <v/>
      </c>
      <c r="L41" s="66" t="str">
        <f t="shared" si="23"/>
        <v/>
      </c>
      <c r="M41" s="66" t="str">
        <f t="shared" si="24"/>
        <v/>
      </c>
      <c r="N41" s="66" t="str">
        <f t="shared" si="25"/>
        <v/>
      </c>
      <c r="O41" s="66" t="str">
        <f t="shared" si="26"/>
        <v/>
      </c>
      <c r="P41" s="29" t="str">
        <f t="shared" si="27"/>
        <v/>
      </c>
      <c r="Q41" s="77"/>
      <c r="R41" s="78"/>
      <c r="S41" s="78"/>
      <c r="T41" s="78"/>
      <c r="U41" s="7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</row>
    <row r="42" spans="1:44">
      <c r="A42" s="52"/>
      <c r="B42" s="53"/>
      <c r="C42" s="54"/>
      <c r="D42" s="60"/>
      <c r="E42" s="54" t="str">
        <f t="shared" si="16"/>
        <v/>
      </c>
      <c r="F42" s="54" t="str">
        <f t="shared" si="17"/>
        <v/>
      </c>
      <c r="G42" s="54" t="str">
        <f t="shared" si="18"/>
        <v/>
      </c>
      <c r="H42" s="54" t="str">
        <f t="shared" si="19"/>
        <v/>
      </c>
      <c r="I42" s="54" t="str">
        <f t="shared" si="20"/>
        <v/>
      </c>
      <c r="J42" s="54" t="str">
        <f t="shared" si="21"/>
        <v/>
      </c>
      <c r="K42" s="60" t="str">
        <f t="shared" si="22"/>
        <v/>
      </c>
      <c r="L42" s="60" t="str">
        <f t="shared" si="23"/>
        <v/>
      </c>
      <c r="M42" s="60" t="str">
        <f t="shared" si="24"/>
        <v/>
      </c>
      <c r="N42" s="60" t="str">
        <f t="shared" si="25"/>
        <v/>
      </c>
      <c r="O42" s="60" t="str">
        <f t="shared" si="26"/>
        <v/>
      </c>
      <c r="P42" s="25" t="str">
        <f t="shared" si="27"/>
        <v/>
      </c>
      <c r="Q42" s="75"/>
      <c r="R42" s="76"/>
      <c r="S42" s="76"/>
      <c r="T42" s="76"/>
      <c r="U42" s="76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>
      <c r="A43" s="27"/>
      <c r="B43" s="57"/>
      <c r="C43" s="28"/>
      <c r="D43" s="29"/>
      <c r="E43" s="61" t="str">
        <f t="shared" si="16"/>
        <v/>
      </c>
      <c r="F43" s="61" t="str">
        <f t="shared" si="17"/>
        <v/>
      </c>
      <c r="G43" s="61" t="str">
        <f t="shared" si="18"/>
        <v/>
      </c>
      <c r="H43" s="61" t="str">
        <f t="shared" si="19"/>
        <v/>
      </c>
      <c r="I43" s="61" t="str">
        <f t="shared" si="20"/>
        <v/>
      </c>
      <c r="J43" s="61" t="str">
        <f t="shared" si="21"/>
        <v/>
      </c>
      <c r="K43" s="66" t="str">
        <f t="shared" si="22"/>
        <v/>
      </c>
      <c r="L43" s="66" t="str">
        <f t="shared" si="23"/>
        <v/>
      </c>
      <c r="M43" s="66" t="str">
        <f t="shared" si="24"/>
        <v/>
      </c>
      <c r="N43" s="66" t="str">
        <f t="shared" si="25"/>
        <v/>
      </c>
      <c r="O43" s="66" t="str">
        <f t="shared" si="26"/>
        <v/>
      </c>
      <c r="P43" s="29" t="str">
        <f t="shared" si="27"/>
        <v/>
      </c>
      <c r="Q43" s="77"/>
      <c r="R43" s="78"/>
      <c r="S43" s="78"/>
      <c r="T43" s="78"/>
      <c r="U43" s="7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</row>
    <row r="44" spans="1:44">
      <c r="A44" s="52"/>
      <c r="B44" s="53"/>
      <c r="C44" s="54"/>
      <c r="D44" s="60"/>
      <c r="E44" s="54" t="str">
        <f t="shared" si="16"/>
        <v/>
      </c>
      <c r="F44" s="54" t="str">
        <f t="shared" si="17"/>
        <v/>
      </c>
      <c r="G44" s="54" t="str">
        <f t="shared" si="18"/>
        <v/>
      </c>
      <c r="H44" s="54" t="str">
        <f t="shared" si="19"/>
        <v/>
      </c>
      <c r="I44" s="54" t="str">
        <f t="shared" si="20"/>
        <v/>
      </c>
      <c r="J44" s="54" t="str">
        <f t="shared" si="21"/>
        <v/>
      </c>
      <c r="K44" s="60" t="str">
        <f t="shared" si="22"/>
        <v/>
      </c>
      <c r="L44" s="60" t="str">
        <f t="shared" si="23"/>
        <v/>
      </c>
      <c r="M44" s="60" t="str">
        <f t="shared" si="24"/>
        <v/>
      </c>
      <c r="N44" s="60" t="str">
        <f t="shared" si="25"/>
        <v/>
      </c>
      <c r="O44" s="60" t="str">
        <f t="shared" si="26"/>
        <v/>
      </c>
      <c r="P44" s="25" t="str">
        <f t="shared" si="27"/>
        <v/>
      </c>
      <c r="Q44" s="75"/>
      <c r="R44" s="76"/>
      <c r="S44" s="76"/>
      <c r="T44" s="76"/>
      <c r="U44" s="76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</row>
    <row r="45" spans="1:44">
      <c r="A45" s="27"/>
      <c r="B45" s="57"/>
      <c r="C45" s="28"/>
      <c r="D45" s="29"/>
      <c r="E45" s="61" t="str">
        <f t="shared" si="16"/>
        <v/>
      </c>
      <c r="F45" s="61" t="str">
        <f t="shared" si="17"/>
        <v/>
      </c>
      <c r="G45" s="61" t="str">
        <f t="shared" si="18"/>
        <v/>
      </c>
      <c r="H45" s="61" t="str">
        <f t="shared" si="19"/>
        <v/>
      </c>
      <c r="I45" s="61" t="str">
        <f t="shared" si="20"/>
        <v/>
      </c>
      <c r="J45" s="61" t="str">
        <f t="shared" si="21"/>
        <v/>
      </c>
      <c r="K45" s="66" t="str">
        <f t="shared" si="22"/>
        <v/>
      </c>
      <c r="L45" s="66" t="str">
        <f t="shared" si="23"/>
        <v/>
      </c>
      <c r="M45" s="66" t="str">
        <f t="shared" si="24"/>
        <v/>
      </c>
      <c r="N45" s="66" t="str">
        <f t="shared" si="25"/>
        <v/>
      </c>
      <c r="O45" s="66" t="str">
        <f t="shared" si="26"/>
        <v/>
      </c>
      <c r="P45" s="29" t="str">
        <f t="shared" si="27"/>
        <v/>
      </c>
      <c r="Q45" s="77"/>
      <c r="R45" s="78"/>
      <c r="S45" s="78"/>
      <c r="T45" s="78"/>
      <c r="U45" s="7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</row>
    <row r="46" spans="1:44">
      <c r="A46" s="52"/>
      <c r="B46" s="53"/>
      <c r="C46" s="54"/>
      <c r="D46" s="60"/>
      <c r="E46" s="54" t="str">
        <f t="shared" si="16"/>
        <v/>
      </c>
      <c r="F46" s="54" t="str">
        <f t="shared" si="17"/>
        <v/>
      </c>
      <c r="G46" s="54" t="str">
        <f t="shared" si="18"/>
        <v/>
      </c>
      <c r="H46" s="54" t="str">
        <f t="shared" si="19"/>
        <v/>
      </c>
      <c r="I46" s="54" t="str">
        <f t="shared" si="20"/>
        <v/>
      </c>
      <c r="J46" s="54" t="str">
        <f t="shared" si="21"/>
        <v/>
      </c>
      <c r="K46" s="60" t="str">
        <f t="shared" si="22"/>
        <v/>
      </c>
      <c r="L46" s="60" t="str">
        <f t="shared" si="23"/>
        <v/>
      </c>
      <c r="M46" s="60" t="str">
        <f t="shared" si="24"/>
        <v/>
      </c>
      <c r="N46" s="60" t="str">
        <f t="shared" si="25"/>
        <v/>
      </c>
      <c r="O46" s="60" t="str">
        <f t="shared" si="26"/>
        <v/>
      </c>
      <c r="P46" s="25" t="str">
        <f t="shared" si="27"/>
        <v/>
      </c>
      <c r="Q46" s="75"/>
      <c r="R46" s="76"/>
      <c r="S46" s="76"/>
      <c r="T46" s="76"/>
      <c r="U46" s="76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</row>
    <row r="47" spans="1:44">
      <c r="A47" s="27"/>
      <c r="B47" s="57"/>
      <c r="C47" s="28"/>
      <c r="D47" s="29"/>
      <c r="E47" s="61" t="str">
        <f t="shared" si="16"/>
        <v/>
      </c>
      <c r="F47" s="61" t="str">
        <f t="shared" si="17"/>
        <v/>
      </c>
      <c r="G47" s="61" t="str">
        <f t="shared" si="18"/>
        <v/>
      </c>
      <c r="H47" s="61" t="str">
        <f t="shared" si="19"/>
        <v/>
      </c>
      <c r="I47" s="61" t="str">
        <f t="shared" si="20"/>
        <v/>
      </c>
      <c r="J47" s="61" t="str">
        <f t="shared" si="21"/>
        <v/>
      </c>
      <c r="K47" s="66" t="str">
        <f t="shared" si="22"/>
        <v/>
      </c>
      <c r="L47" s="66" t="str">
        <f t="shared" si="23"/>
        <v/>
      </c>
      <c r="M47" s="66" t="str">
        <f t="shared" si="24"/>
        <v/>
      </c>
      <c r="N47" s="66" t="str">
        <f t="shared" si="25"/>
        <v/>
      </c>
      <c r="O47" s="66" t="str">
        <f t="shared" si="26"/>
        <v/>
      </c>
      <c r="P47" s="29" t="str">
        <f t="shared" si="27"/>
        <v/>
      </c>
      <c r="Q47" s="77"/>
      <c r="R47" s="78"/>
      <c r="S47" s="78"/>
      <c r="T47" s="78"/>
      <c r="U47" s="7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</row>
    <row r="48" spans="1:44">
      <c r="A48" s="52"/>
      <c r="B48" s="53"/>
      <c r="C48" s="54"/>
      <c r="D48" s="60"/>
      <c r="E48" s="54" t="str">
        <f t="shared" si="16"/>
        <v/>
      </c>
      <c r="F48" s="54" t="str">
        <f t="shared" si="17"/>
        <v/>
      </c>
      <c r="G48" s="54" t="str">
        <f t="shared" si="18"/>
        <v/>
      </c>
      <c r="H48" s="54" t="str">
        <f t="shared" si="19"/>
        <v/>
      </c>
      <c r="I48" s="54" t="str">
        <f t="shared" si="20"/>
        <v/>
      </c>
      <c r="J48" s="54" t="str">
        <f t="shared" si="21"/>
        <v/>
      </c>
      <c r="K48" s="60" t="str">
        <f t="shared" si="22"/>
        <v/>
      </c>
      <c r="L48" s="60" t="str">
        <f t="shared" si="23"/>
        <v/>
      </c>
      <c r="M48" s="60" t="str">
        <f t="shared" si="24"/>
        <v/>
      </c>
      <c r="N48" s="60" t="str">
        <f t="shared" si="25"/>
        <v/>
      </c>
      <c r="O48" s="60" t="str">
        <f t="shared" si="26"/>
        <v/>
      </c>
      <c r="P48" s="25" t="str">
        <f t="shared" si="27"/>
        <v/>
      </c>
      <c r="Q48" s="75"/>
      <c r="R48" s="76"/>
      <c r="S48" s="76"/>
      <c r="T48" s="76"/>
      <c r="U48" s="76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</row>
    <row r="49" spans="1:44">
      <c r="A49" s="27"/>
      <c r="B49" s="57"/>
      <c r="C49" s="28"/>
      <c r="D49" s="29"/>
      <c r="E49" s="61" t="str">
        <f t="shared" si="16"/>
        <v/>
      </c>
      <c r="F49" s="61" t="str">
        <f t="shared" si="17"/>
        <v/>
      </c>
      <c r="G49" s="61" t="str">
        <f t="shared" si="18"/>
        <v/>
      </c>
      <c r="H49" s="61" t="str">
        <f t="shared" si="19"/>
        <v/>
      </c>
      <c r="I49" s="61" t="str">
        <f t="shared" si="20"/>
        <v/>
      </c>
      <c r="J49" s="61" t="str">
        <f t="shared" si="21"/>
        <v/>
      </c>
      <c r="K49" s="66" t="str">
        <f t="shared" si="22"/>
        <v/>
      </c>
      <c r="L49" s="66" t="str">
        <f t="shared" si="23"/>
        <v/>
      </c>
      <c r="M49" s="66" t="str">
        <f t="shared" si="24"/>
        <v/>
      </c>
      <c r="N49" s="66" t="str">
        <f t="shared" si="25"/>
        <v/>
      </c>
      <c r="O49" s="66" t="str">
        <f t="shared" si="26"/>
        <v/>
      </c>
      <c r="P49" s="29" t="str">
        <f t="shared" si="27"/>
        <v/>
      </c>
      <c r="Q49" s="77"/>
      <c r="R49" s="78"/>
      <c r="S49" s="78"/>
      <c r="T49" s="78"/>
      <c r="U49" s="7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</row>
    <row r="50" spans="1:44">
      <c r="A50" s="52"/>
      <c r="B50" s="53"/>
      <c r="C50" s="54"/>
      <c r="D50" s="60"/>
      <c r="E50" s="54" t="str">
        <f t="shared" si="16"/>
        <v/>
      </c>
      <c r="F50" s="54" t="str">
        <f t="shared" si="17"/>
        <v/>
      </c>
      <c r="G50" s="54" t="str">
        <f t="shared" si="18"/>
        <v/>
      </c>
      <c r="H50" s="54" t="str">
        <f t="shared" si="19"/>
        <v/>
      </c>
      <c r="I50" s="54" t="str">
        <f t="shared" si="20"/>
        <v/>
      </c>
      <c r="J50" s="54" t="str">
        <f t="shared" si="21"/>
        <v/>
      </c>
      <c r="K50" s="60" t="str">
        <f t="shared" si="22"/>
        <v/>
      </c>
      <c r="L50" s="60" t="str">
        <f t="shared" si="23"/>
        <v/>
      </c>
      <c r="M50" s="60" t="str">
        <f t="shared" si="24"/>
        <v/>
      </c>
      <c r="N50" s="60" t="str">
        <f t="shared" si="25"/>
        <v/>
      </c>
      <c r="O50" s="60" t="str">
        <f t="shared" si="26"/>
        <v/>
      </c>
      <c r="P50" s="25" t="str">
        <f t="shared" si="27"/>
        <v/>
      </c>
      <c r="Q50" s="75"/>
      <c r="R50" s="76"/>
      <c r="S50" s="76"/>
      <c r="T50" s="76"/>
      <c r="U50" s="76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</row>
    <row r="51" spans="1:44">
      <c r="A51" s="27"/>
      <c r="B51" s="57"/>
      <c r="C51" s="28"/>
      <c r="D51" s="29"/>
      <c r="E51" s="61" t="str">
        <f t="shared" si="16"/>
        <v/>
      </c>
      <c r="F51" s="61" t="str">
        <f t="shared" si="17"/>
        <v/>
      </c>
      <c r="G51" s="61" t="str">
        <f t="shared" si="18"/>
        <v/>
      </c>
      <c r="H51" s="61" t="str">
        <f t="shared" si="19"/>
        <v/>
      </c>
      <c r="I51" s="61" t="str">
        <f t="shared" si="20"/>
        <v/>
      </c>
      <c r="J51" s="61" t="str">
        <f t="shared" si="21"/>
        <v/>
      </c>
      <c r="K51" s="66" t="str">
        <f t="shared" si="22"/>
        <v/>
      </c>
      <c r="L51" s="66" t="str">
        <f t="shared" si="23"/>
        <v/>
      </c>
      <c r="M51" s="66" t="str">
        <f t="shared" si="24"/>
        <v/>
      </c>
      <c r="N51" s="66" t="str">
        <f t="shared" si="25"/>
        <v/>
      </c>
      <c r="O51" s="66" t="str">
        <f t="shared" si="26"/>
        <v/>
      </c>
      <c r="P51" s="29" t="str">
        <f t="shared" si="27"/>
        <v/>
      </c>
      <c r="Q51" s="77"/>
      <c r="R51" s="78"/>
      <c r="S51" s="78"/>
      <c r="T51" s="78"/>
      <c r="U51" s="7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</row>
    <row r="52" spans="1:44">
      <c r="A52" s="52"/>
      <c r="B52" s="53"/>
      <c r="C52" s="54"/>
      <c r="D52" s="60"/>
      <c r="E52" s="54" t="str">
        <f t="shared" si="16"/>
        <v/>
      </c>
      <c r="F52" s="54" t="str">
        <f t="shared" si="17"/>
        <v/>
      </c>
      <c r="G52" s="54" t="str">
        <f t="shared" si="18"/>
        <v/>
      </c>
      <c r="H52" s="54" t="str">
        <f t="shared" si="19"/>
        <v/>
      </c>
      <c r="I52" s="54" t="str">
        <f t="shared" si="20"/>
        <v/>
      </c>
      <c r="J52" s="54" t="str">
        <f t="shared" si="21"/>
        <v/>
      </c>
      <c r="K52" s="60" t="str">
        <f t="shared" si="22"/>
        <v/>
      </c>
      <c r="L52" s="60" t="str">
        <f t="shared" si="23"/>
        <v/>
      </c>
      <c r="M52" s="60" t="str">
        <f t="shared" si="24"/>
        <v/>
      </c>
      <c r="N52" s="60" t="str">
        <f t="shared" si="25"/>
        <v/>
      </c>
      <c r="O52" s="60" t="str">
        <f t="shared" si="26"/>
        <v/>
      </c>
      <c r="P52" s="25" t="str">
        <f t="shared" si="27"/>
        <v/>
      </c>
      <c r="Q52" s="75"/>
      <c r="R52" s="76"/>
      <c r="S52" s="76"/>
      <c r="T52" s="76"/>
      <c r="U52" s="76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</row>
    <row r="53" spans="1:44">
      <c r="A53" s="27"/>
      <c r="B53" s="57"/>
      <c r="C53" s="28"/>
      <c r="D53" s="29"/>
      <c r="E53" s="61" t="str">
        <f t="shared" si="16"/>
        <v/>
      </c>
      <c r="F53" s="61" t="str">
        <f t="shared" si="17"/>
        <v/>
      </c>
      <c r="G53" s="61" t="str">
        <f t="shared" si="18"/>
        <v/>
      </c>
      <c r="H53" s="61" t="str">
        <f t="shared" si="19"/>
        <v/>
      </c>
      <c r="I53" s="61" t="str">
        <f t="shared" si="20"/>
        <v/>
      </c>
      <c r="J53" s="61" t="str">
        <f t="shared" si="21"/>
        <v/>
      </c>
      <c r="K53" s="66" t="str">
        <f t="shared" si="22"/>
        <v/>
      </c>
      <c r="L53" s="66" t="str">
        <f t="shared" si="23"/>
        <v/>
      </c>
      <c r="M53" s="66" t="str">
        <f t="shared" si="24"/>
        <v/>
      </c>
      <c r="N53" s="66" t="str">
        <f t="shared" si="25"/>
        <v/>
      </c>
      <c r="O53" s="66" t="str">
        <f t="shared" si="26"/>
        <v/>
      </c>
      <c r="P53" s="29" t="str">
        <f t="shared" si="27"/>
        <v/>
      </c>
      <c r="Q53" s="77"/>
      <c r="R53" s="78"/>
      <c r="S53" s="78"/>
      <c r="T53" s="78"/>
      <c r="U53" s="7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</row>
    <row r="54" spans="1:44">
      <c r="A54" s="52"/>
      <c r="B54" s="53"/>
      <c r="C54" s="54"/>
      <c r="D54" s="60"/>
      <c r="E54" s="54" t="str">
        <f t="shared" si="16"/>
        <v/>
      </c>
      <c r="F54" s="54" t="str">
        <f t="shared" si="17"/>
        <v/>
      </c>
      <c r="G54" s="54" t="str">
        <f t="shared" si="18"/>
        <v/>
      </c>
      <c r="H54" s="54" t="str">
        <f t="shared" si="19"/>
        <v/>
      </c>
      <c r="I54" s="54" t="str">
        <f t="shared" si="20"/>
        <v/>
      </c>
      <c r="J54" s="54" t="str">
        <f t="shared" si="21"/>
        <v/>
      </c>
      <c r="K54" s="60" t="str">
        <f t="shared" si="22"/>
        <v/>
      </c>
      <c r="L54" s="60" t="str">
        <f t="shared" si="23"/>
        <v/>
      </c>
      <c r="M54" s="60" t="str">
        <f t="shared" si="24"/>
        <v/>
      </c>
      <c r="N54" s="60" t="str">
        <f t="shared" si="25"/>
        <v/>
      </c>
      <c r="O54" s="60" t="str">
        <f t="shared" si="26"/>
        <v/>
      </c>
      <c r="P54" s="25" t="str">
        <f t="shared" si="27"/>
        <v/>
      </c>
      <c r="Q54" s="75"/>
      <c r="R54" s="76"/>
      <c r="S54" s="76"/>
      <c r="T54" s="76"/>
      <c r="U54" s="76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</row>
    <row r="55" spans="1:44">
      <c r="A55" s="27"/>
      <c r="B55" s="57"/>
      <c r="C55" s="28"/>
      <c r="D55" s="29"/>
      <c r="E55" s="61" t="str">
        <f t="shared" si="16"/>
        <v/>
      </c>
      <c r="F55" s="61" t="str">
        <f t="shared" si="17"/>
        <v/>
      </c>
      <c r="G55" s="61" t="str">
        <f t="shared" si="18"/>
        <v/>
      </c>
      <c r="H55" s="61" t="str">
        <f t="shared" si="19"/>
        <v/>
      </c>
      <c r="I55" s="61" t="str">
        <f t="shared" si="20"/>
        <v/>
      </c>
      <c r="J55" s="61" t="str">
        <f t="shared" si="21"/>
        <v/>
      </c>
      <c r="K55" s="66" t="str">
        <f t="shared" si="22"/>
        <v/>
      </c>
      <c r="L55" s="66" t="str">
        <f t="shared" si="23"/>
        <v/>
      </c>
      <c r="M55" s="66" t="str">
        <f t="shared" si="24"/>
        <v/>
      </c>
      <c r="N55" s="66" t="str">
        <f t="shared" si="25"/>
        <v/>
      </c>
      <c r="O55" s="66" t="str">
        <f t="shared" si="26"/>
        <v/>
      </c>
      <c r="P55" s="29" t="str">
        <f t="shared" si="27"/>
        <v/>
      </c>
      <c r="Q55" s="77"/>
      <c r="R55" s="78"/>
      <c r="S55" s="78"/>
      <c r="T55" s="78"/>
      <c r="U55" s="7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</row>
    <row r="56" spans="1:44">
      <c r="A56" s="52"/>
      <c r="B56" s="53"/>
      <c r="C56" s="54"/>
      <c r="D56" s="60"/>
      <c r="E56" s="54" t="str">
        <f t="shared" si="16"/>
        <v/>
      </c>
      <c r="F56" s="54" t="str">
        <f t="shared" si="17"/>
        <v/>
      </c>
      <c r="G56" s="54" t="str">
        <f t="shared" si="18"/>
        <v/>
      </c>
      <c r="H56" s="54" t="str">
        <f t="shared" si="19"/>
        <v/>
      </c>
      <c r="I56" s="54" t="str">
        <f t="shared" si="20"/>
        <v/>
      </c>
      <c r="J56" s="54" t="str">
        <f t="shared" si="21"/>
        <v/>
      </c>
      <c r="K56" s="60" t="str">
        <f t="shared" si="22"/>
        <v/>
      </c>
      <c r="L56" s="60" t="str">
        <f t="shared" si="23"/>
        <v/>
      </c>
      <c r="M56" s="60" t="str">
        <f t="shared" si="24"/>
        <v/>
      </c>
      <c r="N56" s="60" t="str">
        <f t="shared" si="25"/>
        <v/>
      </c>
      <c r="O56" s="60" t="str">
        <f t="shared" si="26"/>
        <v/>
      </c>
      <c r="P56" s="25" t="str">
        <f t="shared" si="27"/>
        <v/>
      </c>
      <c r="Q56" s="75"/>
      <c r="R56" s="76"/>
      <c r="S56" s="76"/>
      <c r="T56" s="76"/>
      <c r="U56" s="76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</row>
    <row r="57" spans="1:44">
      <c r="A57" s="27"/>
      <c r="B57" s="57"/>
      <c r="C57" s="28"/>
      <c r="D57" s="29"/>
      <c r="E57" s="61" t="str">
        <f t="shared" si="16"/>
        <v/>
      </c>
      <c r="F57" s="61" t="str">
        <f t="shared" si="17"/>
        <v/>
      </c>
      <c r="G57" s="61" t="str">
        <f t="shared" si="18"/>
        <v/>
      </c>
      <c r="H57" s="61" t="str">
        <f t="shared" si="19"/>
        <v/>
      </c>
      <c r="I57" s="61" t="str">
        <f t="shared" si="20"/>
        <v/>
      </c>
      <c r="J57" s="61" t="str">
        <f t="shared" si="21"/>
        <v/>
      </c>
      <c r="K57" s="66" t="str">
        <f t="shared" si="22"/>
        <v/>
      </c>
      <c r="L57" s="66" t="str">
        <f t="shared" si="23"/>
        <v/>
      </c>
      <c r="M57" s="66" t="str">
        <f t="shared" si="24"/>
        <v/>
      </c>
      <c r="N57" s="66" t="str">
        <f t="shared" si="25"/>
        <v/>
      </c>
      <c r="O57" s="66" t="str">
        <f t="shared" si="26"/>
        <v/>
      </c>
      <c r="P57" s="29" t="str">
        <f t="shared" si="27"/>
        <v/>
      </c>
      <c r="Q57" s="77"/>
      <c r="R57" s="78"/>
      <c r="S57" s="78"/>
      <c r="T57" s="78"/>
      <c r="U57" s="7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</row>
    <row r="58" spans="1:44">
      <c r="A58" s="52"/>
      <c r="B58" s="53"/>
      <c r="C58" s="54"/>
      <c r="D58" s="60"/>
      <c r="E58" s="54" t="str">
        <f t="shared" si="16"/>
        <v/>
      </c>
      <c r="F58" s="54" t="str">
        <f t="shared" si="17"/>
        <v/>
      </c>
      <c r="G58" s="54" t="str">
        <f t="shared" si="18"/>
        <v/>
      </c>
      <c r="H58" s="54" t="str">
        <f t="shared" si="19"/>
        <v/>
      </c>
      <c r="I58" s="54" t="str">
        <f t="shared" si="20"/>
        <v/>
      </c>
      <c r="J58" s="54" t="str">
        <f t="shared" si="21"/>
        <v/>
      </c>
      <c r="K58" s="60" t="str">
        <f t="shared" si="22"/>
        <v/>
      </c>
      <c r="L58" s="60" t="str">
        <f t="shared" si="23"/>
        <v/>
      </c>
      <c r="M58" s="60" t="str">
        <f t="shared" si="24"/>
        <v/>
      </c>
      <c r="N58" s="60" t="str">
        <f t="shared" si="25"/>
        <v/>
      </c>
      <c r="O58" s="60" t="str">
        <f t="shared" si="26"/>
        <v/>
      </c>
      <c r="P58" s="25" t="str">
        <f t="shared" si="27"/>
        <v/>
      </c>
      <c r="Q58" s="75"/>
      <c r="R58" s="76"/>
      <c r="S58" s="76"/>
      <c r="T58" s="76"/>
      <c r="U58" s="76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</row>
    <row r="59" spans="1:44">
      <c r="A59" s="27"/>
      <c r="B59" s="57"/>
      <c r="C59" s="28"/>
      <c r="D59" s="29"/>
      <c r="E59" s="61" t="str">
        <f t="shared" si="16"/>
        <v/>
      </c>
      <c r="F59" s="61" t="str">
        <f t="shared" si="17"/>
        <v/>
      </c>
      <c r="G59" s="61" t="str">
        <f t="shared" si="18"/>
        <v/>
      </c>
      <c r="H59" s="61" t="str">
        <f t="shared" si="19"/>
        <v/>
      </c>
      <c r="I59" s="61" t="str">
        <f t="shared" si="20"/>
        <v/>
      </c>
      <c r="J59" s="61" t="str">
        <f t="shared" si="21"/>
        <v/>
      </c>
      <c r="K59" s="66" t="str">
        <f t="shared" si="22"/>
        <v/>
      </c>
      <c r="L59" s="66" t="str">
        <f t="shared" si="23"/>
        <v/>
      </c>
      <c r="M59" s="66" t="str">
        <f t="shared" si="24"/>
        <v/>
      </c>
      <c r="N59" s="66" t="str">
        <f t="shared" si="25"/>
        <v/>
      </c>
      <c r="O59" s="66" t="str">
        <f t="shared" si="26"/>
        <v/>
      </c>
      <c r="P59" s="29" t="str">
        <f t="shared" si="27"/>
        <v/>
      </c>
      <c r="Q59" s="77"/>
      <c r="R59" s="78"/>
      <c r="S59" s="78"/>
      <c r="T59" s="78"/>
      <c r="U59" s="7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</row>
    <row r="60" spans="1:44">
      <c r="A60" s="52"/>
      <c r="B60" s="53"/>
      <c r="C60" s="54"/>
      <c r="D60" s="60"/>
      <c r="E60" s="54" t="str">
        <f t="shared" si="16"/>
        <v/>
      </c>
      <c r="F60" s="54" t="str">
        <f t="shared" si="17"/>
        <v/>
      </c>
      <c r="G60" s="54" t="str">
        <f t="shared" si="18"/>
        <v/>
      </c>
      <c r="H60" s="54" t="str">
        <f t="shared" si="19"/>
        <v/>
      </c>
      <c r="I60" s="54" t="str">
        <f t="shared" si="20"/>
        <v/>
      </c>
      <c r="J60" s="54" t="str">
        <f t="shared" si="21"/>
        <v/>
      </c>
      <c r="K60" s="60" t="str">
        <f t="shared" si="22"/>
        <v/>
      </c>
      <c r="L60" s="60" t="str">
        <f t="shared" si="23"/>
        <v/>
      </c>
      <c r="M60" s="60" t="str">
        <f t="shared" si="24"/>
        <v/>
      </c>
      <c r="N60" s="60" t="str">
        <f t="shared" si="25"/>
        <v/>
      </c>
      <c r="O60" s="60" t="str">
        <f t="shared" si="26"/>
        <v/>
      </c>
      <c r="P60" s="25" t="str">
        <f t="shared" si="27"/>
        <v/>
      </c>
      <c r="Q60" s="75"/>
      <c r="R60" s="76"/>
      <c r="S60" s="76"/>
      <c r="T60" s="76"/>
      <c r="U60" s="76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</row>
    <row r="61" spans="1:44">
      <c r="A61" s="27"/>
      <c r="B61" s="57"/>
      <c r="C61" s="28"/>
      <c r="D61" s="29"/>
      <c r="E61" s="61" t="str">
        <f t="shared" si="16"/>
        <v/>
      </c>
      <c r="F61" s="61" t="str">
        <f t="shared" si="17"/>
        <v/>
      </c>
      <c r="G61" s="61" t="str">
        <f t="shared" si="18"/>
        <v/>
      </c>
      <c r="H61" s="61" t="str">
        <f t="shared" si="19"/>
        <v/>
      </c>
      <c r="I61" s="61" t="str">
        <f t="shared" si="20"/>
        <v/>
      </c>
      <c r="J61" s="61" t="str">
        <f t="shared" si="21"/>
        <v/>
      </c>
      <c r="K61" s="66" t="str">
        <f t="shared" si="22"/>
        <v/>
      </c>
      <c r="L61" s="66" t="str">
        <f t="shared" si="23"/>
        <v/>
      </c>
      <c r="M61" s="66" t="str">
        <f t="shared" si="24"/>
        <v/>
      </c>
      <c r="N61" s="66" t="str">
        <f t="shared" si="25"/>
        <v/>
      </c>
      <c r="O61" s="66" t="str">
        <f t="shared" si="26"/>
        <v/>
      </c>
      <c r="P61" s="29" t="str">
        <f t="shared" si="27"/>
        <v/>
      </c>
      <c r="Q61" s="77"/>
      <c r="R61" s="78"/>
      <c r="S61" s="78"/>
      <c r="T61" s="78"/>
      <c r="U61" s="7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</row>
  </sheetData>
  <protectedRanges>
    <protectedRange sqref="A1:D1 A2:C25 A26:D1048576" name="区域1"/>
    <protectedRange sqref="D2:D25" name="区域1_1"/>
  </protectedRanges>
  <conditionalFormatting sqref="AJ1">
    <cfRule type="cellIs" priority="18" operator="notEqual">
      <formula>0</formula>
    </cfRule>
  </conditionalFormatting>
  <conditionalFormatting sqref="AM1">
    <cfRule type="cellIs" priority="26" operator="notEqual">
      <formula>0</formula>
    </cfRule>
  </conditionalFormatting>
  <conditionalFormatting sqref="AN1">
    <cfRule type="cellIs" priority="25" operator="notEqual">
      <formula>0</formula>
    </cfRule>
  </conditionalFormatting>
  <conditionalFormatting sqref="AQ1">
    <cfRule type="cellIs" priority="10" operator="notEqual">
      <formula>0</formula>
    </cfRule>
  </conditionalFormatting>
  <conditionalFormatting sqref="AR1">
    <cfRule type="cellIs" priority="9" operator="notEqual">
      <formula>0</formula>
    </cfRule>
  </conditionalFormatting>
  <conditionalFormatting sqref="AJ2:AJ3">
    <cfRule type="cellIs" dxfId="0" priority="19" operator="equal">
      <formula>1</formula>
    </cfRule>
  </conditionalFormatting>
  <conditionalFormatting sqref="AJ4:AJ61">
    <cfRule type="cellIs" dxfId="0" priority="5" operator="equal">
      <formula>1</formula>
    </cfRule>
  </conditionalFormatting>
  <conditionalFormatting sqref="AJ62:AJ1048576">
    <cfRule type="cellIs" priority="21" operator="notEqual">
      <formula>0</formula>
    </cfRule>
  </conditionalFormatting>
  <conditionalFormatting sqref="V1:AG1 V62:AG1048576">
    <cfRule type="cellIs" priority="38" operator="notEqual">
      <formula>0</formula>
    </cfRule>
  </conditionalFormatting>
  <conditionalFormatting sqref="AH1:AI1 AH62:AI1048576">
    <cfRule type="cellIs" priority="24" operator="notEqual">
      <formula>0</formula>
    </cfRule>
  </conditionalFormatting>
  <conditionalFormatting sqref="AK1:AL1 AK62:AL1048576">
    <cfRule type="cellIs" priority="32" operator="notEqual">
      <formula>0</formula>
    </cfRule>
  </conditionalFormatting>
  <conditionalFormatting sqref="AO1:AP1 AO62:AP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3">
    <cfRule type="cellIs" dxfId="0" priority="22" operator="equal">
      <formula>1</formula>
    </cfRule>
  </conditionalFormatting>
  <conditionalFormatting sqref="AK2:AL3">
    <cfRule type="cellIs" dxfId="0" priority="30" operator="equal">
      <formula>1</formula>
    </cfRule>
  </conditionalFormatting>
  <conditionalFormatting sqref="AM2:AN3">
    <cfRule type="cellIs" dxfId="0" priority="27" operator="equal">
      <formula>1</formula>
    </cfRule>
  </conditionalFormatting>
  <conditionalFormatting sqref="AO2:AP3">
    <cfRule type="cellIs" dxfId="0" priority="14" operator="equal">
      <formula>1</formula>
    </cfRule>
  </conditionalFormatting>
  <conditionalFormatting sqref="AQ2:AR3">
    <cfRule type="cellIs" dxfId="0" priority="11" operator="equal">
      <formula>1</formula>
    </cfRule>
  </conditionalFormatting>
  <conditionalFormatting sqref="AH4:AI61">
    <cfRule type="cellIs" dxfId="0" priority="6" operator="equal">
      <formula>1</formula>
    </cfRule>
  </conditionalFormatting>
  <conditionalFormatting sqref="AK4:AL61">
    <cfRule type="cellIs" dxfId="0" priority="8" operator="equal">
      <formula>1</formula>
    </cfRule>
  </conditionalFormatting>
  <conditionalFormatting sqref="AM4:AN61">
    <cfRule type="cellIs" dxfId="0" priority="7" operator="equal">
      <formula>1</formula>
    </cfRule>
  </conditionalFormatting>
  <conditionalFormatting sqref="AO4:AP61">
    <cfRule type="cellIs" dxfId="0" priority="3" operator="equal">
      <formula>1</formula>
    </cfRule>
  </conditionalFormatting>
  <conditionalFormatting sqref="AQ4:AR61">
    <cfRule type="cellIs" dxfId="0" priority="2" operator="equal">
      <formula>1</formula>
    </cfRule>
  </conditionalFormatting>
  <conditionalFormatting sqref="V26:AG61">
    <cfRule type="cellIs" dxfId="0" priority="4" operator="equal">
      <formula>1</formula>
    </cfRule>
  </conditionalFormatting>
  <conditionalFormatting sqref="AM62:AN1048576">
    <cfRule type="cellIs" priority="29" operator="notEqual">
      <formula>0</formula>
    </cfRule>
  </conditionalFormatting>
  <conditionalFormatting sqref="AQ62:AR1048576">
    <cfRule type="cellIs" priority="13" operator="notEqual">
      <formula>0</formula>
    </cfRule>
  </conditionalFormatting>
  <dataValidations count="11"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1 D2:D25 D26:D1048576"/>
    <dataValidation allowBlank="1" showInputMessage="1" showErrorMessage="1" promptTitle="OpCode" prompt="OpCode  6个二进制位" sqref="E1:J1 E26:J1048576 E2:J25"/>
    <dataValidation allowBlank="1" showInputMessage="1" showErrorMessage="1" promptTitle="Func字段二进制位" prompt="Func字段6个二进制位" sqref="K1:P1 K26:P1048576 K2:P25"/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输出信号情况" prompt="为1时填1，其他不填！" sqref="V2:AG25"/>
    <dataValidation allowBlank="1" showInputMessage="1" showErrorMessage="1" promptTitle="AluOP " prompt="AluOP 4位选择符二进制位&#10;" sqref="R26:U61 R2:U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tabSelected="1" workbookViewId="0">
      <pane ySplit="1" topLeftCell="A14" activePane="bottomLeft" state="frozen"/>
      <selection/>
      <selection pane="bottomLeft" activeCell="B26" sqref="B26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customWidth="1"/>
    <col min="37" max="43" width="9" customWidth="1"/>
  </cols>
  <sheetData>
    <row r="1" s="17" customFormat="1" ht="26.4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58</v>
      </c>
      <c r="Q1" s="37" t="str">
        <f>真值表!R1</f>
        <v>S3</v>
      </c>
      <c r="R1" s="37" t="str">
        <f>真值表!S1</f>
        <v>S2</v>
      </c>
      <c r="S1" s="37" t="str">
        <f>真值表!T1</f>
        <v>S1</v>
      </c>
      <c r="T1" s="37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LBU</v>
      </c>
      <c r="AH1" s="42" t="str">
        <f>真值表!AI1</f>
        <v>BLTZ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8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IF(真值表!R2=1,$P2&amp;"+","")</f>
        <v/>
      </c>
      <c r="R2" s="38" t="str">
        <f>IF(真值表!S2=1,$P2&amp;"+","")</f>
        <v/>
      </c>
      <c r="S2" s="38" t="str">
        <f>IF(真值表!T2=1,$P2&amp;"+","")</f>
        <v/>
      </c>
      <c r="T2" s="38" t="str">
        <f>IF(真值表!U2=1,$P2&amp;"+","")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8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IF(真值表!R3=1,$P3&amp;"+","")</f>
        <v/>
      </c>
      <c r="R3" s="39" t="str">
        <f>IF(真值表!S3=1,$P3&amp;"+","")</f>
        <v/>
      </c>
      <c r="S3" s="39" t="str">
        <f>IF(真值表!T3=1,$P3&amp;"+","")</f>
        <v/>
      </c>
      <c r="T3" s="39" t="str">
        <f>IF(真值表!U3=1,$P3&amp;"+","")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8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IF(真值表!R4=1,$P4&amp;"+","")</f>
        <v/>
      </c>
      <c r="R4" s="38" t="str">
        <f>IF(真值表!S4=1,$P4&amp;"+","")</f>
        <v/>
      </c>
      <c r="S4" s="38" t="str">
        <f>IF(真值表!T4=1,$P4&amp;"+","")</f>
        <v>~OP5&amp;~OP4&amp;~OP3&amp;~OP2&amp;~OP1&amp;~OP0&amp;~F5&amp;~F4&amp;~F3&amp;~F2&amp; F1&amp;~F0+</v>
      </c>
      <c r="T4" s="38" t="str">
        <f>IF(真值表!U4=1,$P4&amp;"+","")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8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IF(真值表!R5=1,$P5&amp;"+","")</f>
        <v/>
      </c>
      <c r="R5" s="39" t="str">
        <f>IF(真值表!S5=1,$P5&amp;"+","")</f>
        <v>~OP5&amp;~OP4&amp;~OP3&amp;~OP2&amp;~OP1&amp;~OP0&amp; F5&amp;~F4&amp;~F3&amp;~F2&amp;~F1&amp;~F0+</v>
      </c>
      <c r="S5" s="39" t="str">
        <f>IF(真值表!T5=1,$P5&amp;"+","")</f>
        <v/>
      </c>
      <c r="T5" s="39" t="str">
        <f>IF(真值表!U5=1,$P5&amp;"+","")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8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IF(真值表!R6=1,$P6&amp;"+","")</f>
        <v/>
      </c>
      <c r="R6" s="38" t="str">
        <f>IF(真值表!S6=1,$P6&amp;"+","")</f>
        <v>~OP5&amp;~OP4&amp;~OP3&amp;~OP2&amp;~OP1&amp;~OP0&amp; F5&amp;~F4&amp;~F3&amp;~F2&amp;~F1&amp; F0+</v>
      </c>
      <c r="S6" s="38" t="str">
        <f>IF(真值表!T6=1,$P6&amp;"+","")</f>
        <v/>
      </c>
      <c r="T6" s="38" t="str">
        <f>IF(真值表!U6=1,$P6&amp;"+","")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8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IF(真值表!R7=1,$P7&amp;"+","")</f>
        <v/>
      </c>
      <c r="R7" s="39" t="str">
        <f>IF(真值表!S7=1,$P7&amp;"+","")</f>
        <v>~OP5&amp;~OP4&amp;~OP3&amp;~OP2&amp;~OP1&amp;~OP0&amp; F5&amp;~F4&amp;~F3&amp;~F2&amp; F1&amp;~F0+</v>
      </c>
      <c r="S7" s="39" t="str">
        <f>IF(真值表!T7=1,$P7&amp;"+","")</f>
        <v>~OP5&amp;~OP4&amp;~OP3&amp;~OP2&amp;~OP1&amp;~OP0&amp; F5&amp;~F4&amp;~F3&amp;~F2&amp; F1&amp;~F0+</v>
      </c>
      <c r="T7" s="39" t="str">
        <f>IF(真值表!U7=1,$P7&amp;"+","")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8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IF(真值表!R8=1,$P8&amp;"+","")</f>
        <v/>
      </c>
      <c r="R8" s="38" t="str">
        <f>IF(真值表!S8=1,$P8&amp;"+","")</f>
        <v>~OP5&amp;~OP4&amp;~OP3&amp;~OP2&amp;~OP1&amp;~OP0&amp; F5&amp;~F4&amp;~F3&amp; F2&amp;~F1&amp;~F0+</v>
      </c>
      <c r="S8" s="38" t="str">
        <f>IF(真值表!T8=1,$P8&amp;"+","")</f>
        <v>~OP5&amp;~OP4&amp;~OP3&amp;~OP2&amp;~OP1&amp;~OP0&amp; F5&amp;~F4&amp;~F3&amp; F2&amp;~F1&amp;~F0+</v>
      </c>
      <c r="T8" s="38" t="str">
        <f>IF(真值表!U8=1,$P8&amp;"+","")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8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IF(真值表!R9=1,$P9&amp;"+","")</f>
        <v>~OP5&amp;~OP4&amp;~OP3&amp;~OP2&amp;~OP1&amp;~OP0&amp; F5&amp;~F4&amp;~F3&amp; F2&amp;~F1&amp; F0+</v>
      </c>
      <c r="R9" s="39" t="str">
        <f>IF(真值表!S9=1,$P9&amp;"+","")</f>
        <v/>
      </c>
      <c r="S9" s="39" t="str">
        <f>IF(真值表!T9=1,$P9&amp;"+","")</f>
        <v/>
      </c>
      <c r="T9" s="39" t="str">
        <f>IF(真值表!U9=1,$P9&amp;"+","")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8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IF(真值表!R10=1,$P10&amp;"+","")</f>
        <v>~OP5&amp;~OP4&amp;~OP3&amp;~OP2&amp;~OP1&amp;~OP0&amp; F5&amp;~F4&amp;~F3&amp; F2&amp; F1&amp; F0+</v>
      </c>
      <c r="R10" s="38" t="str">
        <f>IF(真值表!S10=1,$P10&amp;"+","")</f>
        <v/>
      </c>
      <c r="S10" s="38" t="str">
        <f>IF(真值表!T10=1,$P10&amp;"+","")</f>
        <v>~OP5&amp;~OP4&amp;~OP3&amp;~OP2&amp;~OP1&amp;~OP0&amp; F5&amp;~F4&amp;~F3&amp; F2&amp; F1&amp; F0+</v>
      </c>
      <c r="T10" s="38" t="str">
        <f>IF(真值表!U10=1,$P10&amp;"+","")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8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IF(真值表!R11=1,$P11&amp;"+","")</f>
        <v>~OP5&amp;~OP4&amp;~OP3&amp;~OP2&amp;~OP1&amp;~OP0&amp; F5&amp;~F4&amp; F3&amp;~F2&amp; F1&amp;~F0+</v>
      </c>
      <c r="R11" s="39" t="str">
        <f>IF(真值表!S11=1,$P11&amp;"+","")</f>
        <v/>
      </c>
      <c r="S11" s="39" t="str">
        <f>IF(真值表!T11=1,$P11&amp;"+","")</f>
        <v>~OP5&amp;~OP4&amp;~OP3&amp;~OP2&amp;~OP1&amp;~OP0&amp; F5&amp;~F4&amp; F3&amp;~F2&amp; F1&amp;~F0+</v>
      </c>
      <c r="T11" s="39" t="str">
        <f>IF(真值表!U11=1,$P11&amp;"+","")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8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IF(真值表!R12=1,$P12&amp;"+","")</f>
        <v>~OP5&amp;~OP4&amp;~OP3&amp;~OP2&amp;~OP1&amp;~OP0&amp; F5&amp;~F4&amp; F3&amp;~F2&amp; F1&amp; F0+</v>
      </c>
      <c r="R12" s="38" t="str">
        <f>IF(真值表!S12=1,$P12&amp;"+","")</f>
        <v>~OP5&amp;~OP4&amp;~OP3&amp;~OP2&amp;~OP1&amp;~OP0&amp; F5&amp;~F4&amp; F3&amp;~F2&amp; F1&amp; F0+</v>
      </c>
      <c r="S12" s="38" t="str">
        <f>IF(真值表!T12=1,$P12&amp;"+","")</f>
        <v/>
      </c>
      <c r="T12" s="38" t="str">
        <f>IF(真值表!U12=1,$P12&amp;"+","")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8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IF(真值表!R13=1,$P13&amp;"+","")</f>
        <v/>
      </c>
      <c r="R13" s="39" t="str">
        <f>IF(真值表!S13=1,$P13&amp;"+","")</f>
        <v/>
      </c>
      <c r="S13" s="39" t="str">
        <f>IF(真值表!T13=1,$P13&amp;"+","")</f>
        <v/>
      </c>
      <c r="T13" s="39" t="str">
        <f>IF(真值表!U13=1,$P13&amp;"+","")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8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IF(真值表!R14=1,$P14&amp;"+","")</f>
        <v/>
      </c>
      <c r="R14" s="38" t="str">
        <f>IF(真值表!S14=1,$P14&amp;"+","")</f>
        <v/>
      </c>
      <c r="S14" s="38" t="str">
        <f>IF(真值表!T14=1,$P14&amp;"+","")</f>
        <v/>
      </c>
      <c r="T14" s="38" t="str">
        <f>IF(真值表!U14=1,$P14&amp;"+","")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8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IF(真值表!R15=1,$P15&amp;"+","")</f>
        <v/>
      </c>
      <c r="R15" s="39" t="str">
        <f>IF(真值表!S15=1,$P15&amp;"+","")</f>
        <v/>
      </c>
      <c r="S15" s="39" t="str">
        <f>IF(真值表!T15=1,$P15&amp;"+","")</f>
        <v/>
      </c>
      <c r="T15" s="39" t="str">
        <f>IF(真值表!U15=1,$P15&amp;"+","")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8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IF(真值表!R16=1,$P16&amp;"+","")</f>
        <v/>
      </c>
      <c r="R16" s="38" t="str">
        <f>IF(真值表!S16=1,$P16&amp;"+","")</f>
        <v/>
      </c>
      <c r="S16" s="38" t="str">
        <f>IF(真值表!T16=1,$P16&amp;"+","")</f>
        <v/>
      </c>
      <c r="T16" s="38" t="str">
        <f>IF(真值表!U16=1,$P16&amp;"+","")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8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IF(真值表!R17=1,$P17&amp;"+","")</f>
        <v/>
      </c>
      <c r="R17" s="39" t="str">
        <f>IF(真值表!S17=1,$P17&amp;"+","")</f>
        <v/>
      </c>
      <c r="S17" s="39" t="str">
        <f>IF(真值表!T17=1,$P17&amp;"+","")</f>
        <v/>
      </c>
      <c r="T17" s="39" t="str">
        <f>IF(真值表!U17=1,$P17&amp;"+","")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8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IF(真值表!R18=1,$P18&amp;"+","")</f>
        <v/>
      </c>
      <c r="R18" s="38" t="str">
        <f>IF(真值表!S18=1,$P18&amp;"+","")</f>
        <v/>
      </c>
      <c r="S18" s="38" t="str">
        <f>IF(真值表!T18=1,$P18&amp;"+","")</f>
        <v/>
      </c>
      <c r="T18" s="38" t="str">
        <f>IF(真值表!U18=1,$P18&amp;"+","")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8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IF(真值表!R19=1,$P19&amp;"+","")</f>
        <v/>
      </c>
      <c r="R19" s="39" t="str">
        <f>IF(真值表!S19=1,$P19&amp;"+","")</f>
        <v>~OP5&amp;~OP4&amp; OP3&amp;~OP2&amp;~OP1&amp;~OP0+</v>
      </c>
      <c r="S19" s="39" t="str">
        <f>IF(真值表!T19=1,$P19&amp;"+","")</f>
        <v/>
      </c>
      <c r="T19" s="39" t="str">
        <f>IF(真值表!U19=1,$P19&amp;"+","")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8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IF(真值表!R20=1,$P20&amp;"+","")</f>
        <v/>
      </c>
      <c r="R20" s="38" t="str">
        <f>IF(真值表!S20=1,$P20&amp;"+","")</f>
        <v>~OP5&amp;~OP4&amp; OP3&amp; OP2&amp;~OP1&amp;~OP0+</v>
      </c>
      <c r="S20" s="38" t="str">
        <f>IF(真值表!T20=1,$P20&amp;"+","")</f>
        <v>~OP5&amp;~OP4&amp; OP3&amp; OP2&amp;~OP1&amp;~OP0+</v>
      </c>
      <c r="T20" s="38" t="str">
        <f>IF(真值表!U20=1,$P20&amp;"+","")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8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IF(真值表!R21=1,$P21&amp;"+","")</f>
        <v/>
      </c>
      <c r="R21" s="39" t="str">
        <f>IF(真值表!S21=1,$P21&amp;"+","")</f>
        <v>~OP5&amp;~OP4&amp; OP3&amp;~OP2&amp;~OP1&amp; OP0+</v>
      </c>
      <c r="S21" s="39" t="str">
        <f>IF(真值表!T21=1,$P21&amp;"+","")</f>
        <v/>
      </c>
      <c r="T21" s="39" t="str">
        <f>IF(真值表!U21=1,$P21&amp;"+","")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8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IF(真值表!R22=1,$P22&amp;"+","")</f>
        <v>~OP5&amp;~OP4&amp; OP3&amp;~OP2&amp; OP1&amp;~OP0+</v>
      </c>
      <c r="R22" s="38" t="str">
        <f>IF(真值表!S22=1,$P22&amp;"+","")</f>
        <v/>
      </c>
      <c r="S22" s="38" t="str">
        <f>IF(真值表!T22=1,$P22&amp;"+","")</f>
        <v>~OP5&amp;~OP4&amp; OP3&amp;~OP2&amp; OP1&amp;~OP0+</v>
      </c>
      <c r="T22" s="38" t="str">
        <f>IF(真值表!U22=1,$P22&amp;"+","")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8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IF(真值表!R23=1,$P23&amp;"+","")</f>
        <v>~OP5&amp;~OP4&amp; OP3&amp; OP2&amp;~OP1&amp; OP0+</v>
      </c>
      <c r="R23" s="39" t="str">
        <f>IF(真值表!S23=1,$P23&amp;"+","")</f>
        <v/>
      </c>
      <c r="S23" s="39" t="str">
        <f>IF(真值表!T23=1,$P23&amp;"+","")</f>
        <v/>
      </c>
      <c r="T23" s="39" t="str">
        <f>IF(真值表!U23=1,$P23&amp;"+","")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8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IF(真值表!R24=1,$P24&amp;"+","")</f>
        <v/>
      </c>
      <c r="R24" s="38" t="str">
        <f>IF(真值表!S24=1,$P24&amp;"+","")</f>
        <v> OP5&amp;~OP4&amp;~OP3&amp;~OP2&amp; OP1&amp; OP0+</v>
      </c>
      <c r="S24" s="38" t="str">
        <f>IF(真值表!T24=1,$P24&amp;"+","")</f>
        <v/>
      </c>
      <c r="T24" s="38" t="str">
        <f>IF(真值表!U24=1,$P24&amp;"+","")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8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IF(真值表!R25=1,$P25&amp;"+","")</f>
        <v/>
      </c>
      <c r="R25" s="39" t="str">
        <f>IF(真值表!S25=1,$P25&amp;"+","")</f>
        <v> OP5&amp;~OP4&amp; OP3&amp;~OP2&amp; OP1&amp; OP0+</v>
      </c>
      <c r="S25" s="39" t="str">
        <f>IF(真值表!T25=1,$P25&amp;"+","")</f>
        <v/>
      </c>
      <c r="T25" s="39" t="str">
        <f>IF(真值表!U25=1,$P25&amp;"+","")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8" spans="1:43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 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~F2&amp;</v>
      </c>
      <c r="N26" s="33" t="str">
        <f>IF(真值表!O26=1," "&amp;真值表!O$1&amp;"&amp;",IF(真值表!O26=0,"~"&amp;真值表!O$1&amp;"&amp;",""))</f>
        <v> F1&amp;</v>
      </c>
      <c r="O26" s="33" t="str">
        <f>IF(真值表!P26=1," "&amp;真值表!P$1&amp;"&amp;",IF(真值表!P26=0,"~"&amp;真值表!P$1&amp;"&amp;",""))</f>
        <v> F0&amp;</v>
      </c>
      <c r="P26" s="34" t="str">
        <f t="shared" si="0"/>
        <v>~OP5&amp;~OP4&amp;~OP3&amp;~OP2&amp;~OP1&amp;~OP0&amp; F5&amp;~F4&amp;~F3&amp;~F2&amp; F1&amp; F0</v>
      </c>
      <c r="Q26" s="38" t="str">
        <f>IF(真值表!R26=1,$P26&amp;"+","")</f>
        <v/>
      </c>
      <c r="R26" s="38" t="str">
        <f>IF(真值表!S26=1,$P26&amp;"+","")</f>
        <v/>
      </c>
      <c r="S26" s="38" t="str">
        <f>IF(真值表!T26=1,$P26&amp;"+","")</f>
        <v/>
      </c>
      <c r="T26" s="38" t="str">
        <f>IF(真值表!U26=1,$P26&amp;"+","")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 F5&amp;~F4&amp;~F3&amp;~F2&amp; F1&amp; 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 F5&amp;~F4&amp;~F3&amp;~F2&amp; F1&amp; 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8" spans="1:43">
      <c r="A27" s="27" t="str">
        <f>真值表!B27</f>
        <v>XOR</v>
      </c>
      <c r="B27" s="28">
        <f>真值表!C27</f>
        <v>0</v>
      </c>
      <c r="C27" s="29">
        <f>真值表!D27</f>
        <v>38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5" t="str">
        <f>IF(真值表!K27=1," "&amp;真值表!K$1&amp;"&amp;",IF(真值表!K27=0,"~"&amp;真值表!K$1&amp;"&amp;",""))</f>
        <v> F5&amp;</v>
      </c>
      <c r="K27" s="35" t="str">
        <f>IF(真值表!L27=1," "&amp;真值表!L$1&amp;"&amp;",IF(真值表!L27=0,"~"&amp;真值表!L$1&amp;"&amp;",""))</f>
        <v>~F4&amp;</v>
      </c>
      <c r="L27" s="35" t="str">
        <f>IF(真值表!M27=1," "&amp;真值表!M$1&amp;"&amp;",IF(真值表!M27=0,"~"&amp;真值表!M$1&amp;"&amp;",""))</f>
        <v>~F3&amp;</v>
      </c>
      <c r="M27" s="35" t="str">
        <f>IF(真值表!N27=1," "&amp;真值表!N$1&amp;"&amp;",IF(真值表!N27=0,"~"&amp;真值表!N$1&amp;"&amp;",""))</f>
        <v> F2&amp;</v>
      </c>
      <c r="N27" s="35" t="str">
        <f>IF(真值表!O27=1," "&amp;真值表!O$1&amp;"&amp;",IF(真值表!O27=0,"~"&amp;真值表!O$1&amp;"&amp;",""))</f>
        <v> F1&amp;</v>
      </c>
      <c r="O27" s="35" t="str">
        <f>IF(真值表!P27=1," "&amp;真值表!P$1&amp;"&amp;",IF(真值表!P27=0,"~"&amp;真值表!P$1&amp;"&amp;",""))</f>
        <v>~F0&amp;</v>
      </c>
      <c r="P27" s="36" t="str">
        <f t="shared" si="0"/>
        <v>~OP5&amp;~OP4&amp;~OP3&amp;~OP2&amp;~OP1&amp;~OP0&amp; F5&amp;~F4&amp;~F3&amp; F2&amp; F1&amp;~F0</v>
      </c>
      <c r="Q27" s="39" t="str">
        <f>IF(真值表!R27=1,$P27&amp;"+","")</f>
        <v/>
      </c>
      <c r="R27" s="39" t="str">
        <f>IF(真值表!S27=1,$P27&amp;"+","")</f>
        <v/>
      </c>
      <c r="S27" s="39" t="str">
        <f>IF(真值表!T27=1,$P27&amp;"+","")</f>
        <v/>
      </c>
      <c r="T27" s="39" t="str">
        <f>IF(真值表!U27=1,$P27&amp;"+","")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>~OP5&amp;~OP4&amp;~OP3&amp;~OP2&amp;~OP1&amp;~OP0&amp; F5&amp;~F4&amp;~F3&amp; F2&amp; F1&amp;~F0+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>~OP5&amp;~OP4&amp;~OP3&amp;~OP2&amp;~OP1&amp;~OP0&amp; F5&amp;~F4&amp;~F3&amp; F2&amp; F1&amp;~F0+</v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8" spans="1:43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OP5&amp;~OP4&amp;~OP3&amp; OP2&amp;~OP1&amp;~OP0</v>
      </c>
      <c r="Q28" s="38" t="str">
        <f>IF(真值表!R28=1,$P28&amp;"+","")</f>
        <v/>
      </c>
      <c r="R28" s="38" t="str">
        <f>IF(真值表!S28=1,$P28&amp;"+","")</f>
        <v/>
      </c>
      <c r="S28" s="38" t="str">
        <f>IF(真值表!T28=1,$P28&amp;"+","")</f>
        <v/>
      </c>
      <c r="T28" s="38" t="str">
        <f>IF(真值表!U28=1,$P28&amp;"+","")</f>
        <v/>
      </c>
      <c r="U28" s="38" t="str">
        <f>IF(真值表!V28=1,$P28&amp;"+","")</f>
        <v> OP5&amp;~OP4&amp;~OP3&amp; OP2&amp;~OP1&amp;~OP0+</v>
      </c>
      <c r="V28" s="38" t="str">
        <f>IF(真值表!W28=1,$P28&amp;"+","")</f>
        <v/>
      </c>
      <c r="W28" s="38" t="str">
        <f>IF(真值表!X28=1,$P28&amp;"+","")</f>
        <v> OP5&amp;~OP4&amp;~OP3&amp; OP2&amp;~OP1&amp;~OP0+</v>
      </c>
      <c r="X28" s="38" t="str">
        <f>IF(真值表!Y28=1,$P28&amp;"+","")</f>
        <v> OP5&amp;~OP4&amp;~OP3&amp; OP2&amp;~OP1&amp;~OP0+</v>
      </c>
      <c r="Y28" s="38" t="str">
        <f>IF(真值表!Z28=1,$P28&amp;"+","")</f>
        <v/>
      </c>
      <c r="Z28" s="38" t="str">
        <f>IF(真值表!AA28=1,$P28&amp;"+","")</f>
        <v> OP5&amp;~OP4&amp;~OP3&amp; OP2&amp;~OP1&amp;~OP0+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> OP5&amp;~OP4&amp;~OP3&amp; OP2&amp;~OP1&amp;~OP0+</v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8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IF(真值表!R29=1,$P29&amp;"+","")</f>
        <v/>
      </c>
      <c r="R29" s="39" t="str">
        <f>IF(真值表!S29=1,$P29&amp;"+","")</f>
        <v/>
      </c>
      <c r="S29" s="39" t="str">
        <f>IF(真值表!T29=1,$P29&amp;"+","")</f>
        <v/>
      </c>
      <c r="T29" s="39" t="str">
        <f>IF(真值表!U29=1,$P29&amp;"+","")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>~OP5&amp;~OP4&amp;~OP3&amp;~OP2&amp;~OP1&amp; OP0+</v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8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IF(真值表!R30=1,$P30&amp;"+","")</f>
        <v/>
      </c>
      <c r="R30" s="38" t="str">
        <f>IF(真值表!S30=1,$P30&amp;"+","")</f>
        <v/>
      </c>
      <c r="S30" s="38" t="str">
        <f>IF(真值表!T30=1,$P30&amp;"+","")</f>
        <v/>
      </c>
      <c r="T30" s="38" t="str">
        <f>IF(真值表!U30=1,$P30&amp;"+","")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8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IF(真值表!R31=1,$P31&amp;"+","")</f>
        <v/>
      </c>
      <c r="R31" s="39" t="str">
        <f>IF(真值表!S31=1,$P31&amp;"+","")</f>
        <v/>
      </c>
      <c r="S31" s="39" t="str">
        <f>IF(真值表!T31=1,$P31&amp;"+","")</f>
        <v/>
      </c>
      <c r="T31" s="39" t="str">
        <f>IF(真值表!U31=1,$P31&amp;"+","")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8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IF(真值表!R32=1,$P32&amp;"+","")</f>
        <v/>
      </c>
      <c r="R32" s="38" t="str">
        <f>IF(真值表!S32=1,$P32&amp;"+","")</f>
        <v/>
      </c>
      <c r="S32" s="38" t="str">
        <f>IF(真值表!T32=1,$P32&amp;"+","")</f>
        <v/>
      </c>
      <c r="T32" s="38" t="str">
        <f>IF(真值表!U32=1,$P32&amp;"+","")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8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IF(真值表!R33=1,$P33&amp;"+","")</f>
        <v/>
      </c>
      <c r="R33" s="39" t="str">
        <f>IF(真值表!S33=1,$P33&amp;"+","")</f>
        <v/>
      </c>
      <c r="S33" s="39" t="str">
        <f>IF(真值表!T33=1,$P33&amp;"+","")</f>
        <v/>
      </c>
      <c r="T33" s="39" t="str">
        <f>IF(真值表!U33=1,$P33&amp;"+","")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8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IF(真值表!R34=1,$P34&amp;"+","")</f>
        <v/>
      </c>
      <c r="R34" s="38" t="str">
        <f>IF(真值表!S34=1,$P34&amp;"+","")</f>
        <v/>
      </c>
      <c r="S34" s="38" t="str">
        <f>IF(真值表!T34=1,$P34&amp;"+","")</f>
        <v/>
      </c>
      <c r="T34" s="38" t="str">
        <f>IF(真值表!U34=1,$P34&amp;"+","")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8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IF(真值表!R35=1,$P35&amp;"+","")</f>
        <v/>
      </c>
      <c r="R35" s="39" t="str">
        <f>IF(真值表!S35=1,$P35&amp;"+","")</f>
        <v/>
      </c>
      <c r="S35" s="39" t="str">
        <f>IF(真值表!T35=1,$P35&amp;"+","")</f>
        <v/>
      </c>
      <c r="T35" s="39" t="str">
        <f>IF(真值表!U35=1,$P35&amp;"+","")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8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IF(真值表!R36=1,$P36&amp;"+","")</f>
        <v/>
      </c>
      <c r="R36" s="38" t="str">
        <f>IF(真值表!S36=1,$P36&amp;"+","")</f>
        <v/>
      </c>
      <c r="S36" s="38" t="str">
        <f>IF(真值表!T36=1,$P36&amp;"+","")</f>
        <v/>
      </c>
      <c r="T36" s="38" t="str">
        <f>IF(真值表!U36=1,$P36&amp;"+","")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8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IF(真值表!R37=1,$P37&amp;"+","")</f>
        <v/>
      </c>
      <c r="R37" s="39" t="str">
        <f>IF(真值表!S37=1,$P37&amp;"+","")</f>
        <v/>
      </c>
      <c r="S37" s="39" t="str">
        <f>IF(真值表!T37=1,$P37&amp;"+","")</f>
        <v/>
      </c>
      <c r="T37" s="39" t="str">
        <f>IF(真值表!U37=1,$P37&amp;"+","")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8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IF(真值表!R38=1,$P38&amp;"+","")</f>
        <v/>
      </c>
      <c r="R38" s="38" t="str">
        <f>IF(真值表!S38=1,$P38&amp;"+","")</f>
        <v/>
      </c>
      <c r="S38" s="38" t="str">
        <f>IF(真值表!T38=1,$P38&amp;"+","")</f>
        <v/>
      </c>
      <c r="T38" s="38" t="str">
        <f>IF(真值表!U38=1,$P38&amp;"+","")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8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IF(真值表!R39=1,$P39&amp;"+","")</f>
        <v/>
      </c>
      <c r="R39" s="39" t="str">
        <f>IF(真值表!S39=1,$P39&amp;"+","")</f>
        <v/>
      </c>
      <c r="S39" s="39" t="str">
        <f>IF(真值表!T39=1,$P39&amp;"+","")</f>
        <v/>
      </c>
      <c r="T39" s="39" t="str">
        <f>IF(真值表!U39=1,$P39&amp;"+","")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8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IF(真值表!R40=1,$P40&amp;"+","")</f>
        <v/>
      </c>
      <c r="R40" s="38" t="str">
        <f>IF(真值表!S40=1,$P40&amp;"+","")</f>
        <v/>
      </c>
      <c r="S40" s="38" t="str">
        <f>IF(真值表!T40=1,$P40&amp;"+","")</f>
        <v/>
      </c>
      <c r="T40" s="38" t="str">
        <f>IF(真值表!U40=1,$P40&amp;"+","")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8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IF(真值表!R41=1,$P41&amp;"+","")</f>
        <v/>
      </c>
      <c r="R41" s="39" t="str">
        <f>IF(真值表!S41=1,$P41&amp;"+","")</f>
        <v/>
      </c>
      <c r="S41" s="39" t="str">
        <f>IF(真值表!T41=1,$P41&amp;"+","")</f>
        <v/>
      </c>
      <c r="T41" s="39" t="str">
        <f>IF(真值表!U41=1,$P41&amp;"+","")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8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IF(真值表!R42=1,$P42&amp;"+","")</f>
        <v/>
      </c>
      <c r="R42" s="38" t="str">
        <f>IF(真值表!S42=1,$P42&amp;"+","")</f>
        <v/>
      </c>
      <c r="S42" s="38" t="str">
        <f>IF(真值表!T42=1,$P42&amp;"+","")</f>
        <v/>
      </c>
      <c r="T42" s="38" t="str">
        <f>IF(真值表!U42=1,$P42&amp;"+","")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8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IF(真值表!R43=1,$P43&amp;"+","")</f>
        <v/>
      </c>
      <c r="R43" s="39" t="str">
        <f>IF(真值表!S43=1,$P43&amp;"+","")</f>
        <v/>
      </c>
      <c r="S43" s="39" t="str">
        <f>IF(真值表!T43=1,$P43&amp;"+","")</f>
        <v/>
      </c>
      <c r="T43" s="39" t="str">
        <f>IF(真值表!U43=1,$P43&amp;"+","")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8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IF(真值表!R44=1,$P44&amp;"+","")</f>
        <v/>
      </c>
      <c r="R44" s="38" t="str">
        <f>IF(真值表!S44=1,$P44&amp;"+","")</f>
        <v/>
      </c>
      <c r="S44" s="38" t="str">
        <f>IF(真值表!T44=1,$P44&amp;"+","")</f>
        <v/>
      </c>
      <c r="T44" s="38" t="str">
        <f>IF(真值表!U44=1,$P44&amp;"+","")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8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IF(真值表!R45=1,$P45&amp;"+","")</f>
        <v/>
      </c>
      <c r="R45" s="39" t="str">
        <f>IF(真值表!S45=1,$P45&amp;"+","")</f>
        <v/>
      </c>
      <c r="S45" s="39" t="str">
        <f>IF(真值表!T45=1,$P45&amp;"+","")</f>
        <v/>
      </c>
      <c r="T45" s="39" t="str">
        <f>IF(真值表!U45=1,$P45&amp;"+","")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8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IF(真值表!R46=1,$P46&amp;"+","")</f>
        <v/>
      </c>
      <c r="R46" s="38" t="str">
        <f>IF(真值表!S46=1,$P46&amp;"+","")</f>
        <v/>
      </c>
      <c r="S46" s="38" t="str">
        <f>IF(真值表!T46=1,$P46&amp;"+","")</f>
        <v/>
      </c>
      <c r="T46" s="38" t="str">
        <f>IF(真值表!U46=1,$P46&amp;"+","")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8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IF(真值表!R47=1,$P47&amp;"+","")</f>
        <v/>
      </c>
      <c r="R47" s="39" t="str">
        <f>IF(真值表!S47=1,$P47&amp;"+","")</f>
        <v/>
      </c>
      <c r="S47" s="39" t="str">
        <f>IF(真值表!T47=1,$P47&amp;"+","")</f>
        <v/>
      </c>
      <c r="T47" s="39" t="str">
        <f>IF(真值表!U47=1,$P47&amp;"+","")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8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IF(真值表!R48=1,$P48&amp;"+","")</f>
        <v/>
      </c>
      <c r="R48" s="38" t="str">
        <f>IF(真值表!S48=1,$P48&amp;"+","")</f>
        <v/>
      </c>
      <c r="S48" s="38" t="str">
        <f>IF(真值表!T48=1,$P48&amp;"+","")</f>
        <v/>
      </c>
      <c r="T48" s="38" t="str">
        <f>IF(真值表!U48=1,$P48&amp;"+","")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8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IF(真值表!R49=1,$P49&amp;"+","")</f>
        <v/>
      </c>
      <c r="R49" s="39" t="str">
        <f>IF(真值表!S49=1,$P49&amp;"+","")</f>
        <v/>
      </c>
      <c r="S49" s="39" t="str">
        <f>IF(真值表!T49=1,$P49&amp;"+","")</f>
        <v/>
      </c>
      <c r="T49" s="39" t="str">
        <f>IF(真值表!U49=1,$P49&amp;"+","")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8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IF(真值表!R50=1,$P50&amp;"+","")</f>
        <v/>
      </c>
      <c r="R50" s="38" t="str">
        <f>IF(真值表!S50=1,$P50&amp;"+","")</f>
        <v/>
      </c>
      <c r="S50" s="38" t="str">
        <f>IF(真值表!T50=1,$P50&amp;"+","")</f>
        <v/>
      </c>
      <c r="T50" s="38" t="str">
        <f>IF(真值表!U50=1,$P50&amp;"+","")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8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IF(真值表!R51=1,$P51&amp;"+","")</f>
        <v/>
      </c>
      <c r="R51" s="39" t="str">
        <f>IF(真值表!S51=1,$P51&amp;"+","")</f>
        <v/>
      </c>
      <c r="S51" s="39" t="str">
        <f>IF(真值表!T51=1,$P51&amp;"+","")</f>
        <v/>
      </c>
      <c r="T51" s="39" t="str">
        <f>IF(真值表!U51=1,$P51&amp;"+","")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8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IF(真值表!R52=1,$P52&amp;"+","")</f>
        <v/>
      </c>
      <c r="R52" s="38" t="str">
        <f>IF(真值表!S52=1,$P52&amp;"+","")</f>
        <v/>
      </c>
      <c r="S52" s="38" t="str">
        <f>IF(真值表!T52=1,$P52&amp;"+","")</f>
        <v/>
      </c>
      <c r="T52" s="38" t="str">
        <f>IF(真值表!U52=1,$P52&amp;"+","")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8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IF(真值表!R53=1,$P53&amp;"+","")</f>
        <v/>
      </c>
      <c r="R53" s="39" t="str">
        <f>IF(真值表!S53=1,$P53&amp;"+","")</f>
        <v/>
      </c>
      <c r="S53" s="39" t="str">
        <f>IF(真值表!T53=1,$P53&amp;"+","")</f>
        <v/>
      </c>
      <c r="T53" s="39" t="str">
        <f>IF(真值表!U53=1,$P53&amp;"+","")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8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IF(真值表!R54=1,$P54&amp;"+","")</f>
        <v/>
      </c>
      <c r="R54" s="38" t="str">
        <f>IF(真值表!S54=1,$P54&amp;"+","")</f>
        <v/>
      </c>
      <c r="S54" s="38" t="str">
        <f>IF(真值表!T54=1,$P54&amp;"+","")</f>
        <v/>
      </c>
      <c r="T54" s="38" t="str">
        <f>IF(真值表!U54=1,$P54&amp;"+","")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8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IF(真值表!R55=1,$P55&amp;"+","")</f>
        <v/>
      </c>
      <c r="R55" s="39" t="str">
        <f>IF(真值表!S55=1,$P55&amp;"+","")</f>
        <v/>
      </c>
      <c r="S55" s="39" t="str">
        <f>IF(真值表!T55=1,$P55&amp;"+","")</f>
        <v/>
      </c>
      <c r="T55" s="39" t="str">
        <f>IF(真值表!U55=1,$P55&amp;"+","")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8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IF(真值表!R56=1,$P56&amp;"+","")</f>
        <v/>
      </c>
      <c r="R56" s="38" t="str">
        <f>IF(真值表!S56=1,$P56&amp;"+","")</f>
        <v/>
      </c>
      <c r="S56" s="38" t="str">
        <f>IF(真值表!T56=1,$P56&amp;"+","")</f>
        <v/>
      </c>
      <c r="T56" s="38" t="str">
        <f>IF(真值表!U56=1,$P56&amp;"+","")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8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IF(真值表!R57=1,$P57&amp;"+","")</f>
        <v/>
      </c>
      <c r="R57" s="39" t="str">
        <f>IF(真值表!S57=1,$P57&amp;"+","")</f>
        <v/>
      </c>
      <c r="S57" s="39" t="str">
        <f>IF(真值表!T57=1,$P57&amp;"+","")</f>
        <v/>
      </c>
      <c r="T57" s="39" t="str">
        <f>IF(真值表!U57=1,$P57&amp;"+","")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8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IF(真值表!R58=1,$P58&amp;"+","")</f>
        <v/>
      </c>
      <c r="R58" s="38" t="str">
        <f>IF(真值表!S58=1,$P58&amp;"+","")</f>
        <v/>
      </c>
      <c r="S58" s="38" t="str">
        <f>IF(真值表!T58=1,$P58&amp;"+","")</f>
        <v/>
      </c>
      <c r="T58" s="38" t="str">
        <f>IF(真值表!U58=1,$P58&amp;"+","")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8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IF(真值表!R59=1,$P59&amp;"+","")</f>
        <v/>
      </c>
      <c r="R59" s="39" t="str">
        <f>IF(真值表!S59=1,$P59&amp;"+","")</f>
        <v/>
      </c>
      <c r="S59" s="39" t="str">
        <f>IF(真值表!T59=1,$P59&amp;"+","")</f>
        <v/>
      </c>
      <c r="T59" s="39" t="str">
        <f>IF(真值表!U59=1,$P59&amp;"+","")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8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IF(真值表!R60=1,$P60&amp;"+","")</f>
        <v/>
      </c>
      <c r="R60" s="38" t="str">
        <f>IF(真值表!S60=1,$P60&amp;"+","")</f>
        <v/>
      </c>
      <c r="S60" s="38" t="str">
        <f>IF(真值表!T60=1,$P60&amp;"+","")</f>
        <v/>
      </c>
      <c r="T60" s="38" t="str">
        <f>IF(真值表!U60=1,$P60&amp;"+","")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8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IF(真值表!R61=1,$P61&amp;"+","")</f>
        <v/>
      </c>
      <c r="R61" s="39" t="str">
        <f>IF(真值表!S61=1,$P61&amp;"+","")</f>
        <v/>
      </c>
      <c r="S61" s="39" t="str">
        <f>IF(真值表!T61=1,$P61&amp;"+","")</f>
        <v/>
      </c>
      <c r="T61" s="39" t="str">
        <f>IF(真值表!U61=1,$P61&amp;"+","")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2" spans="1:43">
      <c r="A62" s="31" t="s">
        <v>59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> OP5&amp;~OP4&amp;~OP3&amp;~OP2&amp; OP1&amp; OP0+ OP5&amp;~OP4&amp;~OP3&amp; OP2&amp;~OP1&amp;~OP0</v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 OP5&amp;~OP4&amp;~OP3&amp; OP2&amp;~OP1&amp;~OP0</v>
      </c>
      <c r="AH62" s="41" t="str">
        <f t="shared" si="1"/>
        <v>~OP5&amp;~OP4&amp;~OP3&amp;~OP2&amp;~OP1&amp; 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> OP5&amp;~OP4&amp;~OP3&amp;~OP2&amp; OP1&amp; OP0+ OP5&amp;~OP4&amp;~OP3&amp; OP2&amp;~OP1&amp;~OP0+</v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 OP5&amp;~OP4&amp;~OP3&amp; OP2&amp;~OP1&amp;~OP0+</v>
      </c>
      <c r="AH63" t="str">
        <f t="shared" si="2"/>
        <v>~OP5&amp;~OP4&amp;~OP3&amp;~OP2&amp;~OP1&amp;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.4" spans="22:32">
      <c r="V65" s="43" t="s">
        <v>60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2" spans="18:18">
      <c r="R67" s="44" t="s">
        <v>61</v>
      </c>
    </row>
  </sheetData>
  <protectedRanges>
    <protectedRange sqref="A1:C1" name="区域1"/>
  </protectedRanges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0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62:AQ62 W63:AX63 W64:AE64 U$1:U$1048576 V62:V1048576 W66:AE1048576 V2:AQ61 Q2:T6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用户自定义控制信号" prompt="可直接将前列公式复制过来即可" sqref="AG1:AQ1 AG6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62</v>
      </c>
      <c r="C1" s="10" t="s">
        <v>63</v>
      </c>
    </row>
    <row r="2" ht="18" customHeight="1" spans="1:3">
      <c r="A2" s="11" t="s">
        <v>64</v>
      </c>
      <c r="B2" s="12">
        <v>0</v>
      </c>
      <c r="C2" s="13" t="s">
        <v>65</v>
      </c>
    </row>
    <row r="3" ht="18" customHeight="1" spans="1:3">
      <c r="A3" s="11" t="s">
        <v>66</v>
      </c>
      <c r="B3" s="12">
        <v>1</v>
      </c>
      <c r="C3" s="13" t="s">
        <v>67</v>
      </c>
    </row>
    <row r="4" ht="18" customHeight="1" spans="1:3">
      <c r="A4" s="11" t="s">
        <v>68</v>
      </c>
      <c r="B4" s="12">
        <v>2</v>
      </c>
      <c r="C4" s="13" t="s">
        <v>69</v>
      </c>
    </row>
    <row r="5" ht="18" customHeight="1" spans="1:3">
      <c r="A5" s="11" t="s">
        <v>70</v>
      </c>
      <c r="B5" s="12">
        <v>3</v>
      </c>
      <c r="C5" s="13" t="s">
        <v>71</v>
      </c>
    </row>
    <row r="6" ht="18" customHeight="1" spans="1:3">
      <c r="A6" s="11" t="s">
        <v>72</v>
      </c>
      <c r="B6" s="12">
        <v>4</v>
      </c>
      <c r="C6" s="13" t="s">
        <v>73</v>
      </c>
    </row>
    <row r="7" ht="18" customHeight="1" spans="1:3">
      <c r="A7" s="11" t="s">
        <v>74</v>
      </c>
      <c r="B7" s="12">
        <v>5</v>
      </c>
      <c r="C7" s="13" t="s">
        <v>75</v>
      </c>
    </row>
    <row r="8" ht="18" customHeight="1" spans="1:3">
      <c r="A8" s="11" t="s">
        <v>76</v>
      </c>
      <c r="B8" s="12">
        <v>6</v>
      </c>
      <c r="C8" s="13" t="s">
        <v>77</v>
      </c>
    </row>
    <row r="9" ht="18" customHeight="1" spans="1:3">
      <c r="A9" s="11" t="s">
        <v>78</v>
      </c>
      <c r="B9" s="12">
        <v>7</v>
      </c>
      <c r="C9" s="13" t="s">
        <v>79</v>
      </c>
    </row>
    <row r="10" ht="18" customHeight="1" spans="1:3">
      <c r="A10" s="11">
        <v>1000</v>
      </c>
      <c r="B10" s="12">
        <v>8</v>
      </c>
      <c r="C10" s="13" t="s">
        <v>80</v>
      </c>
    </row>
    <row r="11" ht="18" customHeight="1" spans="1:3">
      <c r="A11" s="11">
        <v>1001</v>
      </c>
      <c r="B11" s="12">
        <v>9</v>
      </c>
      <c r="C11" s="13" t="s">
        <v>81</v>
      </c>
    </row>
    <row r="12" ht="18" customHeight="1" spans="1:3">
      <c r="A12" s="11">
        <v>1010</v>
      </c>
      <c r="B12" s="12">
        <v>10</v>
      </c>
      <c r="C12" s="13" t="s">
        <v>82</v>
      </c>
    </row>
    <row r="13" ht="18" customHeight="1" spans="1:3">
      <c r="A13" s="11">
        <v>1011</v>
      </c>
      <c r="B13" s="12">
        <v>11</v>
      </c>
      <c r="C13" s="13" t="s">
        <v>83</v>
      </c>
    </row>
    <row r="14" ht="18" customHeight="1" spans="1:3">
      <c r="A14" s="14">
        <v>1100</v>
      </c>
      <c r="B14" s="15">
        <v>12</v>
      </c>
      <c r="C14" s="16" t="s">
        <v>84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85</v>
      </c>
      <c r="C1" s="3" t="s">
        <v>86</v>
      </c>
      <c r="D1" s="3" t="s">
        <v>87</v>
      </c>
    </row>
    <row r="2" s="1" customFormat="1" ht="20.1" customHeight="1" spans="1:4">
      <c r="A2" s="4">
        <v>1</v>
      </c>
      <c r="B2" s="5" t="s">
        <v>24</v>
      </c>
      <c r="C2" s="5" t="s">
        <v>88</v>
      </c>
      <c r="D2" s="5" t="s">
        <v>89</v>
      </c>
    </row>
    <row r="3" s="1" customFormat="1" ht="20.1" customHeight="1" spans="1:4">
      <c r="A3" s="6">
        <v>2</v>
      </c>
      <c r="B3" s="7" t="s">
        <v>22</v>
      </c>
      <c r="C3" s="7" t="s">
        <v>90</v>
      </c>
      <c r="D3" s="7" t="s">
        <v>91</v>
      </c>
    </row>
    <row r="4" s="1" customFormat="1" ht="20.1" customHeight="1" spans="1:4">
      <c r="A4" s="4">
        <v>3</v>
      </c>
      <c r="B4" s="5" t="s">
        <v>92</v>
      </c>
      <c r="C4" s="5" t="s">
        <v>93</v>
      </c>
      <c r="D4" s="5" t="s">
        <v>94</v>
      </c>
    </row>
    <row r="5" s="1" customFormat="1" ht="20.1" customHeight="1" spans="1:4">
      <c r="A5" s="6">
        <v>4</v>
      </c>
      <c r="B5" s="7" t="s">
        <v>95</v>
      </c>
      <c r="C5" s="7" t="s">
        <v>96</v>
      </c>
      <c r="D5" s="7" t="s">
        <v>97</v>
      </c>
    </row>
    <row r="6" s="1" customFormat="1" ht="20.1" customHeight="1" spans="1:4">
      <c r="A6" s="4">
        <v>5</v>
      </c>
      <c r="B6" s="5" t="s">
        <v>27</v>
      </c>
      <c r="C6" s="5" t="s">
        <v>98</v>
      </c>
      <c r="D6" s="5" t="s">
        <v>99</v>
      </c>
    </row>
    <row r="7" s="1" customFormat="1" ht="20.1" customHeight="1" spans="1:4">
      <c r="A7" s="6">
        <v>6</v>
      </c>
      <c r="B7" s="7" t="s">
        <v>100</v>
      </c>
      <c r="C7" s="7" t="s">
        <v>101</v>
      </c>
      <c r="D7" s="7" t="s">
        <v>102</v>
      </c>
    </row>
    <row r="8" s="1" customFormat="1" ht="20.1" customHeight="1" spans="1:4">
      <c r="A8" s="4">
        <v>7</v>
      </c>
      <c r="B8" s="5" t="s">
        <v>26</v>
      </c>
      <c r="C8" s="5" t="s">
        <v>103</v>
      </c>
      <c r="D8" s="5" t="s">
        <v>104</v>
      </c>
    </row>
    <row r="9" s="1" customFormat="1" ht="20.1" customHeight="1" spans="1:4">
      <c r="A9" s="6">
        <v>8</v>
      </c>
      <c r="B9" s="7" t="s">
        <v>30</v>
      </c>
      <c r="C9" s="7" t="s">
        <v>105</v>
      </c>
      <c r="D9" s="7" t="s">
        <v>106</v>
      </c>
    </row>
    <row r="10" s="1" customFormat="1" ht="20.1" customHeight="1" spans="1:4">
      <c r="A10" s="4">
        <v>9</v>
      </c>
      <c r="B10" s="5" t="s">
        <v>32</v>
      </c>
      <c r="C10" s="5" t="s">
        <v>107</v>
      </c>
      <c r="D10" s="5" t="s">
        <v>108</v>
      </c>
    </row>
    <row r="11" s="1" customFormat="1" ht="20.1" customHeight="1" spans="1:4">
      <c r="A11" s="6">
        <v>10</v>
      </c>
      <c r="B11" s="7" t="s">
        <v>31</v>
      </c>
      <c r="C11" s="7" t="s">
        <v>109</v>
      </c>
      <c r="D11" s="7" t="s">
        <v>110</v>
      </c>
    </row>
    <row r="12" s="1" customFormat="1" ht="20.1" customHeight="1" spans="1:4">
      <c r="A12" s="4">
        <v>11</v>
      </c>
      <c r="B12" s="5" t="s">
        <v>111</v>
      </c>
      <c r="C12" s="5" t="s">
        <v>112</v>
      </c>
      <c r="D12" s="5" t="s">
        <v>113</v>
      </c>
    </row>
    <row r="13" s="1" customFormat="1" ht="20.1" customHeight="1" spans="1:4">
      <c r="A13" s="6">
        <v>12</v>
      </c>
      <c r="B13" s="7" t="s">
        <v>114</v>
      </c>
      <c r="C13" s="7" t="s">
        <v>115</v>
      </c>
      <c r="D13" s="7" t="s">
        <v>116</v>
      </c>
    </row>
    <row r="14" s="1" customFormat="1" ht="20.1" customHeight="1" spans="1:4">
      <c r="A14" s="4">
        <v>13</v>
      </c>
      <c r="B14" s="5" t="s">
        <v>117</v>
      </c>
      <c r="C14" s="5" t="s">
        <v>118</v>
      </c>
      <c r="D14" s="5" t="s">
        <v>119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2020-02-05T12:25:33Z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