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3a55062ab4e6c7/"/>
    </mc:Choice>
  </mc:AlternateContent>
  <xr:revisionPtr revIDLastSave="321" documentId="11_AD4DF75460589B3ACB7284CDFF584E165ADEDD8C" xr6:coauthVersionLast="47" xr6:coauthVersionMax="47" xr10:uidLastSave="{F636F1B2-8662-4113-9E6B-AF2427D29F9B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62" i="1" l="1"/>
  <c r="AC55" i="1"/>
  <c r="AC48" i="1"/>
  <c r="AC41" i="1"/>
  <c r="AC34" i="1"/>
  <c r="AC27" i="1"/>
  <c r="AC20" i="1"/>
  <c r="Z61" i="1"/>
  <c r="AA61" i="1" s="1"/>
  <c r="Z60" i="1"/>
  <c r="AA60" i="1" s="1"/>
  <c r="Z54" i="1"/>
  <c r="Z53" i="1"/>
  <c r="AA53" i="1" s="1"/>
  <c r="Z47" i="1"/>
  <c r="AA47" i="1" s="1"/>
  <c r="Z46" i="1"/>
  <c r="AA46" i="1" s="1"/>
  <c r="Z39" i="1"/>
  <c r="AA39" i="1" s="1"/>
  <c r="Z40" i="1"/>
  <c r="AA40" i="1" s="1"/>
  <c r="Z33" i="1"/>
  <c r="AA33" i="1" s="1"/>
  <c r="Z32" i="1"/>
  <c r="AA32" i="1" s="1"/>
  <c r="Z26" i="1"/>
  <c r="AA26" i="1" s="1"/>
  <c r="Z25" i="1"/>
  <c r="AA25" i="1" s="1"/>
  <c r="AA18" i="1"/>
  <c r="AA19" i="1"/>
  <c r="Z18" i="1"/>
  <c r="Z19" i="1"/>
  <c r="AA54" i="1"/>
  <c r="AA62" i="1" l="1"/>
  <c r="AA48" i="1"/>
  <c r="AA34" i="1"/>
  <c r="AA27" i="1"/>
  <c r="AA41" i="1"/>
  <c r="AA55" i="1"/>
  <c r="AA20" i="1"/>
  <c r="H60" i="1" l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G61" i="1"/>
  <c r="G60" i="1"/>
  <c r="H53" i="1"/>
  <c r="I53" i="1"/>
  <c r="J53" i="1"/>
  <c r="K53" i="1"/>
  <c r="L53" i="1"/>
  <c r="M53" i="1"/>
  <c r="N53" i="1"/>
  <c r="O53" i="1"/>
  <c r="O52" i="1" s="1"/>
  <c r="P53" i="1"/>
  <c r="Q53" i="1"/>
  <c r="R53" i="1"/>
  <c r="S53" i="1"/>
  <c r="T53" i="1"/>
  <c r="U53" i="1"/>
  <c r="V53" i="1"/>
  <c r="V55" i="1" s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G54" i="1"/>
  <c r="G53" i="1"/>
  <c r="H46" i="1"/>
  <c r="I46" i="1"/>
  <c r="J46" i="1"/>
  <c r="K46" i="1"/>
  <c r="L46" i="1"/>
  <c r="M46" i="1"/>
  <c r="N46" i="1"/>
  <c r="O46" i="1"/>
  <c r="O45" i="1" s="1"/>
  <c r="P46" i="1"/>
  <c r="Q46" i="1"/>
  <c r="R46" i="1"/>
  <c r="R45" i="1" s="1"/>
  <c r="Q48" i="1" s="1"/>
  <c r="S46" i="1"/>
  <c r="T46" i="1"/>
  <c r="U46" i="1"/>
  <c r="V46" i="1"/>
  <c r="V45" i="1" s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G47" i="1"/>
  <c r="G46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V38" i="1" s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G40" i="1"/>
  <c r="G39" i="1"/>
  <c r="V48" i="1"/>
  <c r="H45" i="1"/>
  <c r="G48" i="1" s="1"/>
  <c r="V41" i="1"/>
  <c r="W36" i="1"/>
  <c r="T36" i="1"/>
  <c r="Q36" i="1"/>
  <c r="N36" i="1"/>
  <c r="K36" i="1"/>
  <c r="H36" i="1"/>
  <c r="W29" i="1"/>
  <c r="T29" i="1"/>
  <c r="Q29" i="1"/>
  <c r="N29" i="1"/>
  <c r="K29" i="1"/>
  <c r="H29" i="1"/>
  <c r="T22" i="1"/>
  <c r="K22" i="1"/>
  <c r="N22" i="1"/>
  <c r="G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G33" i="1"/>
  <c r="V31" i="1"/>
  <c r="U34" i="1" s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8" i="1"/>
  <c r="G28" i="1"/>
  <c r="H21" i="1"/>
  <c r="G21" i="1"/>
  <c r="V21" i="1"/>
  <c r="J21" i="1"/>
  <c r="K21" i="1"/>
  <c r="L21" i="1"/>
  <c r="M21" i="1"/>
  <c r="N21" i="1"/>
  <c r="O21" i="1"/>
  <c r="P21" i="1"/>
  <c r="Q21" i="1"/>
  <c r="R21" i="1"/>
  <c r="S21" i="1"/>
  <c r="T21" i="1"/>
  <c r="U21" i="1"/>
  <c r="I21" i="1"/>
  <c r="V25" i="1"/>
  <c r="H25" i="1"/>
  <c r="I25" i="1"/>
  <c r="J25" i="1"/>
  <c r="K25" i="1"/>
  <c r="K24" i="1" s="1"/>
  <c r="J27" i="1" s="1"/>
  <c r="L25" i="1"/>
  <c r="M25" i="1"/>
  <c r="N25" i="1"/>
  <c r="N24" i="1" s="1"/>
  <c r="M27" i="1" s="1"/>
  <c r="O25" i="1"/>
  <c r="P25" i="1"/>
  <c r="Q25" i="1"/>
  <c r="R25" i="1"/>
  <c r="S25" i="1"/>
  <c r="T25" i="1"/>
  <c r="U25" i="1"/>
  <c r="V27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G26" i="1"/>
  <c r="G25" i="1"/>
  <c r="G24" i="1" s="1"/>
  <c r="V24" i="1"/>
  <c r="U27" i="1" s="1"/>
  <c r="G18" i="1"/>
  <c r="I18" i="1"/>
  <c r="X20" i="1"/>
  <c r="W22" i="1"/>
  <c r="H22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G20" i="1"/>
  <c r="N55" i="1" l="1"/>
  <c r="N52" i="1"/>
  <c r="M55" i="1" s="1"/>
  <c r="V52" i="1"/>
  <c r="N48" i="1"/>
  <c r="N45" i="1"/>
  <c r="M48" i="1" s="1"/>
  <c r="U48" i="1"/>
  <c r="U45" i="1"/>
  <c r="T48" i="1" s="1"/>
  <c r="G45" i="1"/>
  <c r="W50" i="1" s="1"/>
  <c r="U41" i="1"/>
  <c r="V59" i="1"/>
  <c r="T50" i="1"/>
  <c r="G49" i="1"/>
  <c r="Q45" i="1"/>
  <c r="P48" i="1" s="1"/>
  <c r="M38" i="1"/>
  <c r="U38" i="1"/>
  <c r="U31" i="1"/>
  <c r="T31" i="1" s="1"/>
  <c r="V34" i="1"/>
  <c r="J24" i="1"/>
  <c r="I27" i="1" s="1"/>
  <c r="P24" i="1"/>
  <c r="O27" i="1" s="1"/>
  <c r="U24" i="1"/>
  <c r="T27" i="1" s="1"/>
  <c r="M24" i="1"/>
  <c r="G17" i="1"/>
  <c r="H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G19" i="1"/>
  <c r="F13" i="1"/>
  <c r="C8" i="1"/>
  <c r="C7" i="1"/>
  <c r="G7" i="1" s="1"/>
  <c r="C6" i="1"/>
  <c r="C12" i="1" s="1"/>
  <c r="G12" i="1" s="1"/>
  <c r="C5" i="1"/>
  <c r="C11" i="1" s="1"/>
  <c r="G11" i="1" s="1"/>
  <c r="C4" i="1"/>
  <c r="U59" i="1" l="1"/>
  <c r="U55" i="1"/>
  <c r="U52" i="1"/>
  <c r="M52" i="1"/>
  <c r="L55" i="1" s="1"/>
  <c r="H50" i="1"/>
  <c r="M45" i="1"/>
  <c r="T45" i="1"/>
  <c r="P45" i="1"/>
  <c r="O48" i="1" s="1"/>
  <c r="U62" i="1"/>
  <c r="V62" i="1"/>
  <c r="L52" i="1"/>
  <c r="H52" i="1"/>
  <c r="L48" i="1"/>
  <c r="L45" i="1"/>
  <c r="T49" i="1"/>
  <c r="P49" i="1"/>
  <c r="L49" i="1"/>
  <c r="H49" i="1"/>
  <c r="V49" i="1"/>
  <c r="N49" i="1"/>
  <c r="U49" i="1"/>
  <c r="M49" i="1"/>
  <c r="S49" i="1"/>
  <c r="O49" i="1"/>
  <c r="K49" i="1"/>
  <c r="R49" i="1"/>
  <c r="J49" i="1"/>
  <c r="Q49" i="1"/>
  <c r="I49" i="1"/>
  <c r="T41" i="1"/>
  <c r="T38" i="1"/>
  <c r="T59" i="1" s="1"/>
  <c r="L41" i="1"/>
  <c r="L38" i="1"/>
  <c r="T34" i="1"/>
  <c r="S31" i="1"/>
  <c r="S34" i="1"/>
  <c r="L27" i="1"/>
  <c r="L24" i="1"/>
  <c r="K27" i="1" s="1"/>
  <c r="I24" i="1"/>
  <c r="O24" i="1"/>
  <c r="N27" i="1" s="1"/>
  <c r="T24" i="1"/>
  <c r="N7" i="1"/>
  <c r="V6" i="1"/>
  <c r="C9" i="1"/>
  <c r="C15" i="1" s="1"/>
  <c r="G15" i="1" s="1"/>
  <c r="C10" i="1"/>
  <c r="U10" i="1" s="1"/>
  <c r="O4" i="1"/>
  <c r="G4" i="1"/>
  <c r="D5" i="1"/>
  <c r="C14" i="1"/>
  <c r="N8" i="1"/>
  <c r="V8" i="1"/>
  <c r="V12" i="1"/>
  <c r="V7" i="1"/>
  <c r="C13" i="1"/>
  <c r="L13" i="1" s="1"/>
  <c r="V4" i="1"/>
  <c r="N4" i="1"/>
  <c r="U14" i="1"/>
  <c r="M14" i="1"/>
  <c r="R12" i="1"/>
  <c r="M10" i="1"/>
  <c r="U8" i="1"/>
  <c r="M8" i="1"/>
  <c r="U7" i="1"/>
  <c r="M7" i="1"/>
  <c r="R6" i="1"/>
  <c r="S4" i="1"/>
  <c r="K4" i="1"/>
  <c r="R14" i="1"/>
  <c r="J14" i="1"/>
  <c r="N12" i="1"/>
  <c r="R10" i="1"/>
  <c r="J10" i="1"/>
  <c r="R8" i="1"/>
  <c r="J8" i="1"/>
  <c r="R7" i="1"/>
  <c r="J7" i="1"/>
  <c r="N6" i="1"/>
  <c r="R4" i="1"/>
  <c r="J4" i="1"/>
  <c r="Q14" i="1"/>
  <c r="I14" i="1"/>
  <c r="J12" i="1"/>
  <c r="Q10" i="1"/>
  <c r="I10" i="1"/>
  <c r="Q8" i="1"/>
  <c r="I8" i="1"/>
  <c r="Q7" i="1"/>
  <c r="I7" i="1"/>
  <c r="J6" i="1"/>
  <c r="V11" i="1"/>
  <c r="R11" i="1"/>
  <c r="N11" i="1"/>
  <c r="J11" i="1"/>
  <c r="V9" i="1"/>
  <c r="R9" i="1"/>
  <c r="N9" i="1"/>
  <c r="J9" i="1"/>
  <c r="N5" i="1"/>
  <c r="U15" i="1"/>
  <c r="M15" i="1"/>
  <c r="Q13" i="1"/>
  <c r="I13" i="1"/>
  <c r="Q12" i="1"/>
  <c r="M12" i="1"/>
  <c r="U11" i="1"/>
  <c r="M11" i="1"/>
  <c r="I11" i="1"/>
  <c r="Q9" i="1"/>
  <c r="U6" i="1"/>
  <c r="M6" i="1"/>
  <c r="U5" i="1"/>
  <c r="M5" i="1"/>
  <c r="U4" i="1"/>
  <c r="Q4" i="1"/>
  <c r="M4" i="1"/>
  <c r="I4" i="1"/>
  <c r="T15" i="1"/>
  <c r="P15" i="1"/>
  <c r="L15" i="1"/>
  <c r="H15" i="1"/>
  <c r="T14" i="1"/>
  <c r="P14" i="1"/>
  <c r="L14" i="1"/>
  <c r="H14" i="1"/>
  <c r="T13" i="1"/>
  <c r="P13" i="1"/>
  <c r="H13" i="1"/>
  <c r="T12" i="1"/>
  <c r="P12" i="1"/>
  <c r="L12" i="1"/>
  <c r="H12" i="1"/>
  <c r="T11" i="1"/>
  <c r="P11" i="1"/>
  <c r="L11" i="1"/>
  <c r="H11" i="1"/>
  <c r="T10" i="1"/>
  <c r="P10" i="1"/>
  <c r="L10" i="1"/>
  <c r="H10" i="1"/>
  <c r="T9" i="1"/>
  <c r="P9" i="1"/>
  <c r="L9" i="1"/>
  <c r="H9" i="1"/>
  <c r="T8" i="1"/>
  <c r="P8" i="1"/>
  <c r="L8" i="1"/>
  <c r="H8" i="1"/>
  <c r="T7" i="1"/>
  <c r="P7" i="1"/>
  <c r="L7" i="1"/>
  <c r="H7" i="1"/>
  <c r="T6" i="1"/>
  <c r="P6" i="1"/>
  <c r="L6" i="1"/>
  <c r="H6" i="1"/>
  <c r="T5" i="1"/>
  <c r="P5" i="1"/>
  <c r="L5" i="1"/>
  <c r="H5" i="1"/>
  <c r="V15" i="1"/>
  <c r="R15" i="1"/>
  <c r="N15" i="1"/>
  <c r="J15" i="1"/>
  <c r="V5" i="1"/>
  <c r="R5" i="1"/>
  <c r="J5" i="1"/>
  <c r="Q15" i="1"/>
  <c r="I15" i="1"/>
  <c r="U13" i="1"/>
  <c r="M13" i="1"/>
  <c r="U12" i="1"/>
  <c r="I12" i="1"/>
  <c r="Q11" i="1"/>
  <c r="U9" i="1"/>
  <c r="M9" i="1"/>
  <c r="I9" i="1"/>
  <c r="Q6" i="1"/>
  <c r="I6" i="1"/>
  <c r="Q5" i="1"/>
  <c r="I5" i="1"/>
  <c r="T4" i="1"/>
  <c r="P4" i="1"/>
  <c r="L4" i="1"/>
  <c r="H4" i="1"/>
  <c r="S15" i="1"/>
  <c r="O15" i="1"/>
  <c r="K15" i="1"/>
  <c r="S14" i="1"/>
  <c r="O14" i="1"/>
  <c r="K14" i="1"/>
  <c r="S13" i="1"/>
  <c r="O13" i="1"/>
  <c r="K13" i="1"/>
  <c r="S12" i="1"/>
  <c r="O12" i="1"/>
  <c r="K12" i="1"/>
  <c r="S11" i="1"/>
  <c r="O11" i="1"/>
  <c r="K11" i="1"/>
  <c r="S10" i="1"/>
  <c r="O10" i="1"/>
  <c r="K10" i="1"/>
  <c r="S9" i="1"/>
  <c r="O9" i="1"/>
  <c r="K9" i="1"/>
  <c r="G9" i="1"/>
  <c r="S8" i="1"/>
  <c r="O8" i="1"/>
  <c r="K8" i="1"/>
  <c r="G8" i="1"/>
  <c r="S7" i="1"/>
  <c r="O7" i="1"/>
  <c r="K7" i="1"/>
  <c r="S6" i="1"/>
  <c r="O6" i="1"/>
  <c r="K6" i="1"/>
  <c r="G6" i="1"/>
  <c r="S5" i="1"/>
  <c r="O5" i="1"/>
  <c r="K5" i="1"/>
  <c r="G5" i="1"/>
  <c r="K55" i="1" l="1"/>
  <c r="K52" i="1"/>
  <c r="T55" i="1"/>
  <c r="T52" i="1"/>
  <c r="S48" i="1"/>
  <c r="S45" i="1"/>
  <c r="K48" i="1"/>
  <c r="K45" i="1"/>
  <c r="S62" i="1"/>
  <c r="T62" i="1"/>
  <c r="G55" i="1"/>
  <c r="G52" i="1"/>
  <c r="K38" i="1"/>
  <c r="K41" i="1"/>
  <c r="S38" i="1"/>
  <c r="S59" i="1" s="1"/>
  <c r="S41" i="1"/>
  <c r="R31" i="1"/>
  <c r="R34" i="1"/>
  <c r="H27" i="1"/>
  <c r="H24" i="1"/>
  <c r="S27" i="1"/>
  <c r="S24" i="1"/>
  <c r="R24" i="1" s="1"/>
  <c r="P17" i="1"/>
  <c r="O17" i="1"/>
  <c r="V17" i="1"/>
  <c r="G14" i="1"/>
  <c r="N14" i="1"/>
  <c r="V14" i="1"/>
  <c r="G10" i="1"/>
  <c r="V10" i="1"/>
  <c r="N10" i="1"/>
  <c r="G13" i="1"/>
  <c r="J13" i="1"/>
  <c r="N13" i="1"/>
  <c r="R13" i="1"/>
  <c r="V13" i="1"/>
  <c r="J55" i="1" l="1"/>
  <c r="J52" i="1"/>
  <c r="S55" i="1"/>
  <c r="S52" i="1"/>
  <c r="R48" i="1"/>
  <c r="K50" i="1" s="1"/>
  <c r="N50" i="1"/>
  <c r="J48" i="1"/>
  <c r="J45" i="1"/>
  <c r="N64" i="1"/>
  <c r="J41" i="1"/>
  <c r="J38" i="1"/>
  <c r="W57" i="1"/>
  <c r="H57" i="1"/>
  <c r="T57" i="1"/>
  <c r="G56" i="1"/>
  <c r="N43" i="1"/>
  <c r="R38" i="1"/>
  <c r="R41" i="1"/>
  <c r="Q31" i="1"/>
  <c r="Q34" i="1"/>
  <c r="Q27" i="1"/>
  <c r="Q24" i="1"/>
  <c r="P27" i="1" s="1"/>
  <c r="G27" i="1"/>
  <c r="R27" i="1"/>
  <c r="N17" i="1"/>
  <c r="U17" i="1"/>
  <c r="Q17" i="1"/>
  <c r="J17" i="1"/>
  <c r="N57" i="1" l="1"/>
  <c r="R55" i="1"/>
  <c r="R52" i="1"/>
  <c r="I55" i="1"/>
  <c r="I52" i="1"/>
  <c r="H55" i="1" s="1"/>
  <c r="I48" i="1"/>
  <c r="I45" i="1"/>
  <c r="H48" i="1" s="1"/>
  <c r="X48" i="1" s="1"/>
  <c r="Q50" i="1" s="1"/>
  <c r="Q41" i="1"/>
  <c r="Q38" i="1"/>
  <c r="I41" i="1"/>
  <c r="I38" i="1"/>
  <c r="P31" i="1"/>
  <c r="P34" i="1"/>
  <c r="T17" i="1"/>
  <c r="M17" i="1"/>
  <c r="I17" i="1"/>
  <c r="H17" i="1"/>
  <c r="S17" i="1"/>
  <c r="Q55" i="1" l="1"/>
  <c r="Q52" i="1"/>
  <c r="R59" i="1"/>
  <c r="Q59" i="1" s="1"/>
  <c r="R62" i="1"/>
  <c r="P41" i="1"/>
  <c r="P38" i="1"/>
  <c r="H41" i="1"/>
  <c r="H38" i="1"/>
  <c r="O31" i="1"/>
  <c r="O34" i="1"/>
  <c r="L17" i="1"/>
  <c r="R17" i="1"/>
  <c r="P55" i="1" l="1"/>
  <c r="P52" i="1"/>
  <c r="O55" i="1" s="1"/>
  <c r="G41" i="1"/>
  <c r="G38" i="1"/>
  <c r="O41" i="1"/>
  <c r="K43" i="1" s="1"/>
  <c r="O38" i="1"/>
  <c r="P59" i="1"/>
  <c r="Q62" i="1"/>
  <c r="K59" i="1"/>
  <c r="N31" i="1"/>
  <c r="N34" i="1"/>
  <c r="K17" i="1"/>
  <c r="P56" i="1" l="1"/>
  <c r="I56" i="1"/>
  <c r="M56" i="1"/>
  <c r="J56" i="1"/>
  <c r="L56" i="1"/>
  <c r="O56" i="1"/>
  <c r="U56" i="1"/>
  <c r="S56" i="1"/>
  <c r="N56" i="1"/>
  <c r="Q56" i="1"/>
  <c r="R56" i="1"/>
  <c r="V56" i="1"/>
  <c r="H56" i="1"/>
  <c r="T56" i="1"/>
  <c r="K56" i="1"/>
  <c r="K57" i="1"/>
  <c r="O59" i="1"/>
  <c r="N41" i="1"/>
  <c r="N38" i="1"/>
  <c r="W43" i="1"/>
  <c r="H43" i="1"/>
  <c r="O62" i="1"/>
  <c r="T43" i="1"/>
  <c r="G42" i="1"/>
  <c r="P62" i="1"/>
  <c r="J62" i="1"/>
  <c r="J59" i="1"/>
  <c r="M31" i="1"/>
  <c r="M34" i="1"/>
  <c r="Q22" i="1"/>
  <c r="X55" i="1" l="1"/>
  <c r="Q57" i="1" s="1"/>
  <c r="K64" i="1"/>
  <c r="M41" i="1"/>
  <c r="N59" i="1"/>
  <c r="I62" i="1"/>
  <c r="I59" i="1"/>
  <c r="N42" i="1"/>
  <c r="O42" i="1"/>
  <c r="H42" i="1"/>
  <c r="X41" i="1" s="1"/>
  <c r="Q43" i="1" s="1"/>
  <c r="T42" i="1"/>
  <c r="I42" i="1"/>
  <c r="L42" i="1"/>
  <c r="J42" i="1"/>
  <c r="K42" i="1"/>
  <c r="R42" i="1"/>
  <c r="U42" i="1"/>
  <c r="V42" i="1"/>
  <c r="Q42" i="1"/>
  <c r="M42" i="1"/>
  <c r="S42" i="1"/>
  <c r="P42" i="1"/>
  <c r="N62" i="1"/>
  <c r="L31" i="1"/>
  <c r="L34" i="1"/>
  <c r="M62" i="1" l="1"/>
  <c r="M59" i="1"/>
  <c r="H62" i="1"/>
  <c r="H59" i="1"/>
  <c r="K31" i="1"/>
  <c r="K34" i="1"/>
  <c r="L62" i="1" l="1"/>
  <c r="L59" i="1"/>
  <c r="K62" i="1" s="1"/>
  <c r="G62" i="1"/>
  <c r="G59" i="1"/>
  <c r="J34" i="1"/>
  <c r="J31" i="1"/>
  <c r="W64" i="1" l="1"/>
  <c r="H64" i="1"/>
  <c r="T64" i="1"/>
  <c r="G63" i="1"/>
  <c r="I34" i="1"/>
  <c r="I31" i="1"/>
  <c r="Q63" i="1" l="1"/>
  <c r="M63" i="1"/>
  <c r="I63" i="1"/>
  <c r="T63" i="1"/>
  <c r="P63" i="1"/>
  <c r="L63" i="1"/>
  <c r="H63" i="1"/>
  <c r="S63" i="1"/>
  <c r="O63" i="1"/>
  <c r="K63" i="1"/>
  <c r="V63" i="1"/>
  <c r="R63" i="1"/>
  <c r="N63" i="1"/>
  <c r="J63" i="1"/>
  <c r="U63" i="1"/>
  <c r="H31" i="1"/>
  <c r="H34" i="1"/>
  <c r="X62" i="1" l="1"/>
  <c r="Q64" i="1" s="1"/>
  <c r="G31" i="1"/>
  <c r="G34" i="1"/>
  <c r="G35" i="1" l="1"/>
  <c r="H35" i="1" l="1"/>
  <c r="K35" i="1"/>
  <c r="I35" i="1"/>
  <c r="Q35" i="1"/>
  <c r="J35" i="1"/>
  <c r="S35" i="1"/>
  <c r="V35" i="1"/>
  <c r="O35" i="1"/>
  <c r="U35" i="1"/>
  <c r="L35" i="1"/>
  <c r="T35" i="1"/>
  <c r="N35" i="1"/>
  <c r="R35" i="1"/>
  <c r="P35" i="1"/>
  <c r="M35" i="1"/>
  <c r="X34" i="1" l="1"/>
  <c r="X27" i="1" l="1"/>
</calcChain>
</file>

<file path=xl/sharedStrings.xml><?xml version="1.0" encoding="utf-8"?>
<sst xmlns="http://schemas.openxmlformats.org/spreadsheetml/2006/main" count="169" uniqueCount="84">
  <si>
    <t xml:space="preserve">A = </t>
  </si>
  <si>
    <t xml:space="preserve">C = </t>
  </si>
  <si>
    <t>A=</t>
  </si>
  <si>
    <t xml:space="preserve">B1 = </t>
  </si>
  <si>
    <t>C=</t>
  </si>
  <si>
    <t>B2 =</t>
  </si>
  <si>
    <t>A+C=</t>
  </si>
  <si>
    <t>B3 =</t>
  </si>
  <si>
    <t>A+C+C=</t>
  </si>
  <si>
    <t>B4 =</t>
  </si>
  <si>
    <t>C-A=</t>
  </si>
  <si>
    <t>B5 =</t>
  </si>
  <si>
    <t>65536-X4=</t>
  </si>
  <si>
    <t>B6 =</t>
  </si>
  <si>
    <t>-X1=</t>
  </si>
  <si>
    <t>B7 =</t>
  </si>
  <si>
    <t>-B1=</t>
  </si>
  <si>
    <t>-X2=</t>
  </si>
  <si>
    <t>B8 =</t>
  </si>
  <si>
    <t>-B2=</t>
  </si>
  <si>
    <t>-X3=</t>
  </si>
  <si>
    <t>B9 =</t>
  </si>
  <si>
    <t>-B3=</t>
  </si>
  <si>
    <t>-X4=</t>
  </si>
  <si>
    <t>B10 =</t>
  </si>
  <si>
    <t>-X5=</t>
  </si>
  <si>
    <t>B11 =</t>
  </si>
  <si>
    <t>-B5=</t>
  </si>
  <si>
    <t>-X6=</t>
  </si>
  <si>
    <t>B12 =</t>
  </si>
  <si>
    <t>-B6=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</si>
  <si>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</si>
  <si>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</si>
  <si>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Перенос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</si>
  <si>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</si>
  <si>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B2</t>
    </r>
    <r>
      <rPr>
        <vertAlign val="subscript"/>
        <sz val="11"/>
        <color rgb="FF000000"/>
        <rFont val="Calibri"/>
        <family val="2"/>
        <charset val="204"/>
        <scheme val="minor"/>
      </rPr>
      <t>(2)</t>
    </r>
  </si>
  <si>
    <t>Перевод из доп кода</t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</si>
  <si>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</si>
  <si>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</si>
  <si>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</si>
  <si>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</si>
  <si>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</si>
  <si>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</si>
  <si>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t>CF=</t>
  </si>
  <si>
    <t>PF=</t>
  </si>
  <si>
    <t>AF=</t>
  </si>
  <si>
    <t>ZF=</t>
  </si>
  <si>
    <t>SF=</t>
  </si>
  <si>
    <t>OF=</t>
  </si>
  <si>
    <r>
      <rPr>
        <vertAlign val="subscript"/>
        <sz val="12"/>
        <color theme="1"/>
        <rFont val="Calibri (Основной текст)"/>
        <charset val="204"/>
      </rPr>
      <t xml:space="preserve">(2) </t>
    </r>
    <r>
      <rPr>
        <sz val="11"/>
        <color theme="1"/>
        <rFont val="Calibri"/>
        <family val="2"/>
        <scheme val="minor"/>
      </rPr>
      <t>=</t>
    </r>
  </si>
  <si>
    <r>
      <t>B3</t>
    </r>
    <r>
      <rPr>
        <vertAlign val="subscript"/>
        <sz val="11"/>
        <color rgb="FF000000"/>
        <rFont val="Calibri"/>
        <family val="2"/>
        <charset val="204"/>
        <scheme val="minor"/>
      </rPr>
      <t>(2)</t>
    </r>
  </si>
  <si>
    <t>X - знак первого слагаемого</t>
  </si>
  <si>
    <t>OF&amp;CF&amp;X</t>
  </si>
  <si>
    <t>Текст</t>
  </si>
  <si>
    <t>00</t>
  </si>
  <si>
    <t>Результат корректный</t>
  </si>
  <si>
    <t>01</t>
  </si>
  <si>
    <t>Результат корректный. Перенос из старшего разряда не учитывается</t>
  </si>
  <si>
    <t>1-0</t>
  </si>
  <si>
    <t>При сложении положительных чисел получен отрицательный результат ПЕРЕПОЛНЕНИЕ!</t>
  </si>
  <si>
    <t>1-1</t>
  </si>
  <si>
    <t>При сложении отрицательных чисел получен положительный результат ПЕРЕПОЛНЕНИЕ!</t>
  </si>
  <si>
    <t>(10)</t>
  </si>
  <si>
    <t>+</t>
  </si>
  <si>
    <t>Какие суммы?</t>
  </si>
  <si>
    <t>B1</t>
  </si>
  <si>
    <t>B2</t>
  </si>
  <si>
    <t>B3</t>
  </si>
  <si>
    <t>B7</t>
  </si>
  <si>
    <t>B8</t>
  </si>
  <si>
    <t>B9</t>
  </si>
  <si>
    <t>B11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</si>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</sst>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bscript"/>
      <sz val="11"/>
      <color rgb="FF000000"/>
      <name val="Calibri"/>
      <family val="2"/>
      <charset val="204"/>
      <scheme val="minor"/>
    </font>
    <font>
      <sz val="12"/>
      <color theme="0" tint="-0.499984740745262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  <font>
      <sz val="11"/>
      <color rgb="FFFF0000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5" fillId="0" borderId="1" xfId="0" applyFont="1" applyBorder="1"/>
    <xf numFmtId="0" fontId="0" fillId="0" borderId="1" xfId="0" applyBorder="1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0" xfId="0" quotePrefix="1"/>
    <xf numFmtId="0" fontId="9" fillId="0" borderId="0" xfId="0" applyFont="1"/>
    <xf numFmtId="0" fontId="10" fillId="0" borderId="0" xfId="0" quotePrefix="1" applyFont="1"/>
    <xf numFmtId="0" fontId="0" fillId="0" borderId="3" xfId="0" applyBorder="1"/>
    <xf numFmtId="0" fontId="1" fillId="0" borderId="0" xfId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 xr:uid="{F5582495-D9FF-4198-B227-A15F6B5DC0C5}"/>
  </cellStyles>
  <dxfs count="14">
    <dxf>
      <font>
        <color rgb="FF9C0006"/>
      </font>
    </dxf>
    <dxf>
      <font>
        <b val="0"/>
        <i/>
      </font>
    </dxf>
    <dxf>
      <font>
        <color rgb="FF9C000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theme="1"/>
      </font>
      <fill>
        <patternFill>
          <bgColor theme="4" tint="0.39994506668294322"/>
        </patternFill>
      </fill>
    </dxf>
    <dxf>
      <font>
        <color rgb="FFC00000"/>
      </font>
    </dxf>
    <dxf>
      <font>
        <color theme="1"/>
      </font>
      <fill>
        <patternFill>
          <bgColor theme="4" tint="0.39994506668294322"/>
        </patternFill>
      </fill>
    </dxf>
    <dxf>
      <font>
        <color rgb="FFC00000"/>
      </font>
    </dxf>
    <dxf>
      <font>
        <color theme="1"/>
      </font>
      <fill>
        <patternFill>
          <bgColor theme="4" tint="0.39994506668294322"/>
        </patternFill>
      </fill>
    </dxf>
    <dxf>
      <font>
        <color rgb="FFC00000"/>
      </font>
    </dxf>
    <dxf>
      <font>
        <color theme="1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9"/>
  <sheetViews>
    <sheetView tabSelected="1" view="pageLayout" zoomScaleNormal="100" workbookViewId="0">
      <selection activeCell="G4" sqref="G4:V7"/>
    </sheetView>
  </sheetViews>
  <sheetFormatPr defaultRowHeight="14.4"/>
  <cols>
    <col min="6" max="6" width="8.88671875" customWidth="1"/>
    <col min="7" max="23" width="4.6640625" customWidth="1"/>
    <col min="25" max="26" width="8.88671875" customWidth="1"/>
    <col min="27" max="27" width="10.44140625" customWidth="1"/>
  </cols>
  <sheetData>
    <row r="1" spans="1:30">
      <c r="B1" t="s">
        <v>0</v>
      </c>
      <c r="C1">
        <v>11807</v>
      </c>
      <c r="AD1" t="s">
        <v>51</v>
      </c>
    </row>
    <row r="2" spans="1:30" ht="16.2">
      <c r="B2" t="s">
        <v>1</v>
      </c>
      <c r="C2">
        <v>18069</v>
      </c>
      <c r="X2" t="s">
        <v>31</v>
      </c>
      <c r="Y2" t="s">
        <v>32</v>
      </c>
      <c r="AC2" t="s">
        <v>52</v>
      </c>
      <c r="AD2" t="s">
        <v>53</v>
      </c>
    </row>
    <row r="3" spans="1:30">
      <c r="G3" s="4">
        <v>15</v>
      </c>
      <c r="H3" s="4">
        <v>14</v>
      </c>
      <c r="I3" s="4">
        <v>13</v>
      </c>
      <c r="J3" s="4">
        <v>12</v>
      </c>
      <c r="K3" s="4">
        <v>11</v>
      </c>
      <c r="L3" s="4">
        <v>10</v>
      </c>
      <c r="M3" s="4">
        <v>9</v>
      </c>
      <c r="N3" s="4">
        <v>8</v>
      </c>
      <c r="O3" s="4">
        <v>7</v>
      </c>
      <c r="P3" s="4">
        <v>6</v>
      </c>
      <c r="Q3" s="4">
        <v>5</v>
      </c>
      <c r="R3" s="4">
        <v>4</v>
      </c>
      <c r="S3" s="4">
        <v>3</v>
      </c>
      <c r="T3" s="4">
        <v>2</v>
      </c>
      <c r="U3" s="4">
        <v>1</v>
      </c>
      <c r="V3" s="4">
        <v>0</v>
      </c>
      <c r="AB3" s="12"/>
      <c r="AC3" s="12" t="s">
        <v>54</v>
      </c>
      <c r="AD3" s="13" t="s">
        <v>55</v>
      </c>
    </row>
    <row r="4" spans="1:30">
      <c r="A4" s="1" t="s">
        <v>72</v>
      </c>
      <c r="B4" s="2" t="s">
        <v>2</v>
      </c>
      <c r="C4" s="2">
        <f>C1</f>
        <v>11807</v>
      </c>
      <c r="E4" t="s">
        <v>3</v>
      </c>
      <c r="G4" t="str">
        <f t="shared" ref="G4:V15" si="0">MID(IF($C4&gt;=0,_xlfn.BASE($C4,2,16),_xlfn.BASE($C4+2^16,2,16)),ABS(G$3-16),1)</f>
        <v>0</v>
      </c>
      <c r="H4" t="str">
        <f t="shared" si="0"/>
        <v>0</v>
      </c>
      <c r="I4" t="str">
        <f t="shared" si="0"/>
        <v>1</v>
      </c>
      <c r="J4" t="str">
        <f t="shared" si="0"/>
        <v>0</v>
      </c>
      <c r="K4" t="str">
        <f t="shared" si="0"/>
        <v>1</v>
      </c>
      <c r="L4" t="str">
        <f t="shared" si="0"/>
        <v>1</v>
      </c>
      <c r="M4" t="str">
        <f t="shared" si="0"/>
        <v>1</v>
      </c>
      <c r="N4" t="str">
        <f t="shared" si="0"/>
        <v>0</v>
      </c>
      <c r="O4" t="str">
        <f t="shared" si="0"/>
        <v>0</v>
      </c>
      <c r="P4" t="str">
        <f t="shared" si="0"/>
        <v>0</v>
      </c>
      <c r="Q4" t="str">
        <f t="shared" si="0"/>
        <v>0</v>
      </c>
      <c r="R4" t="str">
        <f t="shared" si="0"/>
        <v>1</v>
      </c>
      <c r="S4" t="str">
        <f t="shared" si="0"/>
        <v>1</v>
      </c>
      <c r="T4" t="str">
        <f t="shared" si="0"/>
        <v>1</v>
      </c>
      <c r="U4" t="str">
        <f t="shared" si="0"/>
        <v>1</v>
      </c>
      <c r="V4" t="str">
        <f t="shared" si="0"/>
        <v>1</v>
      </c>
      <c r="AB4" s="12"/>
      <c r="AC4" s="12" t="s">
        <v>56</v>
      </c>
      <c r="AD4" s="13" t="s">
        <v>57</v>
      </c>
    </row>
    <row r="5" spans="1:30">
      <c r="A5" s="1" t="s">
        <v>73</v>
      </c>
      <c r="B5" s="2" t="s">
        <v>4</v>
      </c>
      <c r="C5" s="2">
        <f>C2</f>
        <v>18069</v>
      </c>
      <c r="D5">
        <f>C4+C5</f>
        <v>29876</v>
      </c>
      <c r="E5" t="s">
        <v>5</v>
      </c>
      <c r="G5" t="str">
        <f t="shared" si="0"/>
        <v>0</v>
      </c>
      <c r="H5" t="str">
        <f t="shared" si="0"/>
        <v>1</v>
      </c>
      <c r="I5" t="str">
        <f t="shared" si="0"/>
        <v>0</v>
      </c>
      <c r="J5" t="str">
        <f t="shared" si="0"/>
        <v>0</v>
      </c>
      <c r="K5" t="str">
        <f t="shared" si="0"/>
        <v>0</v>
      </c>
      <c r="L5" t="str">
        <f t="shared" si="0"/>
        <v>1</v>
      </c>
      <c r="M5" t="str">
        <f t="shared" si="0"/>
        <v>1</v>
      </c>
      <c r="N5" t="str">
        <f t="shared" si="0"/>
        <v>0</v>
      </c>
      <c r="O5" t="str">
        <f t="shared" si="0"/>
        <v>1</v>
      </c>
      <c r="P5" t="str">
        <f t="shared" si="0"/>
        <v>0</v>
      </c>
      <c r="Q5" t="str">
        <f t="shared" si="0"/>
        <v>0</v>
      </c>
      <c r="R5" t="str">
        <f t="shared" si="0"/>
        <v>1</v>
      </c>
      <c r="S5" t="str">
        <f t="shared" si="0"/>
        <v>0</v>
      </c>
      <c r="T5" t="str">
        <f t="shared" si="0"/>
        <v>1</v>
      </c>
      <c r="U5" t="str">
        <f t="shared" si="0"/>
        <v>0</v>
      </c>
      <c r="V5" t="str">
        <f t="shared" si="0"/>
        <v>1</v>
      </c>
      <c r="AB5" s="12"/>
      <c r="AC5" s="12" t="s">
        <v>58</v>
      </c>
      <c r="AD5" s="13" t="s">
        <v>59</v>
      </c>
    </row>
    <row r="6" spans="1:30">
      <c r="A6" s="1" t="s">
        <v>74</v>
      </c>
      <c r="B6" s="2" t="s">
        <v>6</v>
      </c>
      <c r="C6" s="2">
        <f>C1+C2</f>
        <v>29876</v>
      </c>
      <c r="E6" t="s">
        <v>7</v>
      </c>
      <c r="G6" t="str">
        <f t="shared" si="0"/>
        <v>0</v>
      </c>
      <c r="H6" t="str">
        <f t="shared" si="0"/>
        <v>1</v>
      </c>
      <c r="I6" t="str">
        <f t="shared" si="0"/>
        <v>1</v>
      </c>
      <c r="J6" t="str">
        <f t="shared" si="0"/>
        <v>1</v>
      </c>
      <c r="K6" t="str">
        <f t="shared" si="0"/>
        <v>0</v>
      </c>
      <c r="L6" t="str">
        <f t="shared" si="0"/>
        <v>1</v>
      </c>
      <c r="M6" t="str">
        <f t="shared" si="0"/>
        <v>0</v>
      </c>
      <c r="N6" t="str">
        <f t="shared" si="0"/>
        <v>0</v>
      </c>
      <c r="O6" t="str">
        <f t="shared" si="0"/>
        <v>1</v>
      </c>
      <c r="P6" t="str">
        <f t="shared" si="0"/>
        <v>0</v>
      </c>
      <c r="Q6" t="str">
        <f t="shared" si="0"/>
        <v>1</v>
      </c>
      <c r="R6" t="str">
        <f t="shared" si="0"/>
        <v>1</v>
      </c>
      <c r="S6" t="str">
        <f t="shared" si="0"/>
        <v>0</v>
      </c>
      <c r="T6" t="str">
        <f t="shared" si="0"/>
        <v>1</v>
      </c>
      <c r="U6" t="str">
        <f t="shared" si="0"/>
        <v>0</v>
      </c>
      <c r="V6" t="str">
        <f t="shared" si="0"/>
        <v>0</v>
      </c>
      <c r="AB6" s="12"/>
      <c r="AC6" s="12" t="s">
        <v>60</v>
      </c>
      <c r="AD6" s="13" t="s">
        <v>61</v>
      </c>
    </row>
    <row r="7" spans="1:30">
      <c r="A7" s="1" t="s">
        <v>75</v>
      </c>
      <c r="B7" s="2" t="s">
        <v>8</v>
      </c>
      <c r="C7" s="2">
        <f>C1+C2+C2</f>
        <v>47945</v>
      </c>
      <c r="E7" t="s">
        <v>9</v>
      </c>
      <c r="G7" t="str">
        <f t="shared" si="0"/>
        <v>1</v>
      </c>
      <c r="H7" t="str">
        <f t="shared" si="0"/>
        <v>0</v>
      </c>
      <c r="I7" t="str">
        <f t="shared" si="0"/>
        <v>1</v>
      </c>
      <c r="J7" t="str">
        <f t="shared" si="0"/>
        <v>1</v>
      </c>
      <c r="K7" t="str">
        <f t="shared" si="0"/>
        <v>1</v>
      </c>
      <c r="L7" t="str">
        <f t="shared" si="0"/>
        <v>0</v>
      </c>
      <c r="M7" t="str">
        <f t="shared" si="0"/>
        <v>1</v>
      </c>
      <c r="N7" t="str">
        <f t="shared" si="0"/>
        <v>1</v>
      </c>
      <c r="O7" t="str">
        <f t="shared" si="0"/>
        <v>0</v>
      </c>
      <c r="P7" t="str">
        <f t="shared" si="0"/>
        <v>1</v>
      </c>
      <c r="Q7" t="str">
        <f t="shared" si="0"/>
        <v>0</v>
      </c>
      <c r="R7" t="str">
        <f t="shared" si="0"/>
        <v>0</v>
      </c>
      <c r="S7" t="str">
        <f t="shared" si="0"/>
        <v>1</v>
      </c>
      <c r="T7" t="str">
        <f t="shared" si="0"/>
        <v>0</v>
      </c>
      <c r="U7" t="str">
        <f t="shared" si="0"/>
        <v>0</v>
      </c>
      <c r="V7" t="str">
        <f t="shared" si="0"/>
        <v>1</v>
      </c>
    </row>
    <row r="8" spans="1:30">
      <c r="A8" s="1" t="s">
        <v>76</v>
      </c>
      <c r="B8" s="2" t="s">
        <v>10</v>
      </c>
      <c r="C8" s="2">
        <f>C2-C1</f>
        <v>6262</v>
      </c>
      <c r="E8" t="s">
        <v>11</v>
      </c>
      <c r="G8" t="str">
        <f t="shared" si="0"/>
        <v>0</v>
      </c>
      <c r="H8" t="str">
        <f t="shared" si="0"/>
        <v>0</v>
      </c>
      <c r="I8" t="str">
        <f t="shared" si="0"/>
        <v>0</v>
      </c>
      <c r="J8" t="str">
        <f t="shared" si="0"/>
        <v>1</v>
      </c>
      <c r="K8" t="str">
        <f t="shared" si="0"/>
        <v>1</v>
      </c>
      <c r="L8" t="str">
        <f t="shared" si="0"/>
        <v>0</v>
      </c>
      <c r="M8" t="str">
        <f t="shared" si="0"/>
        <v>0</v>
      </c>
      <c r="N8" t="str">
        <f t="shared" si="0"/>
        <v>0</v>
      </c>
      <c r="O8" t="str">
        <f t="shared" si="0"/>
        <v>0</v>
      </c>
      <c r="P8" t="str">
        <f t="shared" si="0"/>
        <v>1</v>
      </c>
      <c r="Q8" t="str">
        <f t="shared" si="0"/>
        <v>1</v>
      </c>
      <c r="R8" t="str">
        <f t="shared" si="0"/>
        <v>1</v>
      </c>
      <c r="S8" t="str">
        <f t="shared" si="0"/>
        <v>0</v>
      </c>
      <c r="T8" t="str">
        <f t="shared" si="0"/>
        <v>1</v>
      </c>
      <c r="U8" t="str">
        <f t="shared" si="0"/>
        <v>1</v>
      </c>
      <c r="V8" t="str">
        <f t="shared" si="0"/>
        <v>0</v>
      </c>
      <c r="AB8" s="12"/>
      <c r="AC8" s="12"/>
      <c r="AD8" s="13"/>
    </row>
    <row r="9" spans="1:30">
      <c r="A9" s="1" t="s">
        <v>77</v>
      </c>
      <c r="B9" s="2" t="s">
        <v>12</v>
      </c>
      <c r="C9" s="2">
        <f>65536-C7</f>
        <v>17591</v>
      </c>
      <c r="E9" t="s">
        <v>13</v>
      </c>
      <c r="G9" t="str">
        <f t="shared" si="0"/>
        <v>0</v>
      </c>
      <c r="H9" t="str">
        <f t="shared" si="0"/>
        <v>1</v>
      </c>
      <c r="I9" t="str">
        <f t="shared" si="0"/>
        <v>0</v>
      </c>
      <c r="J9" t="str">
        <f t="shared" si="0"/>
        <v>0</v>
      </c>
      <c r="K9" t="str">
        <f t="shared" si="0"/>
        <v>0</v>
      </c>
      <c r="L9" t="str">
        <f t="shared" si="0"/>
        <v>1</v>
      </c>
      <c r="M9" t="str">
        <f t="shared" si="0"/>
        <v>0</v>
      </c>
      <c r="N9" t="str">
        <f t="shared" si="0"/>
        <v>0</v>
      </c>
      <c r="O9" t="str">
        <f t="shared" si="0"/>
        <v>1</v>
      </c>
      <c r="P9" t="str">
        <f t="shared" si="0"/>
        <v>0</v>
      </c>
      <c r="Q9" t="str">
        <f t="shared" si="0"/>
        <v>1</v>
      </c>
      <c r="R9" t="str">
        <f t="shared" si="0"/>
        <v>1</v>
      </c>
      <c r="S9" t="str">
        <f t="shared" si="0"/>
        <v>0</v>
      </c>
      <c r="T9" t="str">
        <f t="shared" si="0"/>
        <v>1</v>
      </c>
      <c r="U9" t="str">
        <f t="shared" si="0"/>
        <v>1</v>
      </c>
      <c r="V9" t="str">
        <f t="shared" si="0"/>
        <v>1</v>
      </c>
    </row>
    <row r="10" spans="1:30">
      <c r="A10" s="1" t="s">
        <v>78</v>
      </c>
      <c r="B10" s="3" t="s">
        <v>14</v>
      </c>
      <c r="C10" s="2">
        <f>-C4</f>
        <v>-11807</v>
      </c>
      <c r="E10" t="s">
        <v>15</v>
      </c>
      <c r="F10" s="3" t="s">
        <v>16</v>
      </c>
      <c r="G10" t="str">
        <f t="shared" si="0"/>
        <v>1</v>
      </c>
      <c r="H10" t="str">
        <f t="shared" si="0"/>
        <v>1</v>
      </c>
      <c r="I10" t="str">
        <f t="shared" si="0"/>
        <v>0</v>
      </c>
      <c r="J10" t="str">
        <f t="shared" si="0"/>
        <v>1</v>
      </c>
      <c r="K10" t="str">
        <f t="shared" si="0"/>
        <v>0</v>
      </c>
      <c r="L10" t="str">
        <f t="shared" si="0"/>
        <v>0</v>
      </c>
      <c r="M10" t="str">
        <f t="shared" si="0"/>
        <v>0</v>
      </c>
      <c r="N10" t="str">
        <f t="shared" si="0"/>
        <v>1</v>
      </c>
      <c r="O10" t="str">
        <f t="shared" si="0"/>
        <v>1</v>
      </c>
      <c r="P10" t="str">
        <f t="shared" si="0"/>
        <v>1</v>
      </c>
      <c r="Q10" t="str">
        <f t="shared" si="0"/>
        <v>1</v>
      </c>
      <c r="R10" t="str">
        <f t="shared" si="0"/>
        <v>0</v>
      </c>
      <c r="S10" t="str">
        <f t="shared" si="0"/>
        <v>0</v>
      </c>
      <c r="T10" t="str">
        <f t="shared" si="0"/>
        <v>0</v>
      </c>
      <c r="U10" t="str">
        <f t="shared" si="0"/>
        <v>0</v>
      </c>
      <c r="V10" t="str">
        <f t="shared" si="0"/>
        <v>1</v>
      </c>
    </row>
    <row r="11" spans="1:30">
      <c r="A11" s="1" t="s">
        <v>79</v>
      </c>
      <c r="B11" s="3" t="s">
        <v>17</v>
      </c>
      <c r="C11" s="2">
        <f>-C5</f>
        <v>-18069</v>
      </c>
      <c r="E11" t="s">
        <v>18</v>
      </c>
      <c r="F11" s="3" t="s">
        <v>19</v>
      </c>
      <c r="G11" t="str">
        <f t="shared" si="0"/>
        <v>1</v>
      </c>
      <c r="H11" t="str">
        <f t="shared" si="0"/>
        <v>0</v>
      </c>
      <c r="I11" t="str">
        <f t="shared" si="0"/>
        <v>1</v>
      </c>
      <c r="J11" t="str">
        <f t="shared" si="0"/>
        <v>1</v>
      </c>
      <c r="K11" t="str">
        <f t="shared" si="0"/>
        <v>1</v>
      </c>
      <c r="L11" t="str">
        <f t="shared" si="0"/>
        <v>0</v>
      </c>
      <c r="M11" t="str">
        <f t="shared" si="0"/>
        <v>0</v>
      </c>
      <c r="N11" t="str">
        <f t="shared" si="0"/>
        <v>1</v>
      </c>
      <c r="O11" t="str">
        <f t="shared" si="0"/>
        <v>0</v>
      </c>
      <c r="P11" t="str">
        <f t="shared" si="0"/>
        <v>1</v>
      </c>
      <c r="Q11" t="str">
        <f t="shared" si="0"/>
        <v>1</v>
      </c>
      <c r="R11" t="str">
        <f t="shared" si="0"/>
        <v>0</v>
      </c>
      <c r="S11" t="str">
        <f t="shared" si="0"/>
        <v>1</v>
      </c>
      <c r="T11" t="str">
        <f t="shared" si="0"/>
        <v>0</v>
      </c>
      <c r="U11" t="str">
        <f t="shared" si="0"/>
        <v>1</v>
      </c>
      <c r="V11" t="str">
        <f t="shared" si="0"/>
        <v>1</v>
      </c>
    </row>
    <row r="12" spans="1:30">
      <c r="A12" s="1" t="s">
        <v>80</v>
      </c>
      <c r="B12" s="3" t="s">
        <v>20</v>
      </c>
      <c r="C12" s="2">
        <f>-C6</f>
        <v>-29876</v>
      </c>
      <c r="E12" t="s">
        <v>21</v>
      </c>
      <c r="F12" s="3" t="s">
        <v>22</v>
      </c>
      <c r="G12" t="str">
        <f t="shared" si="0"/>
        <v>1</v>
      </c>
      <c r="H12" t="str">
        <f t="shared" si="0"/>
        <v>0</v>
      </c>
      <c r="I12" t="str">
        <f t="shared" si="0"/>
        <v>0</v>
      </c>
      <c r="J12" t="str">
        <f t="shared" si="0"/>
        <v>0</v>
      </c>
      <c r="K12" t="str">
        <f t="shared" si="0"/>
        <v>1</v>
      </c>
      <c r="L12" t="str">
        <f t="shared" si="0"/>
        <v>0</v>
      </c>
      <c r="M12" t="str">
        <f t="shared" si="0"/>
        <v>1</v>
      </c>
      <c r="N12" t="str">
        <f t="shared" si="0"/>
        <v>1</v>
      </c>
      <c r="O12" t="str">
        <f t="shared" si="0"/>
        <v>0</v>
      </c>
      <c r="P12" t="str">
        <f t="shared" si="0"/>
        <v>1</v>
      </c>
      <c r="Q12" t="str">
        <f t="shared" si="0"/>
        <v>0</v>
      </c>
      <c r="R12" t="str">
        <f t="shared" si="0"/>
        <v>0</v>
      </c>
      <c r="S12" t="str">
        <f t="shared" si="0"/>
        <v>1</v>
      </c>
      <c r="T12" t="str">
        <f t="shared" si="0"/>
        <v>1</v>
      </c>
      <c r="U12" t="str">
        <f t="shared" si="0"/>
        <v>0</v>
      </c>
      <c r="V12" t="str">
        <f t="shared" si="0"/>
        <v>0</v>
      </c>
    </row>
    <row r="13" spans="1:30">
      <c r="A13" s="1" t="s">
        <v>81</v>
      </c>
      <c r="B13" s="3" t="s">
        <v>23</v>
      </c>
      <c r="C13" s="2">
        <f t="shared" ref="C13:C15" si="1">-C7</f>
        <v>-47945</v>
      </c>
      <c r="E13" t="s">
        <v>24</v>
      </c>
      <c r="F13" s="2" t="str">
        <f>"-B4="</f>
        <v>-B4=</v>
      </c>
      <c r="G13" t="str">
        <f t="shared" si="0"/>
        <v>0</v>
      </c>
      <c r="H13" t="str">
        <f t="shared" si="0"/>
        <v>1</v>
      </c>
      <c r="I13" t="str">
        <f t="shared" si="0"/>
        <v>0</v>
      </c>
      <c r="J13" t="str">
        <f t="shared" si="0"/>
        <v>0</v>
      </c>
      <c r="K13" t="str">
        <f t="shared" si="0"/>
        <v>0</v>
      </c>
      <c r="L13" t="str">
        <f t="shared" si="0"/>
        <v>1</v>
      </c>
      <c r="M13" t="str">
        <f t="shared" si="0"/>
        <v>0</v>
      </c>
      <c r="N13" t="str">
        <f t="shared" si="0"/>
        <v>0</v>
      </c>
      <c r="O13" t="str">
        <f t="shared" si="0"/>
        <v>1</v>
      </c>
      <c r="P13" t="str">
        <f t="shared" si="0"/>
        <v>0</v>
      </c>
      <c r="Q13" t="str">
        <f t="shared" si="0"/>
        <v>1</v>
      </c>
      <c r="R13" t="str">
        <f t="shared" si="0"/>
        <v>1</v>
      </c>
      <c r="S13" t="str">
        <f t="shared" si="0"/>
        <v>0</v>
      </c>
      <c r="T13" t="str">
        <f t="shared" si="0"/>
        <v>1</v>
      </c>
      <c r="U13" t="str">
        <f t="shared" si="0"/>
        <v>1</v>
      </c>
      <c r="V13" t="str">
        <f t="shared" si="0"/>
        <v>1</v>
      </c>
    </row>
    <row r="14" spans="1:30">
      <c r="A14" s="1" t="s">
        <v>82</v>
      </c>
      <c r="B14" s="3" t="s">
        <v>25</v>
      </c>
      <c r="C14" s="2">
        <f t="shared" si="1"/>
        <v>-6262</v>
      </c>
      <c r="E14" t="s">
        <v>26</v>
      </c>
      <c r="F14" s="3" t="s">
        <v>27</v>
      </c>
      <c r="G14" t="str">
        <f t="shared" si="0"/>
        <v>1</v>
      </c>
      <c r="H14" t="str">
        <f t="shared" si="0"/>
        <v>1</v>
      </c>
      <c r="I14" t="str">
        <f t="shared" si="0"/>
        <v>1</v>
      </c>
      <c r="J14" t="str">
        <f t="shared" si="0"/>
        <v>0</v>
      </c>
      <c r="K14" t="str">
        <f t="shared" si="0"/>
        <v>0</v>
      </c>
      <c r="L14" t="str">
        <f t="shared" si="0"/>
        <v>1</v>
      </c>
      <c r="M14" t="str">
        <f t="shared" si="0"/>
        <v>1</v>
      </c>
      <c r="N14" t="str">
        <f t="shared" si="0"/>
        <v>1</v>
      </c>
      <c r="O14" t="str">
        <f t="shared" si="0"/>
        <v>1</v>
      </c>
      <c r="P14" t="str">
        <f t="shared" si="0"/>
        <v>0</v>
      </c>
      <c r="Q14" t="str">
        <f t="shared" si="0"/>
        <v>0</v>
      </c>
      <c r="R14" t="str">
        <f t="shared" si="0"/>
        <v>0</v>
      </c>
      <c r="S14" t="str">
        <f t="shared" si="0"/>
        <v>1</v>
      </c>
      <c r="T14" t="str">
        <f t="shared" si="0"/>
        <v>0</v>
      </c>
      <c r="U14" t="str">
        <f t="shared" si="0"/>
        <v>1</v>
      </c>
      <c r="V14" t="str">
        <f t="shared" si="0"/>
        <v>0</v>
      </c>
    </row>
    <row r="15" spans="1:30">
      <c r="A15" s="1" t="s">
        <v>83</v>
      </c>
      <c r="B15" s="3" t="s">
        <v>28</v>
      </c>
      <c r="C15" s="2">
        <f t="shared" si="1"/>
        <v>-17591</v>
      </c>
      <c r="E15" t="s">
        <v>29</v>
      </c>
      <c r="F15" s="3" t="s">
        <v>30</v>
      </c>
      <c r="G15" t="str">
        <f t="shared" si="0"/>
        <v>1</v>
      </c>
      <c r="H15" t="str">
        <f t="shared" si="0"/>
        <v>0</v>
      </c>
      <c r="I15" t="str">
        <f t="shared" si="0"/>
        <v>1</v>
      </c>
      <c r="J15" t="str">
        <f t="shared" si="0"/>
        <v>1</v>
      </c>
      <c r="K15" t="str">
        <f t="shared" si="0"/>
        <v>1</v>
      </c>
      <c r="L15" t="str">
        <f t="shared" si="0"/>
        <v>0</v>
      </c>
      <c r="M15" t="str">
        <f t="shared" si="0"/>
        <v>1</v>
      </c>
      <c r="N15" t="str">
        <f t="shared" si="0"/>
        <v>1</v>
      </c>
      <c r="O15" t="str">
        <f t="shared" si="0"/>
        <v>0</v>
      </c>
      <c r="P15" t="str">
        <f t="shared" si="0"/>
        <v>1</v>
      </c>
      <c r="Q15" t="str">
        <f t="shared" si="0"/>
        <v>0</v>
      </c>
      <c r="R15" t="str">
        <f t="shared" si="0"/>
        <v>0</v>
      </c>
      <c r="S15" t="str">
        <f t="shared" si="0"/>
        <v>1</v>
      </c>
      <c r="T15" t="str">
        <f t="shared" si="0"/>
        <v>0</v>
      </c>
      <c r="U15" t="str">
        <f t="shared" si="0"/>
        <v>0</v>
      </c>
      <c r="V15" t="str">
        <f t="shared" si="0"/>
        <v>1</v>
      </c>
    </row>
    <row r="17" spans="1:29" ht="15.6">
      <c r="A17" s="18" t="s">
        <v>64</v>
      </c>
      <c r="B17" s="18"/>
      <c r="E17" s="5" t="s">
        <v>33</v>
      </c>
      <c r="G17" s="8">
        <f>IF(G18&lt;&gt;".",IF(G18+G19&lt;&gt;0,IF(G18+G19+H17=3,1,MOD(G18+G19+H17-1,2)),0),H17)</f>
        <v>0</v>
      </c>
      <c r="H17" s="8">
        <f t="shared" ref="H17:V17" si="2">IF(H18&lt;&gt;".",IF(H18+H19&lt;&gt;0,IF(H18+H19+I17=3,1,MOD(H18+H19+I17-1,2)),0),I17)</f>
        <v>0</v>
      </c>
      <c r="I17" s="8">
        <f t="shared" si="2"/>
        <v>0</v>
      </c>
      <c r="J17" s="8">
        <f t="shared" si="2"/>
        <v>0</v>
      </c>
      <c r="K17" s="8">
        <f t="shared" si="2"/>
        <v>1</v>
      </c>
      <c r="L17" s="8">
        <f t="shared" si="2"/>
        <v>1</v>
      </c>
      <c r="M17" s="8">
        <f t="shared" si="2"/>
        <v>1</v>
      </c>
      <c r="N17" s="8">
        <f t="shared" si="2"/>
        <v>0</v>
      </c>
      <c r="O17" s="8">
        <f t="shared" si="2"/>
        <v>0</v>
      </c>
      <c r="P17" s="8">
        <f t="shared" si="2"/>
        <v>0</v>
      </c>
      <c r="Q17" s="8">
        <f t="shared" si="2"/>
        <v>0</v>
      </c>
      <c r="R17" s="8">
        <f t="shared" si="2"/>
        <v>1</v>
      </c>
      <c r="S17" s="8">
        <f t="shared" si="2"/>
        <v>1</v>
      </c>
      <c r="T17" s="8">
        <f t="shared" si="2"/>
        <v>1</v>
      </c>
      <c r="U17" s="8">
        <f t="shared" si="2"/>
        <v>1</v>
      </c>
      <c r="V17" s="8">
        <f t="shared" si="2"/>
        <v>1</v>
      </c>
      <c r="W17" s="8"/>
      <c r="X17" s="8"/>
    </row>
    <row r="18" spans="1:29" ht="15.6">
      <c r="A18" s="16" t="s">
        <v>65</v>
      </c>
      <c r="B18" t="s">
        <v>66</v>
      </c>
      <c r="E18" t="s">
        <v>34</v>
      </c>
      <c r="G18" s="1" t="str">
        <f>G4</f>
        <v>0</v>
      </c>
      <c r="H18" s="1" t="str">
        <f t="shared" ref="H18:V18" si="3">H4</f>
        <v>0</v>
      </c>
      <c r="I18" s="1" t="str">
        <f>I4</f>
        <v>1</v>
      </c>
      <c r="J18" s="1" t="str">
        <f t="shared" si="3"/>
        <v>0</v>
      </c>
      <c r="K18" s="1" t="str">
        <f t="shared" si="3"/>
        <v>1</v>
      </c>
      <c r="L18" s="1" t="str">
        <f t="shared" si="3"/>
        <v>1</v>
      </c>
      <c r="M18" s="1" t="str">
        <f t="shared" si="3"/>
        <v>1</v>
      </c>
      <c r="N18" s="1" t="str">
        <f t="shared" si="3"/>
        <v>0</v>
      </c>
      <c r="O18" s="1" t="str">
        <f t="shared" si="3"/>
        <v>0</v>
      </c>
      <c r="P18" s="1" t="str">
        <f t="shared" si="3"/>
        <v>0</v>
      </c>
      <c r="Q18" s="1" t="str">
        <f t="shared" si="3"/>
        <v>0</v>
      </c>
      <c r="R18" s="1" t="str">
        <f t="shared" si="3"/>
        <v>1</v>
      </c>
      <c r="S18" s="1" t="str">
        <f t="shared" si="3"/>
        <v>1</v>
      </c>
      <c r="T18" s="1" t="str">
        <f t="shared" si="3"/>
        <v>1</v>
      </c>
      <c r="U18" s="1" t="str">
        <f t="shared" si="3"/>
        <v>1</v>
      </c>
      <c r="V18" s="1" t="str">
        <f t="shared" si="3"/>
        <v>1</v>
      </c>
      <c r="X18" s="1"/>
      <c r="Y18" s="17" t="s">
        <v>63</v>
      </c>
      <c r="Z18" t="str">
        <f>"X"&amp;MID(A18,2,2)</f>
        <v>X1</v>
      </c>
      <c r="AA18">
        <f>VLOOKUP(Z18,$A$4:$C$15,3,0)</f>
        <v>11807</v>
      </c>
    </row>
    <row r="19" spans="1:29" ht="16.2" thickBot="1">
      <c r="E19" s="6" t="s">
        <v>35</v>
      </c>
      <c r="F19" s="7"/>
      <c r="G19" s="9" t="str">
        <f>G5</f>
        <v>0</v>
      </c>
      <c r="H19" s="9" t="str">
        <f t="shared" ref="H19:V19" si="4">H5</f>
        <v>1</v>
      </c>
      <c r="I19" s="9" t="str">
        <f t="shared" si="4"/>
        <v>0</v>
      </c>
      <c r="J19" s="9" t="str">
        <f t="shared" si="4"/>
        <v>0</v>
      </c>
      <c r="K19" s="9" t="str">
        <f t="shared" si="4"/>
        <v>0</v>
      </c>
      <c r="L19" s="9" t="str">
        <f t="shared" si="4"/>
        <v>1</v>
      </c>
      <c r="M19" s="9" t="str">
        <f t="shared" si="4"/>
        <v>1</v>
      </c>
      <c r="N19" s="9" t="str">
        <f t="shared" si="4"/>
        <v>0</v>
      </c>
      <c r="O19" s="9" t="str">
        <f t="shared" si="4"/>
        <v>1</v>
      </c>
      <c r="P19" s="9" t="str">
        <f t="shared" si="4"/>
        <v>0</v>
      </c>
      <c r="Q19" s="9" t="str">
        <f t="shared" si="4"/>
        <v>0</v>
      </c>
      <c r="R19" s="9" t="str">
        <f t="shared" si="4"/>
        <v>1</v>
      </c>
      <c r="S19" s="9" t="str">
        <f t="shared" si="4"/>
        <v>0</v>
      </c>
      <c r="T19" s="9" t="str">
        <f t="shared" si="4"/>
        <v>1</v>
      </c>
      <c r="U19" s="9" t="str">
        <f t="shared" si="4"/>
        <v>0</v>
      </c>
      <c r="V19" s="9" t="str">
        <f t="shared" si="4"/>
        <v>1</v>
      </c>
      <c r="X19" s="1"/>
      <c r="Y19" s="17"/>
      <c r="Z19" t="str">
        <f>"X"&amp;MID(B18,2,2)</f>
        <v>X2</v>
      </c>
      <c r="AA19" s="15">
        <f>VLOOKUP(Z19,$A$4:$C$15,3,0)</f>
        <v>18069</v>
      </c>
    </row>
    <row r="20" spans="1:29" ht="18.600000000000001">
      <c r="G20" s="1">
        <f>MOD(H17+G18+G19,2)</f>
        <v>0</v>
      </c>
      <c r="H20" s="1">
        <f t="shared" ref="H20:V20" si="5">MOD(I17+H18+H19,2)</f>
        <v>1</v>
      </c>
      <c r="I20" s="1">
        <f t="shared" si="5"/>
        <v>1</v>
      </c>
      <c r="J20" s="1">
        <f t="shared" si="5"/>
        <v>1</v>
      </c>
      <c r="K20" s="1">
        <f t="shared" si="5"/>
        <v>0</v>
      </c>
      <c r="L20" s="1">
        <f t="shared" si="5"/>
        <v>1</v>
      </c>
      <c r="M20" s="1">
        <f t="shared" si="5"/>
        <v>0</v>
      </c>
      <c r="N20" s="1">
        <f t="shared" si="5"/>
        <v>0</v>
      </c>
      <c r="O20" s="1">
        <f t="shared" si="5"/>
        <v>1</v>
      </c>
      <c r="P20" s="1">
        <f t="shared" si="5"/>
        <v>0</v>
      </c>
      <c r="Q20" s="1">
        <f t="shared" si="5"/>
        <v>1</v>
      </c>
      <c r="R20" s="1">
        <f t="shared" si="5"/>
        <v>1</v>
      </c>
      <c r="S20" s="1">
        <f t="shared" si="5"/>
        <v>0</v>
      </c>
      <c r="T20" s="1">
        <f t="shared" si="5"/>
        <v>1</v>
      </c>
      <c r="U20" s="1">
        <f t="shared" si="5"/>
        <v>0</v>
      </c>
      <c r="V20" s="1">
        <f t="shared" si="5"/>
        <v>0</v>
      </c>
      <c r="W20" s="10" t="s">
        <v>49</v>
      </c>
      <c r="X20" s="2">
        <f>IF(G20=0,  _xlfn.DECIMAL(_xlfn.CONCAT(H20:V20),2),-_xlfn.DECIMAL(_xlfn.CONCAT(H21:V21),2))</f>
        <v>29876</v>
      </c>
      <c r="Y20" s="14" t="s">
        <v>62</v>
      </c>
      <c r="AA20">
        <f>AA18+AA19</f>
        <v>29876</v>
      </c>
      <c r="AB20" s="14" t="s">
        <v>62</v>
      </c>
      <c r="AC20" t="str">
        <f>VLOOKUP(IF(W22=0,W22&amp;G18,W22&amp;"-"&amp;H22),AC$3:AD$6,2,0)</f>
        <v>Результат корректный</v>
      </c>
    </row>
    <row r="21" spans="1:29">
      <c r="E21" t="s">
        <v>36</v>
      </c>
      <c r="G21" s="1" t="str">
        <f>IF(G20=0,"",1)</f>
        <v/>
      </c>
      <c r="H21" s="1" t="str">
        <f>IF($G21&lt;&gt;"",MID(_xlfn.BASE(2^16-_xlfn.DECIMAL(_xlfn.CONCAT($H21:$J21,$K21:$N21,$O21:$R21,$S21:$V21),2),2,16),16-H$3,1),"")</f>
        <v/>
      </c>
      <c r="I21" s="1" t="str">
        <f>IF($F21&lt;&gt;"",MID(_xlfn.BASE(2^16-_xlfn.DECIMAL(_xlfn.CONCAT($G20:$I20,$K20:$N20,$P20:$S20,$U20:$X20),2),2,16),16-I$3,1),"")</f>
        <v/>
      </c>
      <c r="J21" s="1" t="str">
        <f t="shared" ref="J21:U21" si="6">IF($F21&lt;&gt;"",MID(_xlfn.BASE(2^16-_xlfn.DECIMAL(_xlfn.CONCAT($G20:$I20,$K20:$N20,$P20:$S20,$U20:$X20),2),2,16),16-J$3,1),"")</f>
        <v/>
      </c>
      <c r="K21" s="1" t="str">
        <f t="shared" si="6"/>
        <v/>
      </c>
      <c r="L21" s="1" t="str">
        <f t="shared" si="6"/>
        <v/>
      </c>
      <c r="M21" s="1" t="str">
        <f t="shared" si="6"/>
        <v/>
      </c>
      <c r="N21" s="1" t="str">
        <f t="shared" si="6"/>
        <v/>
      </c>
      <c r="O21" s="1" t="str">
        <f t="shared" si="6"/>
        <v/>
      </c>
      <c r="P21" s="1" t="str">
        <f t="shared" si="6"/>
        <v/>
      </c>
      <c r="Q21" s="1" t="str">
        <f t="shared" si="6"/>
        <v/>
      </c>
      <c r="R21" s="1" t="str">
        <f t="shared" si="6"/>
        <v/>
      </c>
      <c r="S21" s="1" t="str">
        <f t="shared" si="6"/>
        <v/>
      </c>
      <c r="T21" s="1" t="str">
        <f t="shared" si="6"/>
        <v/>
      </c>
      <c r="U21" s="1" t="str">
        <f t="shared" si="6"/>
        <v/>
      </c>
      <c r="V21" s="1" t="str">
        <f>IF($F21&lt;&gt;"",MID(_xlfn.BASE(2^16-_xlfn.DECIMAL(_xlfn.CONCAT($G20:$I20,$K20:$N20,$P20:$S20,$U20:$X20),2),2,16),16-V$3,1),"")</f>
        <v/>
      </c>
      <c r="W21" s="1"/>
      <c r="X21" s="1"/>
    </row>
    <row r="22" spans="1:29">
      <c r="G22" s="2" t="s">
        <v>43</v>
      </c>
      <c r="H22" s="5">
        <f>G17</f>
        <v>0</v>
      </c>
      <c r="I22" s="1"/>
      <c r="J22" s="2" t="s">
        <v>44</v>
      </c>
      <c r="K22" s="5">
        <f>MOD(SUM(O20:R20)+SUM(S20:V20)+1,2)</f>
        <v>1</v>
      </c>
      <c r="L22" s="1"/>
      <c r="M22" s="2" t="s">
        <v>45</v>
      </c>
      <c r="N22" s="1">
        <f>S17</f>
        <v>1</v>
      </c>
      <c r="O22" s="1"/>
      <c r="P22" s="2" t="s">
        <v>46</v>
      </c>
      <c r="Q22" s="5">
        <f>IF(X20=0,1,0)</f>
        <v>0</v>
      </c>
      <c r="R22" s="1"/>
      <c r="S22" s="2" t="s">
        <v>47</v>
      </c>
      <c r="T22" s="5">
        <f>G20</f>
        <v>0</v>
      </c>
      <c r="U22" s="1"/>
      <c r="V22" s="2" t="s">
        <v>48</v>
      </c>
      <c r="W22" s="5">
        <f>MOD(G17+H17,2)</f>
        <v>0</v>
      </c>
      <c r="X22" s="1"/>
      <c r="Y22" s="2"/>
      <c r="Z22" s="2"/>
      <c r="AA22" s="2"/>
    </row>
    <row r="23" spans="1:29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  <c r="Z23" s="2"/>
      <c r="AA23" s="2"/>
    </row>
    <row r="24" spans="1:29" ht="15.6">
      <c r="E24" s="5" t="s">
        <v>33</v>
      </c>
      <c r="G24" s="8">
        <f>IF(G25&lt;&gt;".",IF(G25+G26&lt;&gt;0,IF(G25+G26+H24=3,1,MOD(G25+G26+H24-1,2)),0),H24)</f>
        <v>0</v>
      </c>
      <c r="H24" s="8">
        <f t="shared" ref="H24" si="7">IF(H25&lt;&gt;".",IF(H25+H26&lt;&gt;0,IF(H25+H26+I24=3,1,MOD(H25+H26+I24-1,2)),0),I24)</f>
        <v>1</v>
      </c>
      <c r="I24" s="8">
        <f t="shared" ref="I24" si="8">IF(I25&lt;&gt;".",IF(I25+I26&lt;&gt;0,IF(I25+I26+J24=3,1,MOD(I25+I26+J24-1,2)),0),J24)</f>
        <v>0</v>
      </c>
      <c r="J24" s="8">
        <f t="shared" ref="J24" si="9">IF(J25&lt;&gt;".",IF(J25+J26&lt;&gt;0,IF(J25+J26+K24=3,1,MOD(J25+J26+K24-1,2)),0),K24)</f>
        <v>0</v>
      </c>
      <c r="K24" s="8">
        <f t="shared" ref="K24" si="10">IF(K25&lt;&gt;".",IF(K25+K26&lt;&gt;0,IF(K25+K26+L24=3,1,MOD(K25+K26+L24-1,2)),0),L24)</f>
        <v>0</v>
      </c>
      <c r="L24" s="8">
        <f t="shared" ref="L24" si="11">IF(L25&lt;&gt;".",IF(L25+L26&lt;&gt;0,IF(L25+L26+M24=3,1,MOD(L25+L26+M24-1,2)),0),M24)</f>
        <v>1</v>
      </c>
      <c r="M24" s="8">
        <f t="shared" ref="M24" si="12">IF(M25&lt;&gt;".",IF(M25+M26&lt;&gt;0,IF(M25+M26+N24=3,1,MOD(M25+M26+N24-1,2)),0),N24)</f>
        <v>0</v>
      </c>
      <c r="N24" s="8">
        <f t="shared" ref="N24" si="13">IF(N25&lt;&gt;".",IF(N25+N26&lt;&gt;0,IF(N25+N26+O24=3,1,MOD(N25+N26+O24-1,2)),0),O24)</f>
        <v>0</v>
      </c>
      <c r="O24" s="8">
        <f t="shared" ref="O24" si="14">IF(O25&lt;&gt;".",IF(O25+O26&lt;&gt;0,IF(O25+O26+P24=3,1,MOD(O25+O26+P24-1,2)),0),P24)</f>
        <v>1</v>
      </c>
      <c r="P24" s="8">
        <f t="shared" ref="P24" si="15">IF(P25&lt;&gt;".",IF(P25+P26&lt;&gt;0,IF(P25+P26+Q24=3,1,MOD(P25+P26+Q24-1,2)),0),Q24)</f>
        <v>0</v>
      </c>
      <c r="Q24" s="8">
        <f t="shared" ref="Q24" si="16">IF(Q25&lt;&gt;".",IF(Q25+Q26&lt;&gt;0,IF(Q25+Q26+R24=3,1,MOD(Q25+Q26+R24-1,2)),0),R24)</f>
        <v>1</v>
      </c>
      <c r="R24" s="8">
        <f t="shared" ref="R24" si="17">IF(R25&lt;&gt;".",IF(R25+R26&lt;&gt;0,IF(R25+R26+S24=3,1,MOD(R25+R26+S24-1,2)),0),S24)</f>
        <v>1</v>
      </c>
      <c r="S24" s="8">
        <f t="shared" ref="S24" si="18">IF(S25&lt;&gt;".",IF(S25+S26&lt;&gt;0,IF(S25+S26+T24=3,1,MOD(S25+S26+T24-1,2)),0),T24)</f>
        <v>0</v>
      </c>
      <c r="T24" s="8">
        <f t="shared" ref="T24" si="19">IF(T25&lt;&gt;".",IF(T25+T26&lt;&gt;0,IF(T25+T26+U24=3,1,MOD(T25+T26+U24-1,2)),0),U24)</f>
        <v>1</v>
      </c>
      <c r="U24" s="8">
        <f t="shared" ref="U24" si="20">IF(U25&lt;&gt;".",IF(U25+U26&lt;&gt;0,IF(U25+U26+V24=3,1,MOD(U25+U26+V24-1,2)),0),V24)</f>
        <v>0</v>
      </c>
      <c r="V24" s="8">
        <f t="shared" ref="V24" si="21">IF(V25&lt;&gt;".",IF(V25+V26&lt;&gt;0,IF(V25+V26+W24=3,1,MOD(V25+V26+W24-1,2)),0),W24)</f>
        <v>0</v>
      </c>
      <c r="W24" s="8"/>
      <c r="X24" s="8"/>
    </row>
    <row r="25" spans="1:29" ht="15.6">
      <c r="A25" s="2" t="s">
        <v>67</v>
      </c>
      <c r="B25" t="s">
        <v>66</v>
      </c>
      <c r="E25" t="s">
        <v>37</v>
      </c>
      <c r="G25" s="1" t="str">
        <f>G5</f>
        <v>0</v>
      </c>
      <c r="H25" s="1" t="str">
        <f t="shared" ref="H25:U25" si="22">H5</f>
        <v>1</v>
      </c>
      <c r="I25" s="1" t="str">
        <f t="shared" si="22"/>
        <v>0</v>
      </c>
      <c r="J25" s="1" t="str">
        <f t="shared" si="22"/>
        <v>0</v>
      </c>
      <c r="K25" s="1" t="str">
        <f t="shared" si="22"/>
        <v>0</v>
      </c>
      <c r="L25" s="1" t="str">
        <f t="shared" si="22"/>
        <v>1</v>
      </c>
      <c r="M25" s="1" t="str">
        <f t="shared" si="22"/>
        <v>1</v>
      </c>
      <c r="N25" s="1" t="str">
        <f t="shared" si="22"/>
        <v>0</v>
      </c>
      <c r="O25" s="1" t="str">
        <f t="shared" si="22"/>
        <v>1</v>
      </c>
      <c r="P25" s="1" t="str">
        <f t="shared" si="22"/>
        <v>0</v>
      </c>
      <c r="Q25" s="1" t="str">
        <f t="shared" si="22"/>
        <v>0</v>
      </c>
      <c r="R25" s="1" t="str">
        <f t="shared" si="22"/>
        <v>1</v>
      </c>
      <c r="S25" s="1" t="str">
        <f t="shared" si="22"/>
        <v>0</v>
      </c>
      <c r="T25" s="1" t="str">
        <f t="shared" si="22"/>
        <v>1</v>
      </c>
      <c r="U25" s="1" t="str">
        <f t="shared" si="22"/>
        <v>0</v>
      </c>
      <c r="V25" s="1" t="str">
        <f>V5</f>
        <v>1</v>
      </c>
      <c r="X25" s="1"/>
      <c r="Y25" s="17" t="s">
        <v>63</v>
      </c>
      <c r="Z25" t="str">
        <f>"X"&amp;MID(A25,2,2)</f>
        <v>X3</v>
      </c>
      <c r="AA25">
        <f>VLOOKUP(Z25,$A$4:$C$15,3,0)</f>
        <v>29876</v>
      </c>
    </row>
    <row r="26" spans="1:29" ht="16.2" thickBot="1">
      <c r="A26" s="2"/>
      <c r="E26" s="6" t="s">
        <v>50</v>
      </c>
      <c r="F26" s="7"/>
      <c r="G26" s="9" t="str">
        <f>G6</f>
        <v>0</v>
      </c>
      <c r="H26" s="9" t="str">
        <f t="shared" ref="H26:V26" si="23">H6</f>
        <v>1</v>
      </c>
      <c r="I26" s="9" t="str">
        <f t="shared" si="23"/>
        <v>1</v>
      </c>
      <c r="J26" s="9" t="str">
        <f t="shared" si="23"/>
        <v>1</v>
      </c>
      <c r="K26" s="9" t="str">
        <f t="shared" si="23"/>
        <v>0</v>
      </c>
      <c r="L26" s="9" t="str">
        <f t="shared" si="23"/>
        <v>1</v>
      </c>
      <c r="M26" s="9" t="str">
        <f t="shared" si="23"/>
        <v>0</v>
      </c>
      <c r="N26" s="9" t="str">
        <f t="shared" si="23"/>
        <v>0</v>
      </c>
      <c r="O26" s="9" t="str">
        <f t="shared" si="23"/>
        <v>1</v>
      </c>
      <c r="P26" s="9" t="str">
        <f t="shared" si="23"/>
        <v>0</v>
      </c>
      <c r="Q26" s="9" t="str">
        <f t="shared" si="23"/>
        <v>1</v>
      </c>
      <c r="R26" s="9" t="str">
        <f t="shared" si="23"/>
        <v>1</v>
      </c>
      <c r="S26" s="9" t="str">
        <f t="shared" si="23"/>
        <v>0</v>
      </c>
      <c r="T26" s="9" t="str">
        <f t="shared" si="23"/>
        <v>1</v>
      </c>
      <c r="U26" s="9" t="str">
        <f t="shared" si="23"/>
        <v>0</v>
      </c>
      <c r="V26" s="9" t="str">
        <f t="shared" si="23"/>
        <v>0</v>
      </c>
      <c r="X26" s="1"/>
      <c r="Y26" s="17"/>
      <c r="Z26" t="str">
        <f>"X"&amp;MID(B25,2,2)</f>
        <v>X2</v>
      </c>
      <c r="AA26" s="15">
        <f>VLOOKUP(Z26,$A$4:$C$15,3,0)</f>
        <v>18069</v>
      </c>
    </row>
    <row r="27" spans="1:29" ht="18.600000000000001">
      <c r="A27" s="2"/>
      <c r="G27" s="1">
        <f>MOD(H24+G25+G26,2)</f>
        <v>1</v>
      </c>
      <c r="H27" s="1">
        <f t="shared" ref="H27" si="24">MOD(I24+H25+H26,2)</f>
        <v>0</v>
      </c>
      <c r="I27" s="1">
        <f t="shared" ref="I27" si="25">MOD(J24+I25+I26,2)</f>
        <v>1</v>
      </c>
      <c r="J27" s="1">
        <f t="shared" ref="J27" si="26">MOD(K24+J25+J26,2)</f>
        <v>1</v>
      </c>
      <c r="K27" s="1">
        <f t="shared" ref="K27" si="27">MOD(L24+K25+K26,2)</f>
        <v>1</v>
      </c>
      <c r="L27" s="1">
        <f t="shared" ref="L27" si="28">MOD(M24+L25+L26,2)</f>
        <v>0</v>
      </c>
      <c r="M27" s="1">
        <f t="shared" ref="M27" si="29">MOD(N24+M25+M26,2)</f>
        <v>1</v>
      </c>
      <c r="N27" s="1">
        <f t="shared" ref="N27" si="30">MOD(O24+N25+N26,2)</f>
        <v>1</v>
      </c>
      <c r="O27" s="1">
        <f t="shared" ref="O27" si="31">MOD(P24+O25+O26,2)</f>
        <v>0</v>
      </c>
      <c r="P27" s="1">
        <f t="shared" ref="P27" si="32">MOD(Q24+P25+P26,2)</f>
        <v>1</v>
      </c>
      <c r="Q27" s="1">
        <f t="shared" ref="Q27" si="33">MOD(R24+Q25+Q26,2)</f>
        <v>0</v>
      </c>
      <c r="R27" s="1">
        <f t="shared" ref="R27" si="34">MOD(S24+R25+R26,2)</f>
        <v>0</v>
      </c>
      <c r="S27" s="1">
        <f t="shared" ref="S27" si="35">MOD(T24+S25+S26,2)</f>
        <v>1</v>
      </c>
      <c r="T27" s="1">
        <f t="shared" ref="T27" si="36">MOD(U24+T25+T26,2)</f>
        <v>0</v>
      </c>
      <c r="U27" s="1">
        <f t="shared" ref="U27" si="37">MOD(V24+U25+U26,2)</f>
        <v>0</v>
      </c>
      <c r="V27" s="1">
        <f t="shared" ref="V27" si="38">MOD(W24+V25+V26,2)</f>
        <v>1</v>
      </c>
      <c r="W27" s="10" t="s">
        <v>49</v>
      </c>
      <c r="X27" s="2">
        <f>IF(G27=0,  _xlfn.DECIMAL(_xlfn.CONCAT(H27:V27),2),-_xlfn.DECIMAL(_xlfn.CONCAT(H28:V28),2))</f>
        <v>-17591</v>
      </c>
      <c r="Y27" s="14" t="s">
        <v>62</v>
      </c>
      <c r="AA27">
        <f>AA25+AA26</f>
        <v>47945</v>
      </c>
      <c r="AB27" s="14" t="s">
        <v>62</v>
      </c>
      <c r="AC27" t="str">
        <f>VLOOKUP(IF(W29=0,W29&amp;G25,W29&amp;"-"&amp;H29),AC$3:AD$6,2,0)</f>
        <v>При сложении положительных чисел получен отрицательный результат ПЕРЕПОЛНЕНИЕ!</v>
      </c>
    </row>
    <row r="28" spans="1:29">
      <c r="A28" s="2"/>
      <c r="E28" t="s">
        <v>36</v>
      </c>
      <c r="G28" s="1">
        <f>IF(G27=0,"",1)</f>
        <v>1</v>
      </c>
      <c r="H28" s="1" t="str">
        <f>IF($G28&lt;&gt;"",MID(_xlfn.BASE(2^16-_xlfn.DECIMAL(_xlfn.CONCAT($H27:$V27),2),2,16),16-H$3,1),"")</f>
        <v>1</v>
      </c>
      <c r="I28" s="1" t="str">
        <f t="shared" ref="I28:V28" si="39">IF($G28&lt;&gt;"",MID(_xlfn.BASE(2^16-_xlfn.DECIMAL(_xlfn.CONCAT($H27:$V27),2),2,16),16-I$3,1),"")</f>
        <v>0</v>
      </c>
      <c r="J28" s="1" t="str">
        <f t="shared" si="39"/>
        <v>0</v>
      </c>
      <c r="K28" s="1" t="str">
        <f t="shared" si="39"/>
        <v>0</v>
      </c>
      <c r="L28" s="1" t="str">
        <f t="shared" si="39"/>
        <v>1</v>
      </c>
      <c r="M28" s="1" t="str">
        <f t="shared" si="39"/>
        <v>0</v>
      </c>
      <c r="N28" s="1" t="str">
        <f t="shared" si="39"/>
        <v>0</v>
      </c>
      <c r="O28" s="1" t="str">
        <f t="shared" si="39"/>
        <v>1</v>
      </c>
      <c r="P28" s="1" t="str">
        <f t="shared" si="39"/>
        <v>0</v>
      </c>
      <c r="Q28" s="1" t="str">
        <f t="shared" si="39"/>
        <v>1</v>
      </c>
      <c r="R28" s="1" t="str">
        <f t="shared" si="39"/>
        <v>1</v>
      </c>
      <c r="S28" s="1" t="str">
        <f t="shared" si="39"/>
        <v>0</v>
      </c>
      <c r="T28" s="1" t="str">
        <f t="shared" si="39"/>
        <v>1</v>
      </c>
      <c r="U28" s="1" t="str">
        <f t="shared" si="39"/>
        <v>1</v>
      </c>
      <c r="V28" s="1" t="str">
        <f t="shared" si="39"/>
        <v>1</v>
      </c>
      <c r="W28" s="1"/>
      <c r="X28" s="1"/>
    </row>
    <row r="29" spans="1:29">
      <c r="A29" s="2"/>
      <c r="G29" s="2" t="s">
        <v>43</v>
      </c>
      <c r="H29" s="5">
        <f>G24</f>
        <v>0</v>
      </c>
      <c r="I29" s="1"/>
      <c r="J29" s="2" t="s">
        <v>44</v>
      </c>
      <c r="K29" s="5">
        <f>MOD(SUM(O27:R27)+SUM(S27:V27)+1,2)</f>
        <v>0</v>
      </c>
      <c r="L29" s="1"/>
      <c r="M29" s="2" t="s">
        <v>45</v>
      </c>
      <c r="N29" s="1">
        <f>S24</f>
        <v>0</v>
      </c>
      <c r="O29" s="1"/>
      <c r="P29" s="2" t="s">
        <v>46</v>
      </c>
      <c r="Q29" s="5">
        <f>IF(X27=0,1,0)</f>
        <v>0</v>
      </c>
      <c r="R29" s="1"/>
      <c r="S29" s="2" t="s">
        <v>47</v>
      </c>
      <c r="T29" s="5">
        <f>G27</f>
        <v>1</v>
      </c>
      <c r="U29" s="1"/>
      <c r="V29" s="2" t="s">
        <v>48</v>
      </c>
      <c r="W29" s="5">
        <f>MOD(G24+H24,2)</f>
        <v>1</v>
      </c>
      <c r="X29" s="1"/>
    </row>
    <row r="30" spans="1:29">
      <c r="A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  <c r="Z30" s="2"/>
      <c r="AA30" s="2"/>
    </row>
    <row r="31" spans="1:29" ht="15.6">
      <c r="A31" s="2"/>
      <c r="E31" t="s">
        <v>33</v>
      </c>
      <c r="G31" s="8">
        <f t="shared" ref="G31" si="40">IF(G32&lt;&gt;".",IF(G32+G33&lt;&gt;0,IF(G32+G33+H31=3,1,MOD(G32+G33+H31-1,2)),0),H31)</f>
        <v>1</v>
      </c>
      <c r="H31" s="8">
        <f t="shared" ref="H31" si="41">IF(H32&lt;&gt;".",IF(H32+H33&lt;&gt;0,IF(H32+H33+I31=3,1,MOD(H32+H33+I31-1,2)),0),I31)</f>
        <v>1</v>
      </c>
      <c r="I31" s="8">
        <f t="shared" ref="I31" si="42">IF(I32&lt;&gt;".",IF(I32+I33&lt;&gt;0,IF(I32+I33+J31=3,1,MOD(I32+I33+J31-1,2)),0),J31)</f>
        <v>0</v>
      </c>
      <c r="J31" s="8">
        <f t="shared" ref="J31" si="43">IF(J32&lt;&gt;".",IF(J32+J33&lt;&gt;0,IF(J32+J33+K31=3,1,MOD(J32+J33+K31-1,2)),0),K31)</f>
        <v>0</v>
      </c>
      <c r="K31" s="8">
        <f t="shared" ref="K31" si="44">IF(K32&lt;&gt;".",IF(K32+K33&lt;&gt;0,IF(K32+K33+L31=3,1,MOD(K32+K33+L31-1,2)),0),L31)</f>
        <v>0</v>
      </c>
      <c r="L31" s="8">
        <f t="shared" ref="L31" si="45">IF(L32&lt;&gt;".",IF(L32+L33&lt;&gt;0,IF(L32+L33+M31=3,1,MOD(L32+L33+M31-1,2)),0),M31)</f>
        <v>1</v>
      </c>
      <c r="M31" s="8">
        <f t="shared" ref="M31" si="46">IF(M32&lt;&gt;".",IF(M32+M33&lt;&gt;0,IF(M32+M33+N31=3,1,MOD(M32+M33+N31-1,2)),0),N31)</f>
        <v>1</v>
      </c>
      <c r="N31" s="8">
        <f t="shared" ref="N31" si="47">IF(N32&lt;&gt;".",IF(N32+N33&lt;&gt;0,IF(N32+N33+O31=3,1,MOD(N32+N33+O31-1,2)),0),O31)</f>
        <v>1</v>
      </c>
      <c r="O31" s="8">
        <f t="shared" ref="O31" si="48">IF(O32&lt;&gt;".",IF(O32+O33&lt;&gt;0,IF(O32+O33+P31=3,1,MOD(O32+O33+P31-1,2)),0),P31)</f>
        <v>1</v>
      </c>
      <c r="P31" s="8">
        <f t="shared" ref="P31" si="49">IF(P32&lt;&gt;".",IF(P32+P33&lt;&gt;0,IF(P32+P33+Q31=3,1,MOD(P32+P33+Q31-1,2)),0),Q31)</f>
        <v>0</v>
      </c>
      <c r="Q31" s="8">
        <f t="shared" ref="Q31" si="50">IF(Q32&lt;&gt;".",IF(Q32+Q33&lt;&gt;0,IF(Q32+Q33+R31=3,1,MOD(Q32+Q33+R31-1,2)),0),R31)</f>
        <v>0</v>
      </c>
      <c r="R31" s="8">
        <f t="shared" ref="R31" si="51">IF(R32&lt;&gt;".",IF(R32+R33&lt;&gt;0,IF(R32+R33+S31=3,1,MOD(R32+R33+S31-1,2)),0),S31)</f>
        <v>0</v>
      </c>
      <c r="S31" s="8">
        <f t="shared" ref="S31" si="52">IF(S32&lt;&gt;".",IF(S32+S33&lt;&gt;0,IF(S32+S33+T31=3,1,MOD(S32+S33+T31-1,2)),0),T31)</f>
        <v>0</v>
      </c>
      <c r="T31" s="8">
        <f t="shared" ref="T31" si="53">IF(T32&lt;&gt;".",IF(T32+T33&lt;&gt;0,IF(T32+T33+U31=3,1,MOD(T32+T33+U31-1,2)),0),U31)</f>
        <v>0</v>
      </c>
      <c r="U31" s="8">
        <f t="shared" ref="U31" si="54">IF(U32&lt;&gt;".",IF(U32+U33&lt;&gt;0,IF(U32+U33+V31=3,1,MOD(U32+U33+V31-1,2)),0),V31)</f>
        <v>0</v>
      </c>
      <c r="V31" s="8">
        <f t="shared" ref="V31" si="55">IF(V32&lt;&gt;".",IF(V32+V33&lt;&gt;0,IF(V32+V33+W31=3,1,MOD(V32+V33+W31-1,2)),0),W31)</f>
        <v>1</v>
      </c>
      <c r="W31" s="8"/>
      <c r="X31" s="8"/>
    </row>
    <row r="32" spans="1:29" ht="15.6">
      <c r="A32" s="2" t="s">
        <v>68</v>
      </c>
      <c r="B32" t="s">
        <v>66</v>
      </c>
      <c r="E32" t="s">
        <v>37</v>
      </c>
      <c r="G32" s="1" t="str">
        <f>G5</f>
        <v>0</v>
      </c>
      <c r="H32" s="1" t="str">
        <f t="shared" ref="H32:V32" si="56">H5</f>
        <v>1</v>
      </c>
      <c r="I32" s="1" t="str">
        <f t="shared" si="56"/>
        <v>0</v>
      </c>
      <c r="J32" s="1" t="str">
        <f t="shared" si="56"/>
        <v>0</v>
      </c>
      <c r="K32" s="1" t="str">
        <f t="shared" si="56"/>
        <v>0</v>
      </c>
      <c r="L32" s="1" t="str">
        <f t="shared" si="56"/>
        <v>1</v>
      </c>
      <c r="M32" s="1" t="str">
        <f t="shared" si="56"/>
        <v>1</v>
      </c>
      <c r="N32" s="1" t="str">
        <f t="shared" si="56"/>
        <v>0</v>
      </c>
      <c r="O32" s="1" t="str">
        <f t="shared" si="56"/>
        <v>1</v>
      </c>
      <c r="P32" s="1" t="str">
        <f t="shared" si="56"/>
        <v>0</v>
      </c>
      <c r="Q32" s="1" t="str">
        <f t="shared" si="56"/>
        <v>0</v>
      </c>
      <c r="R32" s="1" t="str">
        <f t="shared" si="56"/>
        <v>1</v>
      </c>
      <c r="S32" s="1" t="str">
        <f t="shared" si="56"/>
        <v>0</v>
      </c>
      <c r="T32" s="1" t="str">
        <f t="shared" si="56"/>
        <v>1</v>
      </c>
      <c r="U32" s="1" t="str">
        <f t="shared" si="56"/>
        <v>0</v>
      </c>
      <c r="V32" s="1" t="str">
        <f t="shared" si="56"/>
        <v>1</v>
      </c>
      <c r="W32" s="1"/>
      <c r="X32" s="1"/>
      <c r="Y32" s="17" t="s">
        <v>63</v>
      </c>
      <c r="Z32" t="str">
        <f>"X"&amp;MID(A32,2,2)</f>
        <v>X7</v>
      </c>
      <c r="AA32">
        <f>VLOOKUP(Z32,$A$4:$C$15,3,0)</f>
        <v>-11807</v>
      </c>
    </row>
    <row r="33" spans="1:29" ht="16.2" thickBot="1">
      <c r="A33" s="2"/>
      <c r="E33" s="7" t="s">
        <v>39</v>
      </c>
      <c r="F33" s="7"/>
      <c r="G33" s="1" t="str">
        <f>G10</f>
        <v>1</v>
      </c>
      <c r="H33" s="1" t="str">
        <f t="shared" ref="H33:V33" si="57">H10</f>
        <v>1</v>
      </c>
      <c r="I33" s="1" t="str">
        <f t="shared" si="57"/>
        <v>0</v>
      </c>
      <c r="J33" s="1" t="str">
        <f t="shared" si="57"/>
        <v>1</v>
      </c>
      <c r="K33" s="1" t="str">
        <f t="shared" si="57"/>
        <v>0</v>
      </c>
      <c r="L33" s="1" t="str">
        <f t="shared" si="57"/>
        <v>0</v>
      </c>
      <c r="M33" s="1" t="str">
        <f t="shared" si="57"/>
        <v>0</v>
      </c>
      <c r="N33" s="1" t="str">
        <f t="shared" si="57"/>
        <v>1</v>
      </c>
      <c r="O33" s="1" t="str">
        <f t="shared" si="57"/>
        <v>1</v>
      </c>
      <c r="P33" s="1" t="str">
        <f t="shared" si="57"/>
        <v>1</v>
      </c>
      <c r="Q33" s="1" t="str">
        <f t="shared" si="57"/>
        <v>1</v>
      </c>
      <c r="R33" s="1" t="str">
        <f t="shared" si="57"/>
        <v>0</v>
      </c>
      <c r="S33" s="1" t="str">
        <f t="shared" si="57"/>
        <v>0</v>
      </c>
      <c r="T33" s="1" t="str">
        <f t="shared" si="57"/>
        <v>0</v>
      </c>
      <c r="U33" s="1" t="str">
        <f t="shared" si="57"/>
        <v>0</v>
      </c>
      <c r="V33" s="1" t="str">
        <f t="shared" si="57"/>
        <v>1</v>
      </c>
      <c r="W33" s="1"/>
      <c r="X33" s="1"/>
      <c r="Y33" s="17"/>
      <c r="Z33" t="str">
        <f>"X"&amp;MID(B32,2,2)</f>
        <v>X2</v>
      </c>
      <c r="AA33" s="15">
        <f>VLOOKUP(Z33,$A$4:$C$15,3,0)</f>
        <v>18069</v>
      </c>
    </row>
    <row r="34" spans="1:29" ht="18.600000000000001">
      <c r="A34" s="2"/>
      <c r="G34" s="11">
        <f>MOD(H31+G32+G33,2)</f>
        <v>0</v>
      </c>
      <c r="H34" s="11">
        <f t="shared" ref="H34" si="58">MOD(I31+H32+H33,2)</f>
        <v>0</v>
      </c>
      <c r="I34" s="11">
        <f>MOD(J31+I32+I33,2)</f>
        <v>0</v>
      </c>
      <c r="J34" s="11">
        <f t="shared" ref="J34" si="59">MOD(K31+J32+J33,2)</f>
        <v>1</v>
      </c>
      <c r="K34" s="11">
        <f t="shared" ref="K34" si="60">MOD(L31+K32+K33,2)</f>
        <v>1</v>
      </c>
      <c r="L34" s="11">
        <f t="shared" ref="L34" si="61">MOD(M31+L32+L33,2)</f>
        <v>0</v>
      </c>
      <c r="M34" s="11">
        <f t="shared" ref="M34" si="62">MOD(N31+M32+M33,2)</f>
        <v>0</v>
      </c>
      <c r="N34" s="11">
        <f t="shared" ref="N34" si="63">MOD(O31+N32+N33,2)</f>
        <v>0</v>
      </c>
      <c r="O34" s="11">
        <f t="shared" ref="O34" si="64">MOD(P31+O32+O33,2)</f>
        <v>0</v>
      </c>
      <c r="P34" s="11">
        <f t="shared" ref="P34" si="65">MOD(Q31+P32+P33,2)</f>
        <v>1</v>
      </c>
      <c r="Q34" s="11">
        <f t="shared" ref="Q34" si="66">MOD(R31+Q32+Q33,2)</f>
        <v>1</v>
      </c>
      <c r="R34" s="11">
        <f t="shared" ref="R34" si="67">MOD(S31+R32+R33,2)</f>
        <v>1</v>
      </c>
      <c r="S34" s="11">
        <f t="shared" ref="S34" si="68">MOD(T31+S32+S33,2)</f>
        <v>0</v>
      </c>
      <c r="T34" s="11">
        <f t="shared" ref="T34" si="69">MOD(U31+T32+T33,2)</f>
        <v>1</v>
      </c>
      <c r="U34" s="11">
        <f t="shared" ref="U34" si="70">MOD(V31+U32+U33,2)</f>
        <v>1</v>
      </c>
      <c r="V34" s="11">
        <f t="shared" ref="V34" si="71">MOD(W31+V32+V33,2)</f>
        <v>0</v>
      </c>
      <c r="W34" s="10" t="s">
        <v>49</v>
      </c>
      <c r="X34" s="2">
        <f>IF(G34=0,  _xlfn.DECIMAL(_xlfn.CONCAT(H34:V34),2),-_xlfn.DECIMAL(_xlfn.CONCAT(H35:V35),2))</f>
        <v>6262</v>
      </c>
      <c r="Y34" s="14" t="s">
        <v>62</v>
      </c>
      <c r="AA34">
        <f>AA32+AA33</f>
        <v>6262</v>
      </c>
      <c r="AB34" s="14" t="s">
        <v>62</v>
      </c>
      <c r="AC34" t="str">
        <f>VLOOKUP(IF(W36=0,W36&amp;G32,W36&amp;"-"&amp;H36),AC$3:AD$6,2,0)</f>
        <v>Результат корректный</v>
      </c>
    </row>
    <row r="35" spans="1:29">
      <c r="A35" s="2"/>
      <c r="E35" t="s">
        <v>36</v>
      </c>
      <c r="G35" s="1" t="str">
        <f>IF(G34=0,"",1)</f>
        <v/>
      </c>
      <c r="H35" s="1" t="str">
        <f>IF($G35&lt;&gt;"",MID(_xlfn.BASE(2^16-_xlfn.DECIMAL(_xlfn.CONCAT($H34:$V34),2),2,16),16-H$3,1),"")</f>
        <v/>
      </c>
      <c r="I35" s="1" t="str">
        <f>IF($G35&lt;&gt;"",MID(_xlfn.BASE(2^16-_xlfn.DECIMAL(_xlfn.CONCAT($H34:$V34),2),2,16),16-I$3,1),"")</f>
        <v/>
      </c>
      <c r="J35" s="1" t="str">
        <f t="shared" ref="J35" si="72">IF($G35&lt;&gt;"",MID(_xlfn.BASE(2^16-_xlfn.DECIMAL(_xlfn.CONCAT($H34:$V34),2),2,16),16-J$3,1),"")</f>
        <v/>
      </c>
      <c r="K35" s="1" t="str">
        <f t="shared" ref="K35" si="73">IF($G35&lt;&gt;"",MID(_xlfn.BASE(2^16-_xlfn.DECIMAL(_xlfn.CONCAT($H34:$V34),2),2,16),16-K$3,1),"")</f>
        <v/>
      </c>
      <c r="L35" s="1" t="str">
        <f t="shared" ref="L35" si="74">IF($G35&lt;&gt;"",MID(_xlfn.BASE(2^16-_xlfn.DECIMAL(_xlfn.CONCAT($H34:$V34),2),2,16),16-L$3,1),"")</f>
        <v/>
      </c>
      <c r="M35" s="1" t="str">
        <f t="shared" ref="M35" si="75">IF($G35&lt;&gt;"",MID(_xlfn.BASE(2^16-_xlfn.DECIMAL(_xlfn.CONCAT($H34:$V34),2),2,16),16-M$3,1),"")</f>
        <v/>
      </c>
      <c r="N35" s="1" t="str">
        <f t="shared" ref="N35" si="76">IF($G35&lt;&gt;"",MID(_xlfn.BASE(2^16-_xlfn.DECIMAL(_xlfn.CONCAT($H34:$V34),2),2,16),16-N$3,1),"")</f>
        <v/>
      </c>
      <c r="O35" s="1" t="str">
        <f t="shared" ref="O35" si="77">IF($G35&lt;&gt;"",MID(_xlfn.BASE(2^16-_xlfn.DECIMAL(_xlfn.CONCAT($H34:$V34),2),2,16),16-O$3,1),"")</f>
        <v/>
      </c>
      <c r="P35" s="1" t="str">
        <f t="shared" ref="P35" si="78">IF($G35&lt;&gt;"",MID(_xlfn.BASE(2^16-_xlfn.DECIMAL(_xlfn.CONCAT($H34:$V34),2),2,16),16-P$3,1),"")</f>
        <v/>
      </c>
      <c r="Q35" s="1" t="str">
        <f t="shared" ref="Q35" si="79">IF($G35&lt;&gt;"",MID(_xlfn.BASE(2^16-_xlfn.DECIMAL(_xlfn.CONCAT($H34:$V34),2),2,16),16-Q$3,1),"")</f>
        <v/>
      </c>
      <c r="R35" s="1" t="str">
        <f t="shared" ref="R35" si="80">IF($G35&lt;&gt;"",MID(_xlfn.BASE(2^16-_xlfn.DECIMAL(_xlfn.CONCAT($H34:$V34),2),2,16),16-R$3,1),"")</f>
        <v/>
      </c>
      <c r="S35" s="1" t="str">
        <f t="shared" ref="S35" si="81">IF($G35&lt;&gt;"",MID(_xlfn.BASE(2^16-_xlfn.DECIMAL(_xlfn.CONCAT($H34:$V34),2),2,16),16-S$3,1),"")</f>
        <v/>
      </c>
      <c r="T35" s="1" t="str">
        <f t="shared" ref="T35" si="82">IF($G35&lt;&gt;"",MID(_xlfn.BASE(2^16-_xlfn.DECIMAL(_xlfn.CONCAT($H34:$V34),2),2,16),16-T$3,1),"")</f>
        <v/>
      </c>
      <c r="U35" s="1" t="str">
        <f t="shared" ref="U35" si="83">IF($G35&lt;&gt;"",MID(_xlfn.BASE(2^16-_xlfn.DECIMAL(_xlfn.CONCAT($H34:$V34),2),2,16),16-U$3,1),"")</f>
        <v/>
      </c>
      <c r="V35" s="1" t="str">
        <f t="shared" ref="V35" si="84">IF($G35&lt;&gt;"",MID(_xlfn.BASE(2^16-_xlfn.DECIMAL(_xlfn.CONCAT($H34:$V34),2),2,16),16-V$3,1),"")</f>
        <v/>
      </c>
      <c r="W35" s="1"/>
      <c r="X35" s="1"/>
    </row>
    <row r="36" spans="1:29">
      <c r="A36" s="2"/>
      <c r="G36" s="2" t="s">
        <v>43</v>
      </c>
      <c r="H36" s="5">
        <f>G31</f>
        <v>1</v>
      </c>
      <c r="I36" s="1"/>
      <c r="J36" s="2" t="s">
        <v>44</v>
      </c>
      <c r="K36" s="5">
        <f>MOD(SUM(O34:R34)+SUM(S34:V34)+1,2)</f>
        <v>0</v>
      </c>
      <c r="L36" s="1"/>
      <c r="M36" s="2" t="s">
        <v>45</v>
      </c>
      <c r="N36" s="1">
        <f>S31</f>
        <v>0</v>
      </c>
      <c r="O36" s="1"/>
      <c r="P36" s="2" t="s">
        <v>46</v>
      </c>
      <c r="Q36" s="5">
        <f>IF(X34=0,1,0)</f>
        <v>0</v>
      </c>
      <c r="R36" s="1"/>
      <c r="S36" s="2" t="s">
        <v>47</v>
      </c>
      <c r="T36" s="5">
        <f>G34</f>
        <v>0</v>
      </c>
      <c r="U36" s="1"/>
      <c r="V36" s="2" t="s">
        <v>48</v>
      </c>
      <c r="W36" s="5">
        <f>MOD(G31+H31,2)</f>
        <v>0</v>
      </c>
      <c r="X36" s="1"/>
    </row>
    <row r="37" spans="1:29">
      <c r="A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9" ht="15.6">
      <c r="A38" s="2"/>
      <c r="E38" t="s">
        <v>33</v>
      </c>
      <c r="G38" s="8">
        <f t="shared" ref="G38" si="85">IF(G39&lt;&gt;".",IF(G39+G40&lt;&gt;0,IF(G39+G40+H38=3,1,MOD(G39+G40+H38-1,2)),0),H38)</f>
        <v>1</v>
      </c>
      <c r="H38" s="8">
        <f t="shared" ref="H38" si="86">IF(H39&lt;&gt;".",IF(H39+H40&lt;&gt;0,IF(H39+H40+I38=3,1,MOD(H39+H40+I38-1,2)),0),I38)</f>
        <v>1</v>
      </c>
      <c r="I38" s="8">
        <f t="shared" ref="I38" si="87">IF(I39&lt;&gt;".",IF(I39+I40&lt;&gt;0,IF(I39+I40+J38=3,1,MOD(I39+I40+J38-1,2)),0),J38)</f>
        <v>1</v>
      </c>
      <c r="J38" s="8">
        <f t="shared" ref="J38" si="88">IF(J39&lt;&gt;".",IF(J39+J40&lt;&gt;0,IF(J39+J40+K38=3,1,MOD(J39+J40+K38-1,2)),0),K38)</f>
        <v>1</v>
      </c>
      <c r="K38" s="8">
        <f t="shared" ref="K38" si="89">IF(K39&lt;&gt;".",IF(K39+K40&lt;&gt;0,IF(K39+K40+L38=3,1,MOD(K39+K40+L38-1,2)),0),L38)</f>
        <v>0</v>
      </c>
      <c r="L38" s="8">
        <f t="shared" ref="L38" si="90">IF(L39&lt;&gt;".",IF(L39+L40&lt;&gt;0,IF(L39+L40+M38=3,1,MOD(L39+L40+M38-1,2)),0),M38)</f>
        <v>0</v>
      </c>
      <c r="M38" s="8">
        <f t="shared" ref="M38" si="91">IF(M39&lt;&gt;".",IF(M39+M40&lt;&gt;0,IF(M39+M40+N38=3,1,MOD(M39+M40+N38-1,2)),0),N38)</f>
        <v>0</v>
      </c>
      <c r="N38" s="8">
        <f t="shared" ref="N38" si="92">IF(N39&lt;&gt;".",IF(N39+N40&lt;&gt;0,IF(N39+N40+O38=3,1,MOD(N39+N40+O38-1,2)),0),O38)</f>
        <v>1</v>
      </c>
      <c r="O38" s="8">
        <f t="shared" ref="O38" si="93">IF(O39&lt;&gt;".",IF(O39+O40&lt;&gt;0,IF(O39+O40+P38=3,1,MOD(O39+O40+P38-1,2)),0),P38)</f>
        <v>1</v>
      </c>
      <c r="P38" s="8">
        <f t="shared" ref="P38" si="94">IF(P39&lt;&gt;".",IF(P39+P40&lt;&gt;0,IF(P39+P40+Q38=3,1,MOD(P39+P40+Q38-1,2)),0),Q38)</f>
        <v>1</v>
      </c>
      <c r="Q38" s="8">
        <f t="shared" ref="Q38" si="95">IF(Q39&lt;&gt;".",IF(Q39+Q40&lt;&gt;0,IF(Q39+Q40+R38=3,1,MOD(Q39+Q40+R38-1,2)),0),R38)</f>
        <v>1</v>
      </c>
      <c r="R38" s="8">
        <f t="shared" ref="R38" si="96">IF(R39&lt;&gt;".",IF(R39+R40&lt;&gt;0,IF(R39+R40+S38=3,1,MOD(R39+R40+S38-1,2)),0),S38)</f>
        <v>0</v>
      </c>
      <c r="S38" s="8">
        <f t="shared" ref="S38" si="97">IF(S39&lt;&gt;".",IF(S39+S40&lt;&gt;0,IF(S39+S40+T38=3,1,MOD(S39+S40+T38-1,2)),0),T38)</f>
        <v>0</v>
      </c>
      <c r="T38" s="8">
        <f t="shared" ref="T38" si="98">IF(T39&lt;&gt;".",IF(T39+T40&lt;&gt;0,IF(T39+T40+U38=3,1,MOD(T39+T40+U38-1,2)),0),U38)</f>
        <v>0</v>
      </c>
      <c r="U38" s="8">
        <f t="shared" ref="U38" si="99">IF(U39&lt;&gt;".",IF(U39+U40&lt;&gt;0,IF(U39+U40+V38=3,1,MOD(U39+U40+V38-1,2)),0),V38)</f>
        <v>1</v>
      </c>
      <c r="V38" s="8">
        <f t="shared" ref="V38" si="100">IF(V39&lt;&gt;".",IF(V39+V40&lt;&gt;0,IF(V39+V40+W38=3,1,MOD(V39+V40+W38-1,2)),0),W38)</f>
        <v>1</v>
      </c>
      <c r="W38" s="8"/>
      <c r="X38" s="8"/>
      <c r="Y38" s="2"/>
      <c r="Z38" s="2"/>
      <c r="AA38" s="2"/>
    </row>
    <row r="39" spans="1:29" ht="15.6">
      <c r="A39" s="2" t="s">
        <v>68</v>
      </c>
      <c r="B39" t="s">
        <v>69</v>
      </c>
      <c r="E39" t="s">
        <v>39</v>
      </c>
      <c r="G39" s="1" t="str">
        <f>G10</f>
        <v>1</v>
      </c>
      <c r="H39" s="1" t="str">
        <f t="shared" ref="H39:V39" si="101">H10</f>
        <v>1</v>
      </c>
      <c r="I39" s="1" t="str">
        <f t="shared" si="101"/>
        <v>0</v>
      </c>
      <c r="J39" s="1" t="str">
        <f t="shared" si="101"/>
        <v>1</v>
      </c>
      <c r="K39" s="1" t="str">
        <f t="shared" si="101"/>
        <v>0</v>
      </c>
      <c r="L39" s="1" t="str">
        <f t="shared" si="101"/>
        <v>0</v>
      </c>
      <c r="M39" s="1" t="str">
        <f t="shared" si="101"/>
        <v>0</v>
      </c>
      <c r="N39" s="1" t="str">
        <f t="shared" si="101"/>
        <v>1</v>
      </c>
      <c r="O39" s="1" t="str">
        <f t="shared" si="101"/>
        <v>1</v>
      </c>
      <c r="P39" s="1" t="str">
        <f t="shared" si="101"/>
        <v>1</v>
      </c>
      <c r="Q39" s="1" t="str">
        <f t="shared" si="101"/>
        <v>1</v>
      </c>
      <c r="R39" s="1" t="str">
        <f t="shared" si="101"/>
        <v>0</v>
      </c>
      <c r="S39" s="1" t="str">
        <f t="shared" si="101"/>
        <v>0</v>
      </c>
      <c r="T39" s="1" t="str">
        <f t="shared" si="101"/>
        <v>0</v>
      </c>
      <c r="U39" s="1" t="str">
        <f t="shared" si="101"/>
        <v>0</v>
      </c>
      <c r="V39" s="1" t="str">
        <f t="shared" si="101"/>
        <v>1</v>
      </c>
      <c r="W39" s="1"/>
      <c r="X39" s="1"/>
      <c r="Y39" s="17" t="s">
        <v>63</v>
      </c>
      <c r="Z39" t="str">
        <f>"X"&amp;MID(A39,2,2)</f>
        <v>X7</v>
      </c>
      <c r="AA39">
        <f>VLOOKUP(Z39,$A$4:$C$15,3,0)</f>
        <v>-11807</v>
      </c>
    </row>
    <row r="40" spans="1:29" ht="16.2" thickBot="1">
      <c r="A40" s="2"/>
      <c r="E40" s="7" t="s">
        <v>40</v>
      </c>
      <c r="F40" s="7"/>
      <c r="G40" s="1" t="str">
        <f>G11</f>
        <v>1</v>
      </c>
      <c r="H40" s="1" t="str">
        <f t="shared" ref="H40:V40" si="102">H11</f>
        <v>0</v>
      </c>
      <c r="I40" s="1" t="str">
        <f t="shared" si="102"/>
        <v>1</v>
      </c>
      <c r="J40" s="1" t="str">
        <f t="shared" si="102"/>
        <v>1</v>
      </c>
      <c r="K40" s="1" t="str">
        <f t="shared" si="102"/>
        <v>1</v>
      </c>
      <c r="L40" s="1" t="str">
        <f t="shared" si="102"/>
        <v>0</v>
      </c>
      <c r="M40" s="1" t="str">
        <f t="shared" si="102"/>
        <v>0</v>
      </c>
      <c r="N40" s="1" t="str">
        <f t="shared" si="102"/>
        <v>1</v>
      </c>
      <c r="O40" s="1" t="str">
        <f t="shared" si="102"/>
        <v>0</v>
      </c>
      <c r="P40" s="1" t="str">
        <f t="shared" si="102"/>
        <v>1</v>
      </c>
      <c r="Q40" s="1" t="str">
        <f t="shared" si="102"/>
        <v>1</v>
      </c>
      <c r="R40" s="1" t="str">
        <f t="shared" si="102"/>
        <v>0</v>
      </c>
      <c r="S40" s="1" t="str">
        <f t="shared" si="102"/>
        <v>1</v>
      </c>
      <c r="T40" s="1" t="str">
        <f t="shared" si="102"/>
        <v>0</v>
      </c>
      <c r="U40" s="1" t="str">
        <f t="shared" si="102"/>
        <v>1</v>
      </c>
      <c r="V40" s="1" t="str">
        <f t="shared" si="102"/>
        <v>1</v>
      </c>
      <c r="W40" s="1"/>
      <c r="X40" s="1"/>
      <c r="Y40" s="17"/>
      <c r="Z40" t="str">
        <f>"X"&amp;MID(B39,2,2)</f>
        <v>X8</v>
      </c>
      <c r="AA40" s="15">
        <f>VLOOKUP(Z40,$A$4:$C$15,3,0)</f>
        <v>-18069</v>
      </c>
    </row>
    <row r="41" spans="1:29" ht="18.600000000000001">
      <c r="A41" s="2"/>
      <c r="G41" s="11">
        <f>MOD(H38+G39+G40,2)</f>
        <v>1</v>
      </c>
      <c r="H41" s="11">
        <f t="shared" ref="H41" si="103">MOD(I38+H39+H40,2)</f>
        <v>0</v>
      </c>
      <c r="I41" s="11">
        <f>MOD(J38+I39+I40,2)</f>
        <v>0</v>
      </c>
      <c r="J41" s="11">
        <f t="shared" ref="J41" si="104">MOD(K38+J39+J40,2)</f>
        <v>0</v>
      </c>
      <c r="K41" s="11">
        <f t="shared" ref="K41" si="105">MOD(L38+K39+K40,2)</f>
        <v>1</v>
      </c>
      <c r="L41" s="11">
        <f t="shared" ref="L41" si="106">MOD(M38+L39+L40,2)</f>
        <v>0</v>
      </c>
      <c r="M41" s="11">
        <f t="shared" ref="M41" si="107">MOD(N38+M39+M40,2)</f>
        <v>1</v>
      </c>
      <c r="N41" s="11">
        <f t="shared" ref="N41" si="108">MOD(O38+N39+N40,2)</f>
        <v>1</v>
      </c>
      <c r="O41" s="11">
        <f t="shared" ref="O41" si="109">MOD(P38+O39+O40,2)</f>
        <v>0</v>
      </c>
      <c r="P41" s="11">
        <f t="shared" ref="P41" si="110">MOD(Q38+P39+P40,2)</f>
        <v>1</v>
      </c>
      <c r="Q41" s="11">
        <f t="shared" ref="Q41" si="111">MOD(R38+Q39+Q40,2)</f>
        <v>0</v>
      </c>
      <c r="R41" s="11">
        <f t="shared" ref="R41" si="112">MOD(S38+R39+R40,2)</f>
        <v>0</v>
      </c>
      <c r="S41" s="11">
        <f t="shared" ref="S41" si="113">MOD(T38+S39+S40,2)</f>
        <v>1</v>
      </c>
      <c r="T41" s="11">
        <f t="shared" ref="T41" si="114">MOD(U38+T39+T40,2)</f>
        <v>1</v>
      </c>
      <c r="U41" s="11">
        <f t="shared" ref="U41" si="115">MOD(V38+U39+U40,2)</f>
        <v>0</v>
      </c>
      <c r="V41" s="11">
        <f t="shared" ref="V41" si="116">MOD(W38+V39+V40,2)</f>
        <v>0</v>
      </c>
      <c r="W41" s="10" t="s">
        <v>49</v>
      </c>
      <c r="X41" s="2">
        <f>IF(G41=0,  _xlfn.DECIMAL(_xlfn.CONCAT(H41:V41),2),-_xlfn.DECIMAL(_xlfn.CONCAT(H42:V42),2))</f>
        <v>-29876</v>
      </c>
      <c r="Y41" s="14" t="s">
        <v>62</v>
      </c>
      <c r="AA41">
        <f>AA39+AA40</f>
        <v>-29876</v>
      </c>
      <c r="AB41" s="14" t="s">
        <v>62</v>
      </c>
      <c r="AC41" t="str">
        <f>VLOOKUP(IF(W43=0,W43&amp;G39,W43&amp;"-"&amp;H43),AC$3:AD$6,2,0)</f>
        <v>Результат корректный. Перенос из старшего разряда не учитывается</v>
      </c>
    </row>
    <row r="42" spans="1:29">
      <c r="A42" s="2"/>
      <c r="E42" t="s">
        <v>36</v>
      </c>
      <c r="G42" s="1">
        <f>IF(G41=0,"",1)</f>
        <v>1</v>
      </c>
      <c r="H42" s="1" t="str">
        <f>IF($G42&lt;&gt;"",MID(_xlfn.BASE(2^16-_xlfn.DECIMAL(_xlfn.CONCAT($H41:$V41),2),2,16),16-H$3,1),"")</f>
        <v>1</v>
      </c>
      <c r="I42" s="1" t="str">
        <f>IF($G42&lt;&gt;"",MID(_xlfn.BASE(2^16-_xlfn.DECIMAL(_xlfn.CONCAT($H41:$V41),2),2,16),16-I$3,1),"")</f>
        <v>1</v>
      </c>
      <c r="J42" s="1" t="str">
        <f t="shared" ref="J42" si="117">IF($G42&lt;&gt;"",MID(_xlfn.BASE(2^16-_xlfn.DECIMAL(_xlfn.CONCAT($H41:$V41),2),2,16),16-J$3,1),"")</f>
        <v>1</v>
      </c>
      <c r="K42" s="1" t="str">
        <f t="shared" ref="K42" si="118">IF($G42&lt;&gt;"",MID(_xlfn.BASE(2^16-_xlfn.DECIMAL(_xlfn.CONCAT($H41:$V41),2),2,16),16-K$3,1),"")</f>
        <v>0</v>
      </c>
      <c r="L42" s="1" t="str">
        <f t="shared" ref="L42" si="119">IF($G42&lt;&gt;"",MID(_xlfn.BASE(2^16-_xlfn.DECIMAL(_xlfn.CONCAT($H41:$V41),2),2,16),16-L$3,1),"")</f>
        <v>1</v>
      </c>
      <c r="M42" s="1" t="str">
        <f t="shared" ref="M42" si="120">IF($G42&lt;&gt;"",MID(_xlfn.BASE(2^16-_xlfn.DECIMAL(_xlfn.CONCAT($H41:$V41),2),2,16),16-M$3,1),"")</f>
        <v>0</v>
      </c>
      <c r="N42" s="1" t="str">
        <f t="shared" ref="N42" si="121">IF($G42&lt;&gt;"",MID(_xlfn.BASE(2^16-_xlfn.DECIMAL(_xlfn.CONCAT($H41:$V41),2),2,16),16-N$3,1),"")</f>
        <v>0</v>
      </c>
      <c r="O42" s="1" t="str">
        <f t="shared" ref="O42" si="122">IF($G42&lt;&gt;"",MID(_xlfn.BASE(2^16-_xlfn.DECIMAL(_xlfn.CONCAT($H41:$V41),2),2,16),16-O$3,1),"")</f>
        <v>1</v>
      </c>
      <c r="P42" s="1" t="str">
        <f t="shared" ref="P42" si="123">IF($G42&lt;&gt;"",MID(_xlfn.BASE(2^16-_xlfn.DECIMAL(_xlfn.CONCAT($H41:$V41),2),2,16),16-P$3,1),"")</f>
        <v>0</v>
      </c>
      <c r="Q42" s="1" t="str">
        <f t="shared" ref="Q42" si="124">IF($G42&lt;&gt;"",MID(_xlfn.BASE(2^16-_xlfn.DECIMAL(_xlfn.CONCAT($H41:$V41),2),2,16),16-Q$3,1),"")</f>
        <v>1</v>
      </c>
      <c r="R42" s="1" t="str">
        <f t="shared" ref="R42" si="125">IF($G42&lt;&gt;"",MID(_xlfn.BASE(2^16-_xlfn.DECIMAL(_xlfn.CONCAT($H41:$V41),2),2,16),16-R$3,1),"")</f>
        <v>1</v>
      </c>
      <c r="S42" s="1" t="str">
        <f t="shared" ref="S42" si="126">IF($G42&lt;&gt;"",MID(_xlfn.BASE(2^16-_xlfn.DECIMAL(_xlfn.CONCAT($H41:$V41),2),2,16),16-S$3,1),"")</f>
        <v>0</v>
      </c>
      <c r="T42" s="1" t="str">
        <f t="shared" ref="T42" si="127">IF($G42&lt;&gt;"",MID(_xlfn.BASE(2^16-_xlfn.DECIMAL(_xlfn.CONCAT($H41:$V41),2),2,16),16-T$3,1),"")</f>
        <v>1</v>
      </c>
      <c r="U42" s="1" t="str">
        <f t="shared" ref="U42" si="128">IF($G42&lt;&gt;"",MID(_xlfn.BASE(2^16-_xlfn.DECIMAL(_xlfn.CONCAT($H41:$V41),2),2,16),16-U$3,1),"")</f>
        <v>0</v>
      </c>
      <c r="V42" s="1" t="str">
        <f t="shared" ref="V42" si="129">IF($G42&lt;&gt;"",MID(_xlfn.BASE(2^16-_xlfn.DECIMAL(_xlfn.CONCAT($H41:$V41),2),2,16),16-V$3,1),"")</f>
        <v>0</v>
      </c>
      <c r="W42" s="1"/>
      <c r="X42" s="1"/>
    </row>
    <row r="43" spans="1:29">
      <c r="A43" s="2"/>
      <c r="G43" s="2" t="s">
        <v>43</v>
      </c>
      <c r="H43" s="5">
        <f>G38</f>
        <v>1</v>
      </c>
      <c r="I43" s="1"/>
      <c r="J43" s="2" t="s">
        <v>44</v>
      </c>
      <c r="K43" s="5">
        <f>MOD(SUM(O41:R41)+SUM(S41:V41)+1,2)</f>
        <v>0</v>
      </c>
      <c r="L43" s="1"/>
      <c r="M43" s="2" t="s">
        <v>45</v>
      </c>
      <c r="N43" s="1">
        <f>S38</f>
        <v>0</v>
      </c>
      <c r="O43" s="1"/>
      <c r="P43" s="2" t="s">
        <v>46</v>
      </c>
      <c r="Q43" s="5">
        <f>IF(X41=0,1,0)</f>
        <v>0</v>
      </c>
      <c r="R43" s="1"/>
      <c r="S43" s="2" t="s">
        <v>47</v>
      </c>
      <c r="T43" s="5">
        <f>G41</f>
        <v>1</v>
      </c>
      <c r="U43" s="1"/>
      <c r="V43" s="2" t="s">
        <v>48</v>
      </c>
      <c r="W43" s="5">
        <f>MOD(G38+H38,2)</f>
        <v>0</v>
      </c>
      <c r="X43" s="1"/>
    </row>
    <row r="44" spans="1:29">
      <c r="A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9" ht="15.6">
      <c r="A45" s="2"/>
      <c r="E45" t="s">
        <v>33</v>
      </c>
      <c r="G45" s="8">
        <f t="shared" ref="G45" si="130">IF(G46&lt;&gt;".",IF(G46+G47&lt;&gt;0,IF(G46+G47+H45=3,1,MOD(G46+G47+H45-1,2)),0),H45)</f>
        <v>1</v>
      </c>
      <c r="H45" s="8">
        <f t="shared" ref="H45" si="131">IF(H46&lt;&gt;".",IF(H46+H47&lt;&gt;0,IF(H46+H47+I45=3,1,MOD(H46+H47+I45-1,2)),0),I45)</f>
        <v>0</v>
      </c>
      <c r="I45" s="8">
        <f t="shared" ref="I45" si="132">IF(I46&lt;&gt;".",IF(I46+I47&lt;&gt;0,IF(I46+I47+J45=3,1,MOD(I46+I47+J45-1,2)),0),J45)</f>
        <v>1</v>
      </c>
      <c r="J45" s="8">
        <f t="shared" ref="J45" si="133">IF(J46&lt;&gt;".",IF(J46+J47&lt;&gt;0,IF(J46+J47+K45=3,1,MOD(J46+J47+K45-1,2)),0),K45)</f>
        <v>1</v>
      </c>
      <c r="K45" s="8">
        <f t="shared" ref="K45" si="134">IF(K46&lt;&gt;".",IF(K46+K47&lt;&gt;0,IF(K46+K47+L45=3,1,MOD(K46+K47+L45-1,2)),0),L45)</f>
        <v>1</v>
      </c>
      <c r="L45" s="8">
        <f t="shared" ref="L45" si="135">IF(L46&lt;&gt;".",IF(L46+L47&lt;&gt;0,IF(L46+L47+M45=3,1,MOD(L46+L47+M45-1,2)),0),M45)</f>
        <v>0</v>
      </c>
      <c r="M45" s="8">
        <f t="shared" ref="M45" si="136">IF(M46&lt;&gt;".",IF(M46+M47&lt;&gt;0,IF(M46+M47+N45=3,1,MOD(M46+M47+N45-1,2)),0),N45)</f>
        <v>1</v>
      </c>
      <c r="N45" s="8">
        <f t="shared" ref="N45" si="137">IF(N46&lt;&gt;".",IF(N46+N47&lt;&gt;0,IF(N46+N47+O45=3,1,MOD(N46+N47+O45-1,2)),0),O45)</f>
        <v>1</v>
      </c>
      <c r="O45" s="8">
        <f t="shared" ref="O45" si="138">IF(O46&lt;&gt;".",IF(O46+O47&lt;&gt;0,IF(O46+O47+P45=3,1,MOD(O46+O47+P45-1,2)),0),P45)</f>
        <v>0</v>
      </c>
      <c r="P45" s="8">
        <f t="shared" ref="P45" si="139">IF(P46&lt;&gt;".",IF(P46+P47&lt;&gt;0,IF(P46+P47+Q45=3,1,MOD(P46+P47+Q45-1,2)),0),Q45)</f>
        <v>1</v>
      </c>
      <c r="Q45" s="8">
        <f t="shared" ref="Q45" si="140">IF(Q46&lt;&gt;".",IF(Q46+Q47&lt;&gt;0,IF(Q46+Q47+R45=3,1,MOD(Q46+Q47+R45-1,2)),0),R45)</f>
        <v>0</v>
      </c>
      <c r="R45" s="8">
        <f t="shared" ref="R45" si="141">IF(R46&lt;&gt;".",IF(R46+R47&lt;&gt;0,IF(R46+R47+S45=3,1,MOD(R46+R47+S45-1,2)),0),S45)</f>
        <v>0</v>
      </c>
      <c r="S45" s="8">
        <f t="shared" ref="S45" si="142">IF(S46&lt;&gt;".",IF(S46+S47&lt;&gt;0,IF(S46+S47+T45=3,1,MOD(S46+S47+T45-1,2)),0),T45)</f>
        <v>1</v>
      </c>
      <c r="T45" s="8">
        <f t="shared" ref="T45" si="143">IF(T46&lt;&gt;".",IF(T46+T47&lt;&gt;0,IF(T46+T47+U45=3,1,MOD(T46+T47+U45-1,2)),0),U45)</f>
        <v>0</v>
      </c>
      <c r="U45" s="8">
        <f t="shared" ref="U45" si="144">IF(U46&lt;&gt;".",IF(U46+U47&lt;&gt;0,IF(U46+U47+V45=3,1,MOD(U46+U47+V45-1,2)),0),V45)</f>
        <v>0</v>
      </c>
      <c r="V45" s="8">
        <f t="shared" ref="V45" si="145">IF(V46&lt;&gt;".",IF(V46+V47&lt;&gt;0,IF(V46+V47+W45=3,1,MOD(V46+V47+W45-1,2)),0),W45)</f>
        <v>0</v>
      </c>
      <c r="W45" s="8"/>
      <c r="X45" s="8"/>
    </row>
    <row r="46" spans="1:29" ht="15.6">
      <c r="A46" s="2" t="s">
        <v>69</v>
      </c>
      <c r="B46" t="s">
        <v>70</v>
      </c>
      <c r="E46" t="s">
        <v>40</v>
      </c>
      <c r="G46" s="1" t="str">
        <f>G11</f>
        <v>1</v>
      </c>
      <c r="H46" s="1" t="str">
        <f t="shared" ref="H46:V46" si="146">H11</f>
        <v>0</v>
      </c>
      <c r="I46" s="1" t="str">
        <f t="shared" si="146"/>
        <v>1</v>
      </c>
      <c r="J46" s="1" t="str">
        <f t="shared" si="146"/>
        <v>1</v>
      </c>
      <c r="K46" s="1" t="str">
        <f t="shared" si="146"/>
        <v>1</v>
      </c>
      <c r="L46" s="1" t="str">
        <f t="shared" si="146"/>
        <v>0</v>
      </c>
      <c r="M46" s="1" t="str">
        <f t="shared" si="146"/>
        <v>0</v>
      </c>
      <c r="N46" s="1" t="str">
        <f t="shared" si="146"/>
        <v>1</v>
      </c>
      <c r="O46" s="1" t="str">
        <f t="shared" si="146"/>
        <v>0</v>
      </c>
      <c r="P46" s="1" t="str">
        <f t="shared" si="146"/>
        <v>1</v>
      </c>
      <c r="Q46" s="1" t="str">
        <f t="shared" si="146"/>
        <v>1</v>
      </c>
      <c r="R46" s="1" t="str">
        <f t="shared" si="146"/>
        <v>0</v>
      </c>
      <c r="S46" s="1" t="str">
        <f t="shared" si="146"/>
        <v>1</v>
      </c>
      <c r="T46" s="1" t="str">
        <f t="shared" si="146"/>
        <v>0</v>
      </c>
      <c r="U46" s="1" t="str">
        <f t="shared" si="146"/>
        <v>1</v>
      </c>
      <c r="V46" s="1" t="str">
        <f t="shared" si="146"/>
        <v>1</v>
      </c>
      <c r="W46" s="1"/>
      <c r="X46" s="1"/>
      <c r="Y46" s="17" t="s">
        <v>63</v>
      </c>
      <c r="Z46" t="str">
        <f>"X"&amp;MID(A46,2,2)</f>
        <v>X8</v>
      </c>
      <c r="AA46">
        <f>VLOOKUP(Z46,$A$4:$C$15,3,0)</f>
        <v>-18069</v>
      </c>
    </row>
    <row r="47" spans="1:29" ht="16.2" thickBot="1">
      <c r="A47" s="2"/>
      <c r="E47" s="7" t="s">
        <v>41</v>
      </c>
      <c r="F47" s="7"/>
      <c r="G47" s="1" t="str">
        <f>G12</f>
        <v>1</v>
      </c>
      <c r="H47" s="1" t="str">
        <f t="shared" ref="H47:V47" si="147">H12</f>
        <v>0</v>
      </c>
      <c r="I47" s="1" t="str">
        <f t="shared" si="147"/>
        <v>0</v>
      </c>
      <c r="J47" s="1" t="str">
        <f t="shared" si="147"/>
        <v>0</v>
      </c>
      <c r="K47" s="1" t="str">
        <f t="shared" si="147"/>
        <v>1</v>
      </c>
      <c r="L47" s="1" t="str">
        <f t="shared" si="147"/>
        <v>0</v>
      </c>
      <c r="M47" s="1" t="str">
        <f t="shared" si="147"/>
        <v>1</v>
      </c>
      <c r="N47" s="1" t="str">
        <f t="shared" si="147"/>
        <v>1</v>
      </c>
      <c r="O47" s="1" t="str">
        <f t="shared" si="147"/>
        <v>0</v>
      </c>
      <c r="P47" s="1" t="str">
        <f t="shared" si="147"/>
        <v>1</v>
      </c>
      <c r="Q47" s="1" t="str">
        <f t="shared" si="147"/>
        <v>0</v>
      </c>
      <c r="R47" s="1" t="str">
        <f t="shared" si="147"/>
        <v>0</v>
      </c>
      <c r="S47" s="1" t="str">
        <f t="shared" si="147"/>
        <v>1</v>
      </c>
      <c r="T47" s="1" t="str">
        <f t="shared" si="147"/>
        <v>1</v>
      </c>
      <c r="U47" s="1" t="str">
        <f t="shared" si="147"/>
        <v>0</v>
      </c>
      <c r="V47" s="1" t="str">
        <f t="shared" si="147"/>
        <v>0</v>
      </c>
      <c r="W47" s="1"/>
      <c r="X47" s="1"/>
      <c r="Y47" s="17"/>
      <c r="Z47" t="str">
        <f>"X"&amp;MID(B46,2,2)</f>
        <v>X9</v>
      </c>
      <c r="AA47" s="15">
        <f>VLOOKUP(Z47,$A$4:$C$15,3,0)</f>
        <v>-29876</v>
      </c>
    </row>
    <row r="48" spans="1:29" ht="18.600000000000001">
      <c r="A48" s="2"/>
      <c r="G48" s="11">
        <f>MOD(H45+G46+G47,2)</f>
        <v>0</v>
      </c>
      <c r="H48" s="11">
        <f t="shared" ref="H48" si="148">MOD(I45+H46+H47,2)</f>
        <v>1</v>
      </c>
      <c r="I48" s="11">
        <f>MOD(J45+I46+I47,2)</f>
        <v>0</v>
      </c>
      <c r="J48" s="11">
        <f t="shared" ref="J48" si="149">MOD(K45+J46+J47,2)</f>
        <v>0</v>
      </c>
      <c r="K48" s="11">
        <f t="shared" ref="K48" si="150">MOD(L45+K46+K47,2)</f>
        <v>0</v>
      </c>
      <c r="L48" s="11">
        <f t="shared" ref="L48" si="151">MOD(M45+L46+L47,2)</f>
        <v>1</v>
      </c>
      <c r="M48" s="11">
        <f t="shared" ref="M48" si="152">MOD(N45+M46+M47,2)</f>
        <v>0</v>
      </c>
      <c r="N48" s="11">
        <f t="shared" ref="N48" si="153">MOD(O45+N46+N47,2)</f>
        <v>0</v>
      </c>
      <c r="O48" s="11">
        <f t="shared" ref="O48" si="154">MOD(P45+O46+O47,2)</f>
        <v>1</v>
      </c>
      <c r="P48" s="11">
        <f t="shared" ref="P48" si="155">MOD(Q45+P46+P47,2)</f>
        <v>0</v>
      </c>
      <c r="Q48" s="11">
        <f t="shared" ref="Q48" si="156">MOD(R45+Q46+Q47,2)</f>
        <v>1</v>
      </c>
      <c r="R48" s="11">
        <f t="shared" ref="R48" si="157">MOD(S45+R46+R47,2)</f>
        <v>1</v>
      </c>
      <c r="S48" s="11">
        <f t="shared" ref="S48" si="158">MOD(T45+S46+S47,2)</f>
        <v>0</v>
      </c>
      <c r="T48" s="11">
        <f t="shared" ref="T48" si="159">MOD(U45+T46+T47,2)</f>
        <v>1</v>
      </c>
      <c r="U48" s="11">
        <f t="shared" ref="U48" si="160">MOD(V45+U46+U47,2)</f>
        <v>1</v>
      </c>
      <c r="V48" s="11">
        <f t="shared" ref="V48" si="161">MOD(W45+V46+V47,2)</f>
        <v>1</v>
      </c>
      <c r="W48" s="10" t="s">
        <v>49</v>
      </c>
      <c r="X48" s="2">
        <f>IF(G48=0,  _xlfn.DECIMAL(_xlfn.CONCAT(H48:V48),2),-_xlfn.DECIMAL(_xlfn.CONCAT(H49:V49),2))</f>
        <v>17591</v>
      </c>
      <c r="Y48" s="14" t="s">
        <v>62</v>
      </c>
      <c r="AA48">
        <f>AA46+AA47</f>
        <v>-47945</v>
      </c>
      <c r="AB48" s="14" t="s">
        <v>62</v>
      </c>
      <c r="AC48" t="str">
        <f>VLOOKUP(IF(W50=0,W50&amp;G46,W50&amp;"-"&amp;H50),AC$3:AD$6,2,0)</f>
        <v>При сложении отрицательных чисел получен положительный результат ПЕРЕПОЛНЕНИЕ!</v>
      </c>
    </row>
    <row r="49" spans="1:29">
      <c r="A49" s="2"/>
      <c r="E49" t="s">
        <v>36</v>
      </c>
      <c r="G49" s="1" t="str">
        <f>IF(G48=0,"",1)</f>
        <v/>
      </c>
      <c r="H49" s="1" t="str">
        <f>IF($G49&lt;&gt;"",MID(_xlfn.BASE(2^16-_xlfn.DECIMAL(_xlfn.CONCAT($H48:$V48),2),2,16),16-H$3,1),"")</f>
        <v/>
      </c>
      <c r="I49" s="1" t="str">
        <f>IF($G49&lt;&gt;"",MID(_xlfn.BASE(2^16-_xlfn.DECIMAL(_xlfn.CONCAT($H48:$V48),2),2,16),16-I$3,1),"")</f>
        <v/>
      </c>
      <c r="J49" s="1" t="str">
        <f t="shared" ref="J49" si="162">IF($G49&lt;&gt;"",MID(_xlfn.BASE(2^16-_xlfn.DECIMAL(_xlfn.CONCAT($H48:$V48),2),2,16),16-J$3,1),"")</f>
        <v/>
      </c>
      <c r="K49" s="1" t="str">
        <f t="shared" ref="K49" si="163">IF($G49&lt;&gt;"",MID(_xlfn.BASE(2^16-_xlfn.DECIMAL(_xlfn.CONCAT($H48:$V48),2),2,16),16-K$3,1),"")</f>
        <v/>
      </c>
      <c r="L49" s="1" t="str">
        <f t="shared" ref="L49" si="164">IF($G49&lt;&gt;"",MID(_xlfn.BASE(2^16-_xlfn.DECIMAL(_xlfn.CONCAT($H48:$V48),2),2,16),16-L$3,1),"")</f>
        <v/>
      </c>
      <c r="M49" s="1" t="str">
        <f t="shared" ref="M49" si="165">IF($G49&lt;&gt;"",MID(_xlfn.BASE(2^16-_xlfn.DECIMAL(_xlfn.CONCAT($H48:$V48),2),2,16),16-M$3,1),"")</f>
        <v/>
      </c>
      <c r="N49" s="1" t="str">
        <f t="shared" ref="N49" si="166">IF($G49&lt;&gt;"",MID(_xlfn.BASE(2^16-_xlfn.DECIMAL(_xlfn.CONCAT($H48:$V48),2),2,16),16-N$3,1),"")</f>
        <v/>
      </c>
      <c r="O49" s="1" t="str">
        <f t="shared" ref="O49" si="167">IF($G49&lt;&gt;"",MID(_xlfn.BASE(2^16-_xlfn.DECIMAL(_xlfn.CONCAT($H48:$V48),2),2,16),16-O$3,1),"")</f>
        <v/>
      </c>
      <c r="P49" s="1" t="str">
        <f t="shared" ref="P49" si="168">IF($G49&lt;&gt;"",MID(_xlfn.BASE(2^16-_xlfn.DECIMAL(_xlfn.CONCAT($H48:$V48),2),2,16),16-P$3,1),"")</f>
        <v/>
      </c>
      <c r="Q49" s="1" t="str">
        <f t="shared" ref="Q49" si="169">IF($G49&lt;&gt;"",MID(_xlfn.BASE(2^16-_xlfn.DECIMAL(_xlfn.CONCAT($H48:$V48),2),2,16),16-Q$3,1),"")</f>
        <v/>
      </c>
      <c r="R49" s="1" t="str">
        <f t="shared" ref="R49" si="170">IF($G49&lt;&gt;"",MID(_xlfn.BASE(2^16-_xlfn.DECIMAL(_xlfn.CONCAT($H48:$V48),2),2,16),16-R$3,1),"")</f>
        <v/>
      </c>
      <c r="S49" s="1" t="str">
        <f t="shared" ref="S49" si="171">IF($G49&lt;&gt;"",MID(_xlfn.BASE(2^16-_xlfn.DECIMAL(_xlfn.CONCAT($H48:$V48),2),2,16),16-S$3,1),"")</f>
        <v/>
      </c>
      <c r="T49" s="1" t="str">
        <f t="shared" ref="T49" si="172">IF($G49&lt;&gt;"",MID(_xlfn.BASE(2^16-_xlfn.DECIMAL(_xlfn.CONCAT($H48:$V48),2),2,16),16-T$3,1),"")</f>
        <v/>
      </c>
      <c r="U49" s="1" t="str">
        <f t="shared" ref="U49" si="173">IF($G49&lt;&gt;"",MID(_xlfn.BASE(2^16-_xlfn.DECIMAL(_xlfn.CONCAT($H48:$V48),2),2,16),16-U$3,1),"")</f>
        <v/>
      </c>
      <c r="V49" s="1" t="str">
        <f t="shared" ref="V49" si="174">IF($G49&lt;&gt;"",MID(_xlfn.BASE(2^16-_xlfn.DECIMAL(_xlfn.CONCAT($H48:$V48),2),2,16),16-V$3,1),"")</f>
        <v/>
      </c>
      <c r="W49" s="1"/>
      <c r="X49" s="1"/>
    </row>
    <row r="50" spans="1:29">
      <c r="A50" s="2"/>
      <c r="G50" s="2" t="s">
        <v>43</v>
      </c>
      <c r="H50" s="5">
        <f>G45</f>
        <v>1</v>
      </c>
      <c r="I50" s="1"/>
      <c r="J50" s="2" t="s">
        <v>44</v>
      </c>
      <c r="K50" s="5">
        <f>MOD(SUM(O48:R48)+SUM(S48:V48)+1,2)</f>
        <v>1</v>
      </c>
      <c r="L50" s="1"/>
      <c r="M50" s="2" t="s">
        <v>45</v>
      </c>
      <c r="N50" s="1">
        <f>S45</f>
        <v>1</v>
      </c>
      <c r="O50" s="1"/>
      <c r="P50" s="2" t="s">
        <v>46</v>
      </c>
      <c r="Q50" s="5">
        <f>IF(X48=0,1,0)</f>
        <v>0</v>
      </c>
      <c r="R50" s="1"/>
      <c r="S50" s="2" t="s">
        <v>47</v>
      </c>
      <c r="T50" s="5">
        <f>G48</f>
        <v>0</v>
      </c>
      <c r="U50" s="1"/>
      <c r="V50" s="2" t="s">
        <v>48</v>
      </c>
      <c r="W50" s="5">
        <f>MOD(G45+H45,2)</f>
        <v>1</v>
      </c>
      <c r="X50" s="1"/>
    </row>
    <row r="51" spans="1:29">
      <c r="A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9" ht="15.6">
      <c r="A52" s="2"/>
      <c r="E52" t="s">
        <v>33</v>
      </c>
      <c r="G52" s="8">
        <f t="shared" ref="G52" si="175">IF(G53&lt;&gt;".",IF(G53+G54&lt;&gt;0,IF(G53+G54+H52=3,1,MOD(G53+G54+H52-1,2)),0),H52)</f>
        <v>0</v>
      </c>
      <c r="H52" s="8">
        <f t="shared" ref="H52" si="176">IF(H53&lt;&gt;".",IF(H53+H54&lt;&gt;0,IF(H53+H54+I52=3,1,MOD(H53+H54+I52-1,2)),0),I52)</f>
        <v>0</v>
      </c>
      <c r="I52" s="8">
        <f t="shared" ref="I52" si="177">IF(I53&lt;&gt;".",IF(I53+I54&lt;&gt;0,IF(I53+I54+J52=3,1,MOD(I53+I54+J52-1,2)),0),J52)</f>
        <v>1</v>
      </c>
      <c r="J52" s="8">
        <f t="shared" ref="J52" si="178">IF(J53&lt;&gt;".",IF(J53+J54&lt;&gt;0,IF(J53+J54+K52=3,1,MOD(J53+J54+K52-1,2)),0),K52)</f>
        <v>1</v>
      </c>
      <c r="K52" s="8">
        <f t="shared" ref="K52" si="179">IF(K53&lt;&gt;".",IF(K53+K54&lt;&gt;0,IF(K53+K54+L52=3,1,MOD(K53+K54+L52-1,2)),0),L52)</f>
        <v>1</v>
      </c>
      <c r="L52" s="8">
        <f t="shared" ref="L52" si="180">IF(L53&lt;&gt;".",IF(L53+L54&lt;&gt;0,IF(L53+L54+M52=3,1,MOD(L53+L54+M52-1,2)),0),M52)</f>
        <v>0</v>
      </c>
      <c r="M52" s="8">
        <f t="shared" ref="M52" si="181">IF(M53&lt;&gt;".",IF(M53+M54&lt;&gt;0,IF(M53+M54+N52=3,1,MOD(M53+M54+N52-1,2)),0),N52)</f>
        <v>0</v>
      </c>
      <c r="N52" s="8">
        <f t="shared" ref="N52" si="182">IF(N53&lt;&gt;".",IF(N53+N54&lt;&gt;0,IF(N53+N54+O52=3,1,MOD(N53+N54+O52-1,2)),0),O52)</f>
        <v>0</v>
      </c>
      <c r="O52" s="8">
        <f t="shared" ref="O52" si="183">IF(O53&lt;&gt;".",IF(O53+O54&lt;&gt;0,IF(O53+O54+P52=3,1,MOD(O53+O54+P52-1,2)),0),P52)</f>
        <v>0</v>
      </c>
      <c r="P52" s="8">
        <f t="shared" ref="P52" si="184">IF(P53&lt;&gt;".",IF(P53+P54&lt;&gt;0,IF(P53+P54+Q52=3,1,MOD(P53+P54+Q52-1,2)),0),Q52)</f>
        <v>1</v>
      </c>
      <c r="Q52" s="8">
        <f t="shared" ref="Q52" si="185">IF(Q53&lt;&gt;".",IF(Q53+Q54&lt;&gt;0,IF(Q53+Q54+R52=3,1,MOD(Q53+Q54+R52-1,2)),0),R52)</f>
        <v>1</v>
      </c>
      <c r="R52" s="8">
        <f t="shared" ref="R52" si="186">IF(R53&lt;&gt;".",IF(R53+R54&lt;&gt;0,IF(R53+R54+S52=3,1,MOD(R53+R54+S52-1,2)),0),S52)</f>
        <v>1</v>
      </c>
      <c r="S52" s="8">
        <f t="shared" ref="S52" si="187">IF(S53&lt;&gt;".",IF(S53+S54&lt;&gt;0,IF(S53+S54+T52=3,1,MOD(S53+S54+T52-1,2)),0),T52)</f>
        <v>1</v>
      </c>
      <c r="T52" s="8">
        <f t="shared" ref="T52" si="188">IF(T53&lt;&gt;".",IF(T53+T54&lt;&gt;0,IF(T53+T54+U52=3,1,MOD(T53+T54+U52-1,2)),0),U52)</f>
        <v>1</v>
      </c>
      <c r="U52" s="8">
        <f t="shared" ref="U52" si="189">IF(U53&lt;&gt;".",IF(U53+U54&lt;&gt;0,IF(U53+U54+V52=3,1,MOD(U53+U54+V52-1,2)),0),V52)</f>
        <v>1</v>
      </c>
      <c r="V52" s="8">
        <f t="shared" ref="V52" si="190">IF(V53&lt;&gt;".",IF(V53+V54&lt;&gt;0,IF(V53+V54+W52=3,1,MOD(V53+V54+W52-1,2)),0),W52)</f>
        <v>1</v>
      </c>
      <c r="W52" s="8"/>
      <c r="X52" s="8"/>
    </row>
    <row r="53" spans="1:29" ht="15.6">
      <c r="A53" s="2" t="s">
        <v>69</v>
      </c>
      <c r="B53" t="s">
        <v>65</v>
      </c>
      <c r="E53" t="s">
        <v>34</v>
      </c>
      <c r="G53" s="1" t="str">
        <f>G4</f>
        <v>0</v>
      </c>
      <c r="H53" s="1" t="str">
        <f t="shared" ref="H53:V53" si="191">H4</f>
        <v>0</v>
      </c>
      <c r="I53" s="1" t="str">
        <f t="shared" si="191"/>
        <v>1</v>
      </c>
      <c r="J53" s="1" t="str">
        <f t="shared" si="191"/>
        <v>0</v>
      </c>
      <c r="K53" s="1" t="str">
        <f t="shared" si="191"/>
        <v>1</v>
      </c>
      <c r="L53" s="1" t="str">
        <f t="shared" si="191"/>
        <v>1</v>
      </c>
      <c r="M53" s="1" t="str">
        <f t="shared" si="191"/>
        <v>1</v>
      </c>
      <c r="N53" s="1" t="str">
        <f t="shared" si="191"/>
        <v>0</v>
      </c>
      <c r="O53" s="1" t="str">
        <f t="shared" si="191"/>
        <v>0</v>
      </c>
      <c r="P53" s="1" t="str">
        <f t="shared" si="191"/>
        <v>0</v>
      </c>
      <c r="Q53" s="1" t="str">
        <f t="shared" si="191"/>
        <v>0</v>
      </c>
      <c r="R53" s="1" t="str">
        <f t="shared" si="191"/>
        <v>1</v>
      </c>
      <c r="S53" s="1" t="str">
        <f t="shared" si="191"/>
        <v>1</v>
      </c>
      <c r="T53" s="1" t="str">
        <f t="shared" si="191"/>
        <v>1</v>
      </c>
      <c r="U53" s="1" t="str">
        <f t="shared" si="191"/>
        <v>1</v>
      </c>
      <c r="V53" s="1" t="str">
        <f t="shared" si="191"/>
        <v>1</v>
      </c>
      <c r="W53" s="1"/>
      <c r="X53" s="1"/>
      <c r="Y53" s="17" t="s">
        <v>63</v>
      </c>
      <c r="Z53" t="str">
        <f>"X"&amp;MID(A53,2,2)</f>
        <v>X8</v>
      </c>
      <c r="AA53">
        <f>VLOOKUP(Z53,$A$4:$C$15,3,0)</f>
        <v>-18069</v>
      </c>
    </row>
    <row r="54" spans="1:29" ht="16.2" thickBot="1">
      <c r="A54" s="2"/>
      <c r="E54" s="7" t="s">
        <v>40</v>
      </c>
      <c r="F54" s="7"/>
      <c r="G54" s="1" t="str">
        <f>G11</f>
        <v>1</v>
      </c>
      <c r="H54" s="1" t="str">
        <f t="shared" ref="H54:V54" si="192">H11</f>
        <v>0</v>
      </c>
      <c r="I54" s="1" t="str">
        <f t="shared" si="192"/>
        <v>1</v>
      </c>
      <c r="J54" s="1" t="str">
        <f t="shared" si="192"/>
        <v>1</v>
      </c>
      <c r="K54" s="1" t="str">
        <f t="shared" si="192"/>
        <v>1</v>
      </c>
      <c r="L54" s="1" t="str">
        <f t="shared" si="192"/>
        <v>0</v>
      </c>
      <c r="M54" s="1" t="str">
        <f t="shared" si="192"/>
        <v>0</v>
      </c>
      <c r="N54" s="1" t="str">
        <f t="shared" si="192"/>
        <v>1</v>
      </c>
      <c r="O54" s="1" t="str">
        <f t="shared" si="192"/>
        <v>0</v>
      </c>
      <c r="P54" s="1" t="str">
        <f t="shared" si="192"/>
        <v>1</v>
      </c>
      <c r="Q54" s="1" t="str">
        <f t="shared" si="192"/>
        <v>1</v>
      </c>
      <c r="R54" s="1" t="str">
        <f t="shared" si="192"/>
        <v>0</v>
      </c>
      <c r="S54" s="1" t="str">
        <f t="shared" si="192"/>
        <v>1</v>
      </c>
      <c r="T54" s="1" t="str">
        <f t="shared" si="192"/>
        <v>0</v>
      </c>
      <c r="U54" s="1" t="str">
        <f t="shared" si="192"/>
        <v>1</v>
      </c>
      <c r="V54" s="1" t="str">
        <f t="shared" si="192"/>
        <v>1</v>
      </c>
      <c r="W54" s="1"/>
      <c r="X54" s="1"/>
      <c r="Y54" s="17"/>
      <c r="Z54" t="str">
        <f>"X"&amp;MID(B53,2,2)</f>
        <v>X1</v>
      </c>
      <c r="AA54" s="15">
        <f>VLOOKUP(Z54,$A$4:$C$15,3,0)</f>
        <v>11807</v>
      </c>
    </row>
    <row r="55" spans="1:29" ht="18.600000000000001">
      <c r="A55" s="2"/>
      <c r="G55" s="11">
        <f>MOD(H52+G53+G54,2)</f>
        <v>1</v>
      </c>
      <c r="H55" s="11">
        <f t="shared" ref="H55" si="193">MOD(I52+H53+H54,2)</f>
        <v>1</v>
      </c>
      <c r="I55" s="11">
        <f>MOD(J52+I53+I54,2)</f>
        <v>1</v>
      </c>
      <c r="J55" s="11">
        <f t="shared" ref="J55" si="194">MOD(K52+J53+J54,2)</f>
        <v>0</v>
      </c>
      <c r="K55" s="11">
        <f t="shared" ref="K55" si="195">MOD(L52+K53+K54,2)</f>
        <v>0</v>
      </c>
      <c r="L55" s="11">
        <f t="shared" ref="L55" si="196">MOD(M52+L53+L54,2)</f>
        <v>1</v>
      </c>
      <c r="M55" s="11">
        <f t="shared" ref="M55" si="197">MOD(N52+M53+M54,2)</f>
        <v>1</v>
      </c>
      <c r="N55" s="11">
        <f t="shared" ref="N55" si="198">MOD(O52+N53+N54,2)</f>
        <v>1</v>
      </c>
      <c r="O55" s="11">
        <f t="shared" ref="O55" si="199">MOD(P52+O53+O54,2)</f>
        <v>1</v>
      </c>
      <c r="P55" s="11">
        <f t="shared" ref="P55" si="200">MOD(Q52+P53+P54,2)</f>
        <v>0</v>
      </c>
      <c r="Q55" s="11">
        <f t="shared" ref="Q55" si="201">MOD(R52+Q53+Q54,2)</f>
        <v>0</v>
      </c>
      <c r="R55" s="11">
        <f t="shared" ref="R55" si="202">MOD(S52+R53+R54,2)</f>
        <v>0</v>
      </c>
      <c r="S55" s="11">
        <f t="shared" ref="S55" si="203">MOD(T52+S53+S54,2)</f>
        <v>1</v>
      </c>
      <c r="T55" s="11">
        <f t="shared" ref="T55" si="204">MOD(U52+T53+T54,2)</f>
        <v>0</v>
      </c>
      <c r="U55" s="11">
        <f t="shared" ref="U55" si="205">MOD(V52+U53+U54,2)</f>
        <v>1</v>
      </c>
      <c r="V55" s="11">
        <f t="shared" ref="V55" si="206">MOD(W52+V53+V54,2)</f>
        <v>0</v>
      </c>
      <c r="W55" s="10" t="s">
        <v>49</v>
      </c>
      <c r="X55" s="2">
        <f>IF(G55=0,  _xlfn.DECIMAL(_xlfn.CONCAT(H55:V55),2),-_xlfn.DECIMAL(_xlfn.CONCAT(H56:V56),2))</f>
        <v>-6262</v>
      </c>
      <c r="Y55" s="14" t="s">
        <v>62</v>
      </c>
      <c r="AA55">
        <f>AA53+AA54</f>
        <v>-6262</v>
      </c>
      <c r="AB55" s="14" t="s">
        <v>62</v>
      </c>
      <c r="AC55" t="str">
        <f>VLOOKUP(IF(W57=0,W57&amp;G53,W57&amp;"-"&amp;H57),AC$3:AD$6,2,0)</f>
        <v>Результат корректный</v>
      </c>
    </row>
    <row r="56" spans="1:29">
      <c r="A56" s="2"/>
      <c r="E56" t="s">
        <v>36</v>
      </c>
      <c r="G56" s="1">
        <f>IF(G55=0,"",1)</f>
        <v>1</v>
      </c>
      <c r="H56" s="1" t="str">
        <f>IF($G56&lt;&gt;"",MID(_xlfn.BASE(2^16-_xlfn.DECIMAL(_xlfn.CONCAT($H55:$V55),2),2,16),16-H$3,1),"")</f>
        <v>0</v>
      </c>
      <c r="I56" s="1" t="str">
        <f>IF($G56&lt;&gt;"",MID(_xlfn.BASE(2^16-_xlfn.DECIMAL(_xlfn.CONCAT($H55:$V55),2),2,16),16-I$3,1),"")</f>
        <v>0</v>
      </c>
      <c r="J56" s="1" t="str">
        <f t="shared" ref="J56" si="207">IF($G56&lt;&gt;"",MID(_xlfn.BASE(2^16-_xlfn.DECIMAL(_xlfn.CONCAT($H55:$V55),2),2,16),16-J$3,1),"")</f>
        <v>1</v>
      </c>
      <c r="K56" s="1" t="str">
        <f t="shared" ref="K56" si="208">IF($G56&lt;&gt;"",MID(_xlfn.BASE(2^16-_xlfn.DECIMAL(_xlfn.CONCAT($H55:$V55),2),2,16),16-K$3,1),"")</f>
        <v>1</v>
      </c>
      <c r="L56" s="1" t="str">
        <f t="shared" ref="L56" si="209">IF($G56&lt;&gt;"",MID(_xlfn.BASE(2^16-_xlfn.DECIMAL(_xlfn.CONCAT($H55:$V55),2),2,16),16-L$3,1),"")</f>
        <v>0</v>
      </c>
      <c r="M56" s="1" t="str">
        <f t="shared" ref="M56" si="210">IF($G56&lt;&gt;"",MID(_xlfn.BASE(2^16-_xlfn.DECIMAL(_xlfn.CONCAT($H55:$V55),2),2,16),16-M$3,1),"")</f>
        <v>0</v>
      </c>
      <c r="N56" s="1" t="str">
        <f t="shared" ref="N56" si="211">IF($G56&lt;&gt;"",MID(_xlfn.BASE(2^16-_xlfn.DECIMAL(_xlfn.CONCAT($H55:$V55),2),2,16),16-N$3,1),"")</f>
        <v>0</v>
      </c>
      <c r="O56" s="1" t="str">
        <f t="shared" ref="O56" si="212">IF($G56&lt;&gt;"",MID(_xlfn.BASE(2^16-_xlfn.DECIMAL(_xlfn.CONCAT($H55:$V55),2),2,16),16-O$3,1),"")</f>
        <v>0</v>
      </c>
      <c r="P56" s="1" t="str">
        <f t="shared" ref="P56" si="213">IF($G56&lt;&gt;"",MID(_xlfn.BASE(2^16-_xlfn.DECIMAL(_xlfn.CONCAT($H55:$V55),2),2,16),16-P$3,1),"")</f>
        <v>1</v>
      </c>
      <c r="Q56" s="1" t="str">
        <f t="shared" ref="Q56" si="214">IF($G56&lt;&gt;"",MID(_xlfn.BASE(2^16-_xlfn.DECIMAL(_xlfn.CONCAT($H55:$V55),2),2,16),16-Q$3,1),"")</f>
        <v>1</v>
      </c>
      <c r="R56" s="1" t="str">
        <f t="shared" ref="R56" si="215">IF($G56&lt;&gt;"",MID(_xlfn.BASE(2^16-_xlfn.DECIMAL(_xlfn.CONCAT($H55:$V55),2),2,16),16-R$3,1),"")</f>
        <v>1</v>
      </c>
      <c r="S56" s="1" t="str">
        <f t="shared" ref="S56" si="216">IF($G56&lt;&gt;"",MID(_xlfn.BASE(2^16-_xlfn.DECIMAL(_xlfn.CONCAT($H55:$V55),2),2,16),16-S$3,1),"")</f>
        <v>0</v>
      </c>
      <c r="T56" s="1" t="str">
        <f t="shared" ref="T56" si="217">IF($G56&lt;&gt;"",MID(_xlfn.BASE(2^16-_xlfn.DECIMAL(_xlfn.CONCAT($H55:$V55),2),2,16),16-T$3,1),"")</f>
        <v>1</v>
      </c>
      <c r="U56" s="1" t="str">
        <f t="shared" ref="U56" si="218">IF($G56&lt;&gt;"",MID(_xlfn.BASE(2^16-_xlfn.DECIMAL(_xlfn.CONCAT($H55:$V55),2),2,16),16-U$3,1),"")</f>
        <v>1</v>
      </c>
      <c r="V56" s="1" t="str">
        <f t="shared" ref="V56" si="219">IF($G56&lt;&gt;"",MID(_xlfn.BASE(2^16-_xlfn.DECIMAL(_xlfn.CONCAT($H55:$V55),2),2,16),16-V$3,1),"")</f>
        <v>0</v>
      </c>
      <c r="W56" s="1"/>
      <c r="X56" s="1"/>
    </row>
    <row r="57" spans="1:29">
      <c r="A57" s="2"/>
      <c r="G57" s="2" t="s">
        <v>43</v>
      </c>
      <c r="H57" s="5">
        <f>G52</f>
        <v>0</v>
      </c>
      <c r="I57" s="1"/>
      <c r="J57" s="2" t="s">
        <v>44</v>
      </c>
      <c r="K57" s="5">
        <f>MOD(SUM(O55:R55)+SUM(S55:V55)+1,2)</f>
        <v>0</v>
      </c>
      <c r="L57" s="1"/>
      <c r="M57" s="2" t="s">
        <v>45</v>
      </c>
      <c r="N57" s="1">
        <f>S52</f>
        <v>1</v>
      </c>
      <c r="O57" s="1"/>
      <c r="P57" s="2" t="s">
        <v>46</v>
      </c>
      <c r="Q57" s="5">
        <f>IF(X55=0,1,0)</f>
        <v>0</v>
      </c>
      <c r="R57" s="1"/>
      <c r="S57" s="2" t="s">
        <v>47</v>
      </c>
      <c r="T57" s="5">
        <f>G55</f>
        <v>1</v>
      </c>
      <c r="U57" s="1"/>
      <c r="V57" s="2" t="s">
        <v>48</v>
      </c>
      <c r="W57" s="5">
        <f>MOD(G52+H52,2)</f>
        <v>0</v>
      </c>
      <c r="X57" s="1"/>
    </row>
    <row r="58" spans="1:29">
      <c r="A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9" ht="15.6">
      <c r="A59" s="2"/>
      <c r="E59" t="s">
        <v>33</v>
      </c>
      <c r="G59" s="8">
        <f t="shared" ref="G59" si="220">IF(G60&lt;&gt;".",IF(G60+G61&lt;&gt;0,IF(G60+G61+H59=3,1,MOD(G60+G61+H59-1,2)),0),H59)</f>
        <v>1</v>
      </c>
      <c r="H59" s="8">
        <f t="shared" ref="H59" si="221">IF(H60&lt;&gt;".",IF(H60+H61&lt;&gt;0,IF(H60+H61+I59=3,1,MOD(H60+H61+I59-1,2)),0),I59)</f>
        <v>1</v>
      </c>
      <c r="I59" s="8">
        <f t="shared" ref="I59" si="222">IF(I60&lt;&gt;".",IF(I60+I61&lt;&gt;0,IF(I60+I61+J59=3,1,MOD(I60+I61+J59-1,2)),0),J59)</f>
        <v>1</v>
      </c>
      <c r="J59" s="8">
        <f t="shared" ref="J59" si="223">IF(J60&lt;&gt;".",IF(J60+J61&lt;&gt;0,IF(J60+J61+K59=3,1,MOD(J60+J61+K59-1,2)),0),K59)</f>
        <v>0</v>
      </c>
      <c r="K59" s="8">
        <f t="shared" ref="K59" si="224">IF(K60&lt;&gt;".",IF(K60+K61&lt;&gt;0,IF(K60+K61+L59=3,1,MOD(K60+K61+L59-1,2)),0),L59)</f>
        <v>0</v>
      </c>
      <c r="L59" s="8">
        <f t="shared" ref="L59" si="225">IF(L60&lt;&gt;".",IF(L60+L61&lt;&gt;0,IF(L60+L61+M59=3,1,MOD(L60+L61+M59-1,2)),0),M59)</f>
        <v>1</v>
      </c>
      <c r="M59" s="8">
        <f t="shared" ref="M59" si="226">IF(M60&lt;&gt;".",IF(M60+M61&lt;&gt;0,IF(M60+M61+N59=3,1,MOD(M60+M61+N59-1,2)),0),N59)</f>
        <v>1</v>
      </c>
      <c r="N59" s="8">
        <f t="shared" ref="N59" si="227">IF(N60&lt;&gt;".",IF(N60+N61&lt;&gt;0,IF(N60+N61+O59=3,1,MOD(N60+N61+O59-1,2)),0),O59)</f>
        <v>1</v>
      </c>
      <c r="O59" s="8">
        <f t="shared" ref="O59" si="228">IF(O60&lt;&gt;".",IF(O60+O61&lt;&gt;0,IF(O60+O61+P59=3,1,MOD(O60+O61+P59-1,2)),0),P59)</f>
        <v>1</v>
      </c>
      <c r="P59" s="8">
        <f t="shared" ref="P59" si="229">IF(P60&lt;&gt;".",IF(P60+P61&lt;&gt;0,IF(P60+P61+Q59=3,1,MOD(P60+P61+Q59-1,2)),0),Q59)</f>
        <v>0</v>
      </c>
      <c r="Q59" s="8">
        <f t="shared" ref="Q59" si="230">IF(Q60&lt;&gt;".",IF(Q60+Q61&lt;&gt;0,IF(Q60+Q61+R59=3,1,MOD(Q60+Q61+R59-1,2)),0),R59)</f>
        <v>0</v>
      </c>
      <c r="R59" s="8">
        <f t="shared" ref="R59" si="231">IF(R60&lt;&gt;".",IF(R60+R61&lt;&gt;0,IF(R60+R61+S59=3,1,MOD(R60+R61+S59-1,2)),0),S59)</f>
        <v>0</v>
      </c>
      <c r="S59" s="8">
        <f t="shared" ref="S59" si="232">IF(S60&lt;&gt;".",IF(S60+S61&lt;&gt;0,IF(S60+S61+T59=3,1,MOD(S60+S61+T59-1,2)),0),T59)</f>
        <v>0</v>
      </c>
      <c r="T59" s="8">
        <f t="shared" ref="T59" si="233">IF(T60&lt;&gt;".",IF(T60+T61&lt;&gt;0,IF(T60+T61+U59=3,1,MOD(T60+T61+U59-1,2)),0),U59)</f>
        <v>0</v>
      </c>
      <c r="U59" s="8">
        <f t="shared" ref="U59" si="234">IF(U60&lt;&gt;".",IF(U60+U61&lt;&gt;0,IF(U60+U61+V59=3,1,MOD(U60+U61+V59-1,2)),0),V59)</f>
        <v>0</v>
      </c>
      <c r="V59" s="8">
        <f t="shared" ref="V59" si="235">IF(V60&lt;&gt;".",IF(V60+V61&lt;&gt;0,IF(V60+V61+W59=3,1,MOD(V60+V61+W59-1,2)),0),W59)</f>
        <v>0</v>
      </c>
      <c r="W59" s="8"/>
      <c r="X59" s="8"/>
    </row>
    <row r="60" spans="1:29" ht="15.6">
      <c r="A60" s="2" t="s">
        <v>71</v>
      </c>
      <c r="B60" t="s">
        <v>67</v>
      </c>
      <c r="E60" t="s">
        <v>42</v>
      </c>
      <c r="G60" s="1" t="str">
        <f>G14</f>
        <v>1</v>
      </c>
      <c r="H60" s="1" t="str">
        <f t="shared" ref="H60:V60" si="236">H14</f>
        <v>1</v>
      </c>
      <c r="I60" s="1" t="str">
        <f t="shared" si="236"/>
        <v>1</v>
      </c>
      <c r="J60" s="1" t="str">
        <f t="shared" si="236"/>
        <v>0</v>
      </c>
      <c r="K60" s="1" t="str">
        <f t="shared" si="236"/>
        <v>0</v>
      </c>
      <c r="L60" s="1" t="str">
        <f t="shared" si="236"/>
        <v>1</v>
      </c>
      <c r="M60" s="1" t="str">
        <f t="shared" si="236"/>
        <v>1</v>
      </c>
      <c r="N60" s="1" t="str">
        <f t="shared" si="236"/>
        <v>1</v>
      </c>
      <c r="O60" s="1" t="str">
        <f t="shared" si="236"/>
        <v>1</v>
      </c>
      <c r="P60" s="1" t="str">
        <f t="shared" si="236"/>
        <v>0</v>
      </c>
      <c r="Q60" s="1" t="str">
        <f t="shared" si="236"/>
        <v>0</v>
      </c>
      <c r="R60" s="1" t="str">
        <f t="shared" si="236"/>
        <v>0</v>
      </c>
      <c r="S60" s="1" t="str">
        <f t="shared" si="236"/>
        <v>1</v>
      </c>
      <c r="T60" s="1" t="str">
        <f t="shared" si="236"/>
        <v>0</v>
      </c>
      <c r="U60" s="1" t="str">
        <f t="shared" si="236"/>
        <v>1</v>
      </c>
      <c r="V60" s="1" t="str">
        <f t="shared" si="236"/>
        <v>0</v>
      </c>
      <c r="W60" s="1"/>
      <c r="X60" s="1"/>
      <c r="Y60" s="17" t="s">
        <v>63</v>
      </c>
      <c r="Z60" t="str">
        <f>"X"&amp;MID(A60,2,2)</f>
        <v>X11</v>
      </c>
      <c r="AA60">
        <f>VLOOKUP(Z60,$A$4:$C$15,3,0)</f>
        <v>-6262</v>
      </c>
      <c r="AB60" s="14" t="s">
        <v>62</v>
      </c>
    </row>
    <row r="61" spans="1:29" ht="16.2" thickBot="1">
      <c r="A61" s="2"/>
      <c r="E61" s="7" t="s">
        <v>38</v>
      </c>
      <c r="F61" s="7"/>
      <c r="G61" s="1" t="str">
        <f>G6</f>
        <v>0</v>
      </c>
      <c r="H61" s="1" t="str">
        <f t="shared" ref="H61:V61" si="237">H6</f>
        <v>1</v>
      </c>
      <c r="I61" s="1" t="str">
        <f t="shared" si="237"/>
        <v>1</v>
      </c>
      <c r="J61" s="1" t="str">
        <f t="shared" si="237"/>
        <v>1</v>
      </c>
      <c r="K61" s="1" t="str">
        <f t="shared" si="237"/>
        <v>0</v>
      </c>
      <c r="L61" s="1" t="str">
        <f t="shared" si="237"/>
        <v>1</v>
      </c>
      <c r="M61" s="1" t="str">
        <f t="shared" si="237"/>
        <v>0</v>
      </c>
      <c r="N61" s="1" t="str">
        <f t="shared" si="237"/>
        <v>0</v>
      </c>
      <c r="O61" s="1" t="str">
        <f t="shared" si="237"/>
        <v>1</v>
      </c>
      <c r="P61" s="1" t="str">
        <f t="shared" si="237"/>
        <v>0</v>
      </c>
      <c r="Q61" s="1" t="str">
        <f t="shared" si="237"/>
        <v>1</v>
      </c>
      <c r="R61" s="1" t="str">
        <f t="shared" si="237"/>
        <v>1</v>
      </c>
      <c r="S61" s="1" t="str">
        <f t="shared" si="237"/>
        <v>0</v>
      </c>
      <c r="T61" s="1" t="str">
        <f t="shared" si="237"/>
        <v>1</v>
      </c>
      <c r="U61" s="1" t="str">
        <f t="shared" si="237"/>
        <v>0</v>
      </c>
      <c r="V61" s="1" t="str">
        <f t="shared" si="237"/>
        <v>0</v>
      </c>
      <c r="W61" s="1"/>
      <c r="X61" s="1"/>
      <c r="Y61" s="17"/>
      <c r="Z61" t="str">
        <f>"X"&amp;MID(B60,2,2)</f>
        <v>X3</v>
      </c>
      <c r="AA61" s="15">
        <f>VLOOKUP(Z61,$A$4:$C$15,3,0)</f>
        <v>29876</v>
      </c>
    </row>
    <row r="62" spans="1:29" ht="18.600000000000001">
      <c r="A62" s="2"/>
      <c r="G62" s="11">
        <f>MOD(H59+G60+G61,2)</f>
        <v>0</v>
      </c>
      <c r="H62" s="11">
        <f t="shared" ref="H62" si="238">MOD(I59+H60+H61,2)</f>
        <v>1</v>
      </c>
      <c r="I62" s="11">
        <f>MOD(J59+I60+I61,2)</f>
        <v>0</v>
      </c>
      <c r="J62" s="11">
        <f t="shared" ref="J62" si="239">MOD(K59+J60+J61,2)</f>
        <v>1</v>
      </c>
      <c r="K62" s="11">
        <f t="shared" ref="K62" si="240">MOD(L59+K60+K61,2)</f>
        <v>1</v>
      </c>
      <c r="L62" s="11">
        <f t="shared" ref="L62" si="241">MOD(M59+L60+L61,2)</f>
        <v>1</v>
      </c>
      <c r="M62" s="11">
        <f t="shared" ref="M62" si="242">MOD(N59+M60+M61,2)</f>
        <v>0</v>
      </c>
      <c r="N62" s="11">
        <f t="shared" ref="N62" si="243">MOD(O59+N60+N61,2)</f>
        <v>0</v>
      </c>
      <c r="O62" s="11">
        <f t="shared" ref="O62" si="244">MOD(P59+O60+O61,2)</f>
        <v>0</v>
      </c>
      <c r="P62" s="11">
        <f t="shared" ref="P62" si="245">MOD(Q59+P60+P61,2)</f>
        <v>0</v>
      </c>
      <c r="Q62" s="11">
        <f t="shared" ref="Q62" si="246">MOD(R59+Q60+Q61,2)</f>
        <v>1</v>
      </c>
      <c r="R62" s="11">
        <f t="shared" ref="R62" si="247">MOD(S59+R60+R61,2)</f>
        <v>1</v>
      </c>
      <c r="S62" s="11">
        <f t="shared" ref="S62" si="248">MOD(T59+S60+S61,2)</f>
        <v>1</v>
      </c>
      <c r="T62" s="11">
        <f t="shared" ref="T62" si="249">MOD(U59+T60+T61,2)</f>
        <v>1</v>
      </c>
      <c r="U62" s="11">
        <f t="shared" ref="U62" si="250">MOD(V59+U60+U61,2)</f>
        <v>1</v>
      </c>
      <c r="V62" s="11">
        <f t="shared" ref="V62" si="251">MOD(W59+V60+V61,2)</f>
        <v>0</v>
      </c>
      <c r="W62" s="10" t="s">
        <v>49</v>
      </c>
      <c r="X62" s="2">
        <f>IF(G62=0,  _xlfn.DECIMAL(_xlfn.CONCAT(H62:V62),2),-_xlfn.DECIMAL(_xlfn.CONCAT(H63:V63),2))</f>
        <v>23614</v>
      </c>
      <c r="Y62" s="14" t="s">
        <v>62</v>
      </c>
      <c r="AA62">
        <f>AA60+AA61</f>
        <v>23614</v>
      </c>
      <c r="AC62" t="str">
        <f>VLOOKUP(IF(W64=0,W64&amp;G60,W64&amp;"-"&amp;H64),AC$3:AD$6,2,0)</f>
        <v>Результат корректный. Перенос из старшего разряда не учитывается</v>
      </c>
    </row>
    <row r="63" spans="1:29">
      <c r="A63" s="2"/>
      <c r="E63" t="s">
        <v>36</v>
      </c>
      <c r="G63" s="1" t="str">
        <f>IF(G62=0,"",1)</f>
        <v/>
      </c>
      <c r="H63" s="1" t="str">
        <f>IF($G63&lt;&gt;"",MID(_xlfn.BASE(2^16-_xlfn.DECIMAL(_xlfn.CONCAT($H62:$V62),2),2,16),16-H$3,1),"")</f>
        <v/>
      </c>
      <c r="I63" s="1" t="str">
        <f>IF($G63&lt;&gt;"",MID(_xlfn.BASE(2^16-_xlfn.DECIMAL(_xlfn.CONCAT($H62:$V62),2),2,16),16-I$3,1),"")</f>
        <v/>
      </c>
      <c r="J63" s="1" t="str">
        <f t="shared" ref="J63" si="252">IF($G63&lt;&gt;"",MID(_xlfn.BASE(2^16-_xlfn.DECIMAL(_xlfn.CONCAT($H62:$V62),2),2,16),16-J$3,1),"")</f>
        <v/>
      </c>
      <c r="K63" s="1" t="str">
        <f t="shared" ref="K63" si="253">IF($G63&lt;&gt;"",MID(_xlfn.BASE(2^16-_xlfn.DECIMAL(_xlfn.CONCAT($H62:$V62),2),2,16),16-K$3,1),"")</f>
        <v/>
      </c>
      <c r="L63" s="1" t="str">
        <f t="shared" ref="L63" si="254">IF($G63&lt;&gt;"",MID(_xlfn.BASE(2^16-_xlfn.DECIMAL(_xlfn.CONCAT($H62:$V62),2),2,16),16-L$3,1),"")</f>
        <v/>
      </c>
      <c r="M63" s="1" t="str">
        <f t="shared" ref="M63" si="255">IF($G63&lt;&gt;"",MID(_xlfn.BASE(2^16-_xlfn.DECIMAL(_xlfn.CONCAT($H62:$V62),2),2,16),16-M$3,1),"")</f>
        <v/>
      </c>
      <c r="N63" s="1" t="str">
        <f t="shared" ref="N63" si="256">IF($G63&lt;&gt;"",MID(_xlfn.BASE(2^16-_xlfn.DECIMAL(_xlfn.CONCAT($H62:$V62),2),2,16),16-N$3,1),"")</f>
        <v/>
      </c>
      <c r="O63" s="1" t="str">
        <f t="shared" ref="O63" si="257">IF($G63&lt;&gt;"",MID(_xlfn.BASE(2^16-_xlfn.DECIMAL(_xlfn.CONCAT($H62:$V62),2),2,16),16-O$3,1),"")</f>
        <v/>
      </c>
      <c r="P63" s="1" t="str">
        <f t="shared" ref="P63" si="258">IF($G63&lt;&gt;"",MID(_xlfn.BASE(2^16-_xlfn.DECIMAL(_xlfn.CONCAT($H62:$V62),2),2,16),16-P$3,1),"")</f>
        <v/>
      </c>
      <c r="Q63" s="1" t="str">
        <f t="shared" ref="Q63" si="259">IF($G63&lt;&gt;"",MID(_xlfn.BASE(2^16-_xlfn.DECIMAL(_xlfn.CONCAT($H62:$V62),2),2,16),16-Q$3,1),"")</f>
        <v/>
      </c>
      <c r="R63" s="1" t="str">
        <f t="shared" ref="R63" si="260">IF($G63&lt;&gt;"",MID(_xlfn.BASE(2^16-_xlfn.DECIMAL(_xlfn.CONCAT($H62:$V62),2),2,16),16-R$3,1),"")</f>
        <v/>
      </c>
      <c r="S63" s="1" t="str">
        <f t="shared" ref="S63" si="261">IF($G63&lt;&gt;"",MID(_xlfn.BASE(2^16-_xlfn.DECIMAL(_xlfn.CONCAT($H62:$V62),2),2,16),16-S$3,1),"")</f>
        <v/>
      </c>
      <c r="T63" s="1" t="str">
        <f t="shared" ref="T63" si="262">IF($G63&lt;&gt;"",MID(_xlfn.BASE(2^16-_xlfn.DECIMAL(_xlfn.CONCAT($H62:$V62),2),2,16),16-T$3,1),"")</f>
        <v/>
      </c>
      <c r="U63" s="1" t="str">
        <f t="shared" ref="U63" si="263">IF($G63&lt;&gt;"",MID(_xlfn.BASE(2^16-_xlfn.DECIMAL(_xlfn.CONCAT($H62:$V62),2),2,16),16-U$3,1),"")</f>
        <v/>
      </c>
      <c r="V63" s="1" t="str">
        <f t="shared" ref="V63" si="264">IF($G63&lt;&gt;"",MID(_xlfn.BASE(2^16-_xlfn.DECIMAL(_xlfn.CONCAT($H62:$V62),2),2,16),16-V$3,1),"")</f>
        <v/>
      </c>
      <c r="W63" s="1"/>
      <c r="X63" s="1"/>
    </row>
    <row r="64" spans="1:29">
      <c r="A64" s="2"/>
      <c r="G64" s="2" t="s">
        <v>43</v>
      </c>
      <c r="H64" s="5">
        <f>G59</f>
        <v>1</v>
      </c>
      <c r="I64" s="1"/>
      <c r="J64" s="2" t="s">
        <v>44</v>
      </c>
      <c r="K64" s="5">
        <f>MOD(SUM(O62:R62)+SUM(S62:V62)+1,2)</f>
        <v>0</v>
      </c>
      <c r="L64" s="1"/>
      <c r="M64" s="2" t="s">
        <v>45</v>
      </c>
      <c r="N64" s="1">
        <f>S59</f>
        <v>0</v>
      </c>
      <c r="O64" s="1"/>
      <c r="P64" s="2" t="s">
        <v>46</v>
      </c>
      <c r="Q64" s="5">
        <f>IF(X62=0,1,0)</f>
        <v>0</v>
      </c>
      <c r="R64" s="1"/>
      <c r="S64" s="2" t="s">
        <v>47</v>
      </c>
      <c r="T64" s="5">
        <f>G62</f>
        <v>0</v>
      </c>
      <c r="U64" s="1"/>
      <c r="V64" s="2" t="s">
        <v>48</v>
      </c>
      <c r="W64" s="5">
        <f>MOD(G59+H59,2)</f>
        <v>0</v>
      </c>
      <c r="X64" s="1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</sheetData>
  <mergeCells count="8">
    <mergeCell ref="Y60:Y61"/>
    <mergeCell ref="A17:B17"/>
    <mergeCell ref="Y25:Y26"/>
    <mergeCell ref="Y32:Y33"/>
    <mergeCell ref="Y18:Y19"/>
    <mergeCell ref="Y39:Y40"/>
    <mergeCell ref="Y46:Y47"/>
    <mergeCell ref="Y53:Y54"/>
  </mergeCells>
  <phoneticPr fontId="11" type="noConversion"/>
  <conditionalFormatting sqref="G4:V15">
    <cfRule type="cellIs" dxfId="4" priority="3" operator="equal">
      <formula>1</formula>
    </cfRule>
  </conditionalFormatting>
  <conditionalFormatting sqref="G4:V7">
    <cfRule type="containsText" dxfId="0" priority="2" operator="containsText" text="1">
      <formula>NOT(ISERROR(SEARCH("1",G4)))</formula>
    </cfRule>
    <cfRule type="containsText" dxfId="1" priority="1" operator="containsText" text="0">
      <formula>NOT(ISERROR(SEARCH("0",G4)))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&amp;LНагорный Н.В.&amp;CВариант 23&amp;Rlab 5.xlsx</oddHeader>
    <oddFooter>&amp;C05.12.2024 19:01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День</dc:creator>
  <cp:lastModifiedBy>Николай Нагорный</cp:lastModifiedBy>
  <cp:lastPrinted>2024-12-05T16:01:17Z</cp:lastPrinted>
  <dcterms:created xsi:type="dcterms:W3CDTF">2015-06-05T18:19:34Z</dcterms:created>
  <dcterms:modified xsi:type="dcterms:W3CDTF">2024-12-05T16:07:03Z</dcterms:modified>
</cp:coreProperties>
</file>