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9780" tabRatio="500" activeTab="2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801" i="2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58"/>
  <c r="A453"/>
  <c r="A452"/>
  <c r="A451"/>
  <c r="A446"/>
  <c r="A445"/>
  <c r="A444"/>
  <c r="A439"/>
  <c r="A438"/>
  <c r="A437"/>
  <c r="A432"/>
  <c r="A431"/>
  <c r="A430"/>
  <c r="A429"/>
  <c r="A428"/>
  <c r="A427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1"/>
  <c r="A240"/>
  <c r="A239"/>
  <c r="A238"/>
  <c r="A233"/>
  <c r="A232"/>
  <c r="A227"/>
  <c r="A226"/>
  <c r="A221"/>
  <c r="A220"/>
  <c r="A219"/>
  <c r="A214"/>
  <c r="A213"/>
  <c r="A212"/>
  <c r="A211"/>
  <c r="A210"/>
  <c r="A209"/>
  <c r="A208"/>
  <c r="A203"/>
  <c r="A202"/>
  <c r="A201"/>
  <c r="A200"/>
  <c r="A199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1"/>
  <c r="A150"/>
  <c r="A149"/>
  <c r="A148"/>
  <c r="A143"/>
  <c r="A142"/>
  <c r="A141"/>
  <c r="A140"/>
  <c r="A139"/>
  <c r="A138"/>
  <c r="A137"/>
  <c r="A136"/>
  <c r="A135"/>
  <c r="A134"/>
  <c r="A133"/>
  <c r="A132"/>
  <c r="A131"/>
  <c r="A130"/>
  <c r="A129"/>
  <c r="A124"/>
  <c r="A123"/>
  <c r="A118"/>
  <c r="A117"/>
  <c r="A112"/>
  <c r="A111"/>
  <c r="A110"/>
  <c r="A109"/>
  <c r="A108"/>
  <c r="A107"/>
  <c r="A106"/>
  <c r="A105"/>
  <c r="A104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0" i="3"/>
  <c r="A125"/>
  <c r="A120"/>
  <c r="A115"/>
  <c r="A114"/>
  <c r="A113"/>
  <c r="A112"/>
  <c r="A111"/>
  <c r="A106"/>
  <c r="A105"/>
  <c r="A100"/>
  <c r="A99"/>
  <c r="A98"/>
  <c r="A97"/>
  <c r="A96"/>
  <c r="A95"/>
  <c r="A90"/>
  <c r="A89"/>
  <c r="A84"/>
  <c r="A83"/>
  <c r="A78"/>
  <c r="A77"/>
  <c r="A72"/>
  <c r="A71"/>
  <c r="A66"/>
  <c r="A65"/>
  <c r="A60"/>
  <c r="A59"/>
  <c r="A58"/>
  <c r="A57"/>
  <c r="A56"/>
  <c r="A51"/>
  <c r="A50"/>
  <c r="A45"/>
  <c r="A44"/>
  <c r="A39"/>
  <c r="A38"/>
  <c r="A37"/>
  <c r="A32"/>
  <c r="A31"/>
  <c r="A30"/>
  <c r="A29"/>
  <c r="A28"/>
  <c r="A27"/>
  <c r="A22"/>
  <c r="A21"/>
  <c r="A20"/>
  <c r="A15"/>
  <c r="A14"/>
  <c r="A9"/>
  <c r="A4"/>
  <c r="A24" i="4"/>
  <c r="A19"/>
  <c r="A18"/>
  <c r="A17"/>
  <c r="A16"/>
  <c r="A15"/>
  <c r="A14"/>
  <c r="A9"/>
  <c r="A8"/>
  <c r="A7"/>
  <c r="A6"/>
  <c r="A5"/>
  <c r="A4"/>
  <c r="A30" i="1"/>
  <c r="A29"/>
  <c r="A28"/>
  <c r="A27"/>
  <c r="A22"/>
  <c r="A21"/>
  <c r="A20"/>
  <c r="A19"/>
  <c r="A18"/>
  <c r="A17"/>
  <c r="A16"/>
  <c r="A15"/>
  <c r="A14"/>
  <c r="A13"/>
  <c r="A8"/>
  <c r="A7"/>
  <c r="A6"/>
  <c r="A5"/>
</calcChain>
</file>

<file path=xl/sharedStrings.xml><?xml version="1.0" encoding="utf-8"?>
<sst xmlns="http://schemas.openxmlformats.org/spreadsheetml/2006/main" count="6203" uniqueCount="1903">
  <si>
    <t>'Caballo a grapa'</t>
  </si>
  <si>
    <t>'Empacado en papel'</t>
  </si>
  <si>
    <t>'Empacado en cajas'</t>
  </si>
  <si>
    <t>'Envío foráneo terrestre camioneta chica'</t>
  </si>
  <si>
    <t>'Envío foráneo terrestre camioneta grande'</t>
  </si>
  <si>
    <t>'Tiempo extra máquina'</t>
    <phoneticPr fontId="6" type="noConversion"/>
  </si>
  <si>
    <t>'LAGB660331UA4'</t>
    <phoneticPr fontId="6" type="noConversion"/>
  </si>
  <si>
    <t>'Avza Digital S.A. De C.V.'</t>
  </si>
  <si>
    <t>'Ignacio Allende'</t>
  </si>
  <si>
    <t>'105'</t>
  </si>
  <si>
    <t>'Guadalupe Del Moral'</t>
  </si>
  <si>
    <t>'ADI040922KJ7'</t>
    <phoneticPr fontId="6" type="noConversion"/>
  </si>
  <si>
    <t>'Clever Services S De R.L. De C.V.'</t>
  </si>
  <si>
    <t>'Av. Prolongación Paseo De La Reforma'</t>
  </si>
  <si>
    <t>'215 M1 P4'</t>
  </si>
  <si>
    <t>'Paseo De Las Lomas'</t>
  </si>
  <si>
    <t>'CSE071018NR0'</t>
    <phoneticPr fontId="6" type="noConversion"/>
  </si>
  <si>
    <t>'Maria Isabel Valencia Chavarria'</t>
  </si>
  <si>
    <t>'Calle De Pántla'</t>
  </si>
  <si>
    <t>'Barrio San Andres'</t>
  </si>
  <si>
    <t>'VACI560329CP7'</t>
    <phoneticPr fontId="6" type="noConversion"/>
  </si>
  <si>
    <t>'Impretlax, S.A. De C.V.'</t>
  </si>
  <si>
    <t>'Calle Tlahuicole'</t>
  </si>
  <si>
    <t>'1-B'</t>
  </si>
  <si>
    <t>precio_cliente_con_descuento</t>
    <phoneticPr fontId="6" type="noConversion"/>
  </si>
  <si>
    <t>'Antiguo Camino A San Juan De Aragón'</t>
  </si>
  <si>
    <t>'247 D'</t>
  </si>
  <si>
    <t>'Pueblo San Juan De Aragón'</t>
  </si>
  <si>
    <t>'FOSM6507058V9'</t>
    <phoneticPr fontId="6" type="noConversion"/>
  </si>
  <si>
    <t>'Dipalmex, S.A. De C.V.'</t>
  </si>
  <si>
    <t>'Av.Insurgentes Norte'</t>
  </si>
  <si>
    <t>'850'</t>
  </si>
  <si>
    <t>'Vallejo Poniente'</t>
  </si>
  <si>
    <t>'DIP061116G26'</t>
    <phoneticPr fontId="6" type="noConversion"/>
  </si>
  <si>
    <t>'Integradora De Editores Mexicanos S.A. De C.V.'</t>
  </si>
  <si>
    <t>'Av.Paseo De Las Palmas'</t>
  </si>
  <si>
    <t>'239'</t>
  </si>
  <si>
    <t>'Lomas De Chapultepec'</t>
  </si>
  <si>
    <t>'IEM000907HF9'</t>
    <phoneticPr fontId="6" type="noConversion"/>
  </si>
  <si>
    <t>'Gustavo Adolfo Páez Reina'</t>
  </si>
  <si>
    <t>'Blvd.Adolfo López Mateos'</t>
  </si>
  <si>
    <t>'2545-D'</t>
  </si>
  <si>
    <t>'Lomas De San Angel Inn'</t>
  </si>
  <si>
    <t>'PARG7707045W4'</t>
    <phoneticPr fontId="6" type="noConversion"/>
  </si>
  <si>
    <t>'Marquez Rosas Sandra Erika'</t>
  </si>
  <si>
    <t>'107'</t>
  </si>
  <si>
    <t>'A'</t>
  </si>
  <si>
    <t>'MARS871115J99'</t>
    <phoneticPr fontId="6" type="noConversion"/>
  </si>
  <si>
    <t>'José Luis Zúñiga Ramírez'</t>
  </si>
  <si>
    <t>'Wagner'</t>
  </si>
  <si>
    <t>'321'</t>
  </si>
  <si>
    <t>'Vallejo'</t>
  </si>
  <si>
    <t>'ZURL660119G82'</t>
    <phoneticPr fontId="6" type="noConversion"/>
  </si>
  <si>
    <t>'Suspensión de trabajos'</t>
    <phoneticPr fontId="6" type="noConversion"/>
  </si>
  <si>
    <t>'Bajada de corte'</t>
    <phoneticPr fontId="6" type="noConversion"/>
  </si>
  <si>
    <t>NULL</t>
    <phoneticPr fontId="6" type="noConversion"/>
  </si>
  <si>
    <t>' '</t>
    <phoneticPr fontId="6" type="noConversion"/>
  </si>
  <si>
    <t>false</t>
    <phoneticPr fontId="6" type="noConversion"/>
  </si>
  <si>
    <t>'Leopoldo Lugones'</t>
  </si>
  <si>
    <t>'2816'</t>
  </si>
  <si>
    <t>'Iztaccihuatl'</t>
  </si>
  <si>
    <t>'LMI050531BBA'</t>
    <phoneticPr fontId="6" type="noConversion"/>
  </si>
  <si>
    <t>'Labra Alvarado Nayelli Marisol'</t>
  </si>
  <si>
    <t>'Juan Fernández Albarrán Mz 5 Lt 43'</t>
  </si>
  <si>
    <t>'C-1'</t>
  </si>
  <si>
    <t>'Villa De Las Manzanas'</t>
  </si>
  <si>
    <t>'LAAN830616AK4'</t>
    <phoneticPr fontId="6" type="noConversion"/>
  </si>
  <si>
    <t>'Secretaría De Salud/Comisión Nacional De Bioética'</t>
  </si>
  <si>
    <t>'Amalgama Arte Editorial, S.A.'</t>
  </si>
  <si>
    <t>'  '</t>
  </si>
  <si>
    <t>'  '</t>
    <phoneticPr fontId="6" type="noConversion"/>
  </si>
  <si>
    <t>'Papelera progreso'</t>
  </si>
  <si>
    <t>'5 de Febrero'</t>
  </si>
  <si>
    <t>'Gustavo A. Madero'</t>
  </si>
  <si>
    <t>'D.F.'</t>
  </si>
  <si>
    <t>'65779'</t>
  </si>
  <si>
    <t>'Abastecedora Lumen'</t>
  </si>
  <si>
    <t>'06800'</t>
  </si>
  <si>
    <t>'57614433'</t>
  </si>
  <si>
    <t>'Unibond Blanco'</t>
  </si>
  <si>
    <t>'Couché Brillante/Mate'</t>
  </si>
  <si>
    <t>'Unibond Premium Blanco'</t>
    <phoneticPr fontId="6" type="noConversion"/>
  </si>
  <si>
    <t>'Unibond Lumen Extra Blanco'</t>
    <phoneticPr fontId="6" type="noConversion"/>
  </si>
  <si>
    <t>'Opalina Firenze Extra blanca'</t>
    <phoneticPr fontId="6" type="noConversion"/>
  </si>
  <si>
    <t>'Heidelberg Speed Master 6'</t>
  </si>
  <si>
    <t>'Heidelberg Speed Master 10'</t>
  </si>
  <si>
    <t>'Heidelberg Speed Master 2'</t>
  </si>
  <si>
    <t>true</t>
    <phoneticPr fontId="6" type="noConversion"/>
  </si>
  <si>
    <t>'Placa CTP'</t>
    <phoneticPr fontId="6" type="noConversion"/>
  </si>
  <si>
    <t>true</t>
    <phoneticPr fontId="6" type="noConversion"/>
  </si>
  <si>
    <t>'Millar impresión por color'</t>
    <phoneticPr fontId="6" type="noConversion"/>
  </si>
  <si>
    <t>'5 de febrero'</t>
    <phoneticPr fontId="6" type="noConversion"/>
  </si>
  <si>
    <t>'Algarín'</t>
    <phoneticPr fontId="6" type="noConversion"/>
  </si>
  <si>
    <t>'Externo'</t>
    <phoneticPr fontId="6" type="noConversion"/>
  </si>
  <si>
    <t>' '</t>
    <phoneticPr fontId="6" type="noConversion"/>
  </si>
  <si>
    <t>'Corte'</t>
  </si>
  <si>
    <t>'Doblez'</t>
  </si>
  <si>
    <t>'UV'</t>
  </si>
  <si>
    <t>'Alce'</t>
  </si>
  <si>
    <t>'Plastificado'</t>
  </si>
  <si>
    <t>'Engrapado'</t>
  </si>
  <si>
    <t>'Pegado'</t>
  </si>
  <si>
    <t>'Suaje'</t>
  </si>
  <si>
    <t>'Suajado'</t>
  </si>
  <si>
    <t>'Hot-melt'</t>
  </si>
  <si>
    <t>'Argentina Poniente'</t>
  </si>
  <si>
    <t>'GAOD9401167G1'</t>
    <phoneticPr fontId="6" type="noConversion"/>
  </si>
  <si>
    <t>'David Rodriguez España'</t>
  </si>
  <si>
    <t>'Andador 10 De Retoño'</t>
  </si>
  <si>
    <t>'Lt.34'</t>
  </si>
  <si>
    <t>'El Retoño'</t>
  </si>
  <si>
    <t>'ROED880524SB5'</t>
    <phoneticPr fontId="6" type="noConversion"/>
  </si>
  <si>
    <t>'Betech Shabot Ezra'</t>
  </si>
  <si>
    <t>'Manuel Acuña'</t>
  </si>
  <si>
    <t>'Barrio San Pedro'</t>
  </si>
  <si>
    <t>'BESE560822MN4'</t>
    <phoneticPr fontId="6" type="noConversion"/>
  </si>
  <si>
    <t>'Amy Imagen Y Servicios S.A. De C.V.'</t>
  </si>
  <si>
    <t>'Sur 67-A'</t>
  </si>
  <si>
    <t>'3126'</t>
  </si>
  <si>
    <t>'Viaducto Piedad'</t>
  </si>
  <si>
    <t>'AIY0808141N0'</t>
    <phoneticPr fontId="6" type="noConversion"/>
  </si>
  <si>
    <t>'Federación Mexicana De Tenis De Mesa  Ac'</t>
  </si>
  <si>
    <t>'Av. Río Churubusco Puerta 9 Ciudad Deportiva'</t>
  </si>
  <si>
    <t>'Piso 2'</t>
  </si>
  <si>
    <t>'Oficina 216'</t>
  </si>
  <si>
    <t>'Distrito Federal'</t>
    <phoneticPr fontId="6" type="noConversion"/>
  </si>
  <si>
    <t>'FMT840208SS0'</t>
    <phoneticPr fontId="6" type="noConversion"/>
  </si>
  <si>
    <t>'Instituto Politecnico Nacional'</t>
  </si>
  <si>
    <t>'Av. Miguel Othon De Mendizabal'</t>
  </si>
  <si>
    <t>'La Escalera'</t>
  </si>
  <si>
    <t>'IPN811229H26'</t>
    <phoneticPr fontId="6" type="noConversion"/>
  </si>
  <si>
    <t>'IMP0702221T5'</t>
    <phoneticPr fontId="6" type="noConversion"/>
  </si>
  <si>
    <t>'Grupo Amv Design, S.A. De C.V.'</t>
  </si>
  <si>
    <t>'GAD1009131H4'</t>
    <phoneticPr fontId="6" type="noConversion"/>
  </si>
  <si>
    <t>'Design Lv S.A. De C.V.'</t>
  </si>
  <si>
    <t>'Río Jordán'</t>
  </si>
  <si>
    <t>'209'</t>
  </si>
  <si>
    <t>'DLV110624D70'</t>
    <phoneticPr fontId="6" type="noConversion"/>
  </si>
  <si>
    <t>'Márquez Avila Gabriel'</t>
  </si>
  <si>
    <t>'Av.Viaducto Miguel Aleman'</t>
  </si>
  <si>
    <t>'106-Bis'</t>
  </si>
  <si>
    <t>'Atenor Salas'</t>
  </si>
  <si>
    <t>'MAAG741028MU9'</t>
    <phoneticPr fontId="6" type="noConversion"/>
  </si>
  <si>
    <t>'Carlos Alejandro Perea Ferron'</t>
  </si>
  <si>
    <t>'Av.Tlahuac'</t>
  </si>
  <si>
    <t>'PEFC751104U58'</t>
    <phoneticPr fontId="6" type="noConversion"/>
  </si>
  <si>
    <t>'Impresora Tinta Y Papel  S.A.De C.V.'</t>
  </si>
  <si>
    <t>'Calle Gral.Francisco Murguia'</t>
  </si>
  <si>
    <t>'104'</t>
  </si>
  <si>
    <t>'Insurgentes'</t>
  </si>
  <si>
    <t>'ITP141106883'</t>
    <phoneticPr fontId="6" type="noConversion"/>
  </si>
  <si>
    <t>'José Aurelio Cisneros Hernández'</t>
  </si>
  <si>
    <t>'Av. San Miguel Xalpa'</t>
  </si>
  <si>
    <t>'Xalpa'</t>
  </si>
  <si>
    <t>'CIHA591229MB6'</t>
    <phoneticPr fontId="6" type="noConversion"/>
  </si>
  <si>
    <t>'Iag En Color, S.A. De C.V.'</t>
  </si>
  <si>
    <t>'Torroella'</t>
  </si>
  <si>
    <t>'Ampliación Daniel Garza'</t>
  </si>
  <si>
    <t>'ICO060926BKA'</t>
    <phoneticPr fontId="6" type="noConversion"/>
  </si>
  <si>
    <t>'Isaías Jacob Ramírez Sánchez'</t>
  </si>
  <si>
    <t>'Cond. 18 Mz. 28'</t>
  </si>
  <si>
    <t>'Fracc. Hacienda Coacalco'</t>
  </si>
  <si>
    <t>'RASI790618B24'</t>
    <phoneticPr fontId="6" type="noConversion"/>
  </si>
  <si>
    <t>'Kommunika Soluciones Graficas, S.A. De C.V.'</t>
  </si>
  <si>
    <t>'Alejandro Rosales'</t>
  </si>
  <si>
    <t>'José Algara Cervantes'</t>
  </si>
  <si>
    <t>'Paulino Navarro'</t>
  </si>
  <si>
    <t>'KSG040512BJ7'</t>
    <phoneticPr fontId="6" type="noConversion"/>
  </si>
  <si>
    <t>'Litografica Mir, S.A. De C.V.'</t>
  </si>
  <si>
    <t>'AATA750221AP0'</t>
    <phoneticPr fontId="6" type="noConversion"/>
  </si>
  <si>
    <t>'Edgar Muñoz Gutierrez'</t>
  </si>
  <si>
    <t>'Vicente Guerrero'</t>
  </si>
  <si>
    <t>'27'</t>
  </si>
  <si>
    <t>'Loma Bonita'</t>
  </si>
  <si>
    <t>'MUGE740925FY8'</t>
    <phoneticPr fontId="6" type="noConversion"/>
  </si>
  <si>
    <t>'Martha Rosa Flores Solis'</t>
  </si>
  <si>
    <t>'Creaciones Industriales Y Deportivas S.A.De C.V.'</t>
  </si>
  <si>
    <t>'Carr Pachuca Cd Sahagun'</t>
  </si>
  <si>
    <t>'Km29'</t>
  </si>
  <si>
    <t>'CID910220BP6'</t>
    <phoneticPr fontId="6" type="noConversion"/>
  </si>
  <si>
    <t>'Josefa Lopez Arvizu'</t>
  </si>
  <si>
    <t>'Moctezuma'</t>
  </si>
  <si>
    <t>'39-D'</t>
  </si>
  <si>
    <t>'LOAJ6804272K1'</t>
    <phoneticPr fontId="6" type="noConversion"/>
  </si>
  <si>
    <t>'Ramirez García Juan'</t>
  </si>
  <si>
    <t>'Joaquín Baranda'</t>
  </si>
  <si>
    <t>'El Santuario'</t>
  </si>
  <si>
    <t>'RAGJ760317574'</t>
    <phoneticPr fontId="6" type="noConversion"/>
  </si>
  <si>
    <t>'Copypress, S.A. De C.V.'</t>
  </si>
  <si>
    <t>'Serafin Olarte'</t>
  </si>
  <si>
    <t>'59'</t>
  </si>
  <si>
    <t>'Independencia'</t>
  </si>
  <si>
    <t>'COP930625UH5'</t>
    <phoneticPr fontId="6" type="noConversion"/>
  </si>
  <si>
    <t>'Profesionales En Convenciones, S.A.De C.V.'</t>
  </si>
  <si>
    <t>'38 Piso 27'</t>
  </si>
  <si>
    <t>'Ofna. 23'</t>
  </si>
  <si>
    <t>'Nápoles'</t>
  </si>
  <si>
    <t>'PCO8612242B7'</t>
    <phoneticPr fontId="6" type="noConversion"/>
  </si>
  <si>
    <t>true</t>
    <phoneticPr fontId="6" type="noConversion"/>
  </si>
  <si>
    <t>'Soluciones Creativas En Impresión, S.A. De C.V.'</t>
  </si>
  <si>
    <t>'Oaxaca'</t>
  </si>
  <si>
    <t>'31'</t>
  </si>
  <si>
    <t>'Loc. C'</t>
  </si>
  <si>
    <t>'Encuadernaciones Maguntis,S.A.De C.V.'</t>
  </si>
  <si>
    <t>'Tania Espinosa De La Garza'</t>
  </si>
  <si>
    <t>'Tokio'</t>
  </si>
  <si>
    <t>'917-205'</t>
  </si>
  <si>
    <t>'Portales Sur'</t>
  </si>
  <si>
    <t>'EIGT761027NB1'</t>
    <phoneticPr fontId="6" type="noConversion"/>
  </si>
  <si>
    <t>'Impresora Eclipse S.A.De C.V.'</t>
  </si>
  <si>
    <t>'España'</t>
  </si>
  <si>
    <t>'451 C'</t>
  </si>
  <si>
    <t>'Granjas Estrella'</t>
  </si>
  <si>
    <t>'IEC9707022IA'</t>
    <phoneticPr fontId="6" type="noConversion"/>
  </si>
  <si>
    <t>'Frausto Hernandez Julio Cesar'</t>
  </si>
  <si>
    <t>'Av.Paseos De Aguascalientes'</t>
  </si>
  <si>
    <t>'703'</t>
  </si>
  <si>
    <t>'Paseos De Aguascalientes'</t>
  </si>
  <si>
    <t>'FAHJ910510QQ6'</t>
    <phoneticPr fontId="6" type="noConversion"/>
  </si>
  <si>
    <t>'Anel Del Rosario Mata Garza'</t>
  </si>
  <si>
    <t>'122 Loc. D'</t>
  </si>
  <si>
    <t>'MAGA7210074Y2'</t>
    <phoneticPr fontId="6" type="noConversion"/>
  </si>
  <si>
    <t>'Partido Accion Nacional'</t>
  </si>
  <si>
    <t>'Av. Coyoacan'</t>
  </si>
  <si>
    <t>'1546'</t>
  </si>
  <si>
    <t>'PAN400301JR5'</t>
    <phoneticPr fontId="6" type="noConversion"/>
  </si>
  <si>
    <t>'Swatter,S.C.'</t>
  </si>
  <si>
    <t>'Miguel Ocaranza'</t>
  </si>
  <si>
    <t>'152'</t>
  </si>
  <si>
    <t>'SWA0810097Z4'</t>
    <phoneticPr fontId="6" type="noConversion"/>
  </si>
  <si>
    <t>'Beatriz Lara García'</t>
  </si>
  <si>
    <t>'Calle 19'</t>
  </si>
  <si>
    <t>'Pro-Hogar'</t>
  </si>
  <si>
    <t>'SCI0808263B2'</t>
    <phoneticPr fontId="6" type="noConversion"/>
  </si>
  <si>
    <t>'Saberes Locales  A.C.'</t>
  </si>
  <si>
    <t>'Gomez Farias'</t>
  </si>
  <si>
    <t>'81'</t>
  </si>
  <si>
    <t>'El Grullo Centro'</t>
  </si>
  <si>
    <t>'SLO130814QX1'</t>
    <phoneticPr fontId="6" type="noConversion"/>
  </si>
  <si>
    <t>'Manuel Lanz Novelo'</t>
  </si>
  <si>
    <t>'Queretaro'</t>
  </si>
  <si>
    <t>'Santa Ana'</t>
  </si>
  <si>
    <t>'LANM591023TE3'</t>
    <phoneticPr fontId="6" type="noConversion"/>
  </si>
  <si>
    <t>'Learsi Papelería E Impresos, S.A. De C.V.'</t>
  </si>
  <si>
    <t>'Mariano Azuela'</t>
  </si>
  <si>
    <t>'235-A'</t>
  </si>
  <si>
    <t>'Santa Maria La Ribera'</t>
  </si>
  <si>
    <t>'LPI020808B46'</t>
    <phoneticPr fontId="6" type="noConversion"/>
  </si>
  <si>
    <t>'Sylvia Verónica Sugich Torres'</t>
  </si>
  <si>
    <t>'Guadalajara'</t>
  </si>
  <si>
    <t>'94-A'</t>
  </si>
  <si>
    <t>'19-A'</t>
  </si>
  <si>
    <t>'SUTS640502ER4'</t>
    <phoneticPr fontId="6" type="noConversion"/>
  </si>
  <si>
    <t>'Diana Berenice García Onofre'</t>
  </si>
  <si>
    <t>'Rio Pilcomayo'</t>
  </si>
  <si>
    <t>'60'</t>
  </si>
  <si>
    <t>'Paulo Cesar Farias Gama'</t>
  </si>
  <si>
    <t>'324 Loc.F'</t>
  </si>
  <si>
    <t>'FAGP750130PN2'</t>
    <phoneticPr fontId="6" type="noConversion"/>
  </si>
  <si>
    <t>'Beneli Hermanos, S.A. De C.V.'</t>
  </si>
  <si>
    <t>'Juan Carlos Nogueda'</t>
  </si>
  <si>
    <t>'Avena'</t>
  </si>
  <si>
    <t>'113'</t>
  </si>
  <si>
    <t>'BHE110805G21'</t>
    <phoneticPr fontId="6" type="noConversion"/>
  </si>
  <si>
    <t>'Maria Del Carmen Arangoa García'</t>
  </si>
  <si>
    <t>'Aragon'</t>
  </si>
  <si>
    <t>'37'</t>
  </si>
  <si>
    <t>'603'</t>
  </si>
  <si>
    <t>'290'</t>
  </si>
  <si>
    <t>'Merced Balbuena'</t>
  </si>
  <si>
    <t>'CAJC500503BK5'</t>
    <phoneticPr fontId="6" type="noConversion"/>
  </si>
  <si>
    <t>'Toma Digital S. De R.L. De C.V.'</t>
  </si>
  <si>
    <t>'Juan Hernández  Y  Davalos'</t>
  </si>
  <si>
    <t>'85'</t>
  </si>
  <si>
    <t>'TDI121212QJ2'</t>
    <phoneticPr fontId="6" type="noConversion"/>
  </si>
  <si>
    <t>'Secretaría De Desarrollo Agrario,Territorial Y Urbano'</t>
  </si>
  <si>
    <t>'Av.Heroica Escuela Naval Militar'</t>
  </si>
  <si>
    <t>'701'</t>
  </si>
  <si>
    <t>'Presidentes Ejidales 2Da.Sección'</t>
  </si>
  <si>
    <t>'SRA750101RB7'</t>
    <phoneticPr fontId="6" type="noConversion"/>
  </si>
  <si>
    <t>'Rosa Guadalupe Martinez Perez'</t>
  </si>
  <si>
    <t>'Rio Coatzacoalcos'</t>
  </si>
  <si>
    <t>'Mz 8 Lt 162'</t>
  </si>
  <si>
    <t>'Office Print Amg S.A. De C.V.'</t>
  </si>
  <si>
    <t>'Anel Mata'</t>
  </si>
  <si>
    <t>'Toribio Medina'</t>
  </si>
  <si>
    <t>'Loc. D'</t>
  </si>
  <si>
    <t>'OPA120725KG8'</t>
    <phoneticPr fontId="6" type="noConversion"/>
  </si>
  <si>
    <t>'Teodoro Mario Alonso Paniagua'</t>
  </si>
  <si>
    <t>'Tizapan San Angel'</t>
  </si>
  <si>
    <t>'AOPT570202RT6'</t>
    <phoneticPr fontId="6" type="noConversion"/>
  </si>
  <si>
    <t>'Alejandra Alcazar Torres Navarrete'</t>
  </si>
  <si>
    <t>'Desierto De Los Leones'</t>
  </si>
  <si>
    <t>'5079'</t>
  </si>
  <si>
    <t>'302'</t>
  </si>
  <si>
    <t>'Tetelpan'</t>
  </si>
  <si>
    <t>'AAGC7605115F7'</t>
    <phoneticPr fontId="6" type="noConversion"/>
  </si>
  <si>
    <t>'Maria Guadalupe Germania Méndez Feregrino'</t>
  </si>
  <si>
    <t>'Unidad Xochinahuac'</t>
  </si>
  <si>
    <t>'Edif.16'</t>
  </si>
  <si>
    <t>'Depto.304'</t>
  </si>
  <si>
    <t>'San Martín Xochinahuac'</t>
  </si>
  <si>
    <t>'MEFG701022US5'</t>
    <phoneticPr fontId="6" type="noConversion"/>
  </si>
  <si>
    <t>'Improboutique,S.De R.L.De C.V.'</t>
  </si>
  <si>
    <t>'Felipe Villanueva'</t>
  </si>
  <si>
    <t>'185'</t>
  </si>
  <si>
    <t>'A001'</t>
  </si>
  <si>
    <t>'IMP120130DC1'</t>
    <phoneticPr fontId="6" type="noConversion"/>
  </si>
  <si>
    <t>'Alicia Fraga Breton'</t>
  </si>
  <si>
    <t>'Alicia Fraga Bretón'</t>
  </si>
  <si>
    <t>'Priv. Los Olivos'</t>
  </si>
  <si>
    <t>'108'</t>
  </si>
  <si>
    <t>'Fracc. San Francisco'</t>
  </si>
  <si>
    <t>'FABA720525ND0'</t>
    <phoneticPr fontId="6" type="noConversion"/>
  </si>
  <si>
    <t>'Explo World S.A. De C.V.'</t>
  </si>
  <si>
    <t>'Sandra Martínez D.'</t>
  </si>
  <si>
    <t>'Central'</t>
  </si>
  <si>
    <t>'63'</t>
  </si>
  <si>
    <t>'Atlántida'</t>
  </si>
  <si>
    <t>'EWO0204053F3'</t>
    <phoneticPr fontId="6" type="noConversion"/>
  </si>
  <si>
    <t>'Cristina Hernandez Moreno'</t>
  </si>
  <si>
    <t>'Av.Cuauhtémoc'</t>
  </si>
  <si>
    <t>'232'</t>
  </si>
  <si>
    <t>'Loc.7'</t>
  </si>
  <si>
    <t>'Tropicana'</t>
  </si>
  <si>
    <t>'HEMC4811271B8'</t>
    <phoneticPr fontId="6" type="noConversion"/>
  </si>
  <si>
    <t>'Graficos Digitales Avanzados S.A.De C.V.'</t>
  </si>
  <si>
    <t>'Georgia'</t>
  </si>
  <si>
    <t>'181'</t>
  </si>
  <si>
    <t>'GDA040126AT0'</t>
    <phoneticPr fontId="6" type="noConversion"/>
  </si>
  <si>
    <t>'Juan Alejandro Tirxmaurice Chavez'</t>
  </si>
  <si>
    <t>'Antonio Caso'</t>
  </si>
  <si>
    <t>'206'</t>
  </si>
  <si>
    <t>'San Rafael'</t>
  </si>
  <si>
    <t>'TICJ860901EJ2'</t>
    <phoneticPr fontId="6" type="noConversion"/>
  </si>
  <si>
    <t>'Transito'</t>
  </si>
  <si>
    <t>'INB470101FA5'</t>
    <phoneticPr fontId="6" type="noConversion"/>
  </si>
  <si>
    <t>'Edmundo Munguía Lozano'</t>
  </si>
  <si>
    <t>'MULE400604TP6'</t>
    <phoneticPr fontId="6" type="noConversion"/>
  </si>
  <si>
    <t>'Secretaria Del Trabajo Y Previsión Social'</t>
  </si>
  <si>
    <t>'Av. Anillo Periférico Sur'</t>
  </si>
  <si>
    <t>'4271'</t>
  </si>
  <si>
    <t>'Fuentes Del Pedregal'</t>
  </si>
  <si>
    <t>'STP401231P53'</t>
    <phoneticPr fontId="6" type="noConversion"/>
  </si>
  <si>
    <t>'Grupo Grafico Arenal, S.A. De C.V.'</t>
  </si>
  <si>
    <t>'Carretera Picacho Ajusco Km 12.65'</t>
  </si>
  <si>
    <t>'Mz 10'</t>
  </si>
  <si>
    <t>'Heroes De 1910'</t>
  </si>
  <si>
    <t>'GGA9806048W7'</t>
    <phoneticPr fontId="6" type="noConversion"/>
  </si>
  <si>
    <t>'Instituto Nacional De Neurologia Y Neurocirugia'</t>
  </si>
  <si>
    <t>'3877'</t>
  </si>
  <si>
    <t>'La Fama'</t>
  </si>
  <si>
    <t>'INN900727UE1'</t>
    <phoneticPr fontId="6" type="noConversion"/>
  </si>
  <si>
    <t>'Artemio Victor Cruz Leon'</t>
  </si>
  <si>
    <t>'Maria Tomasa Esteves'</t>
  </si>
  <si>
    <t>'40'</t>
  </si>
  <si>
    <t>'9'</t>
  </si>
  <si>
    <t>'Carmen Serdan'</t>
  </si>
  <si>
    <t>'CULA570420Q54'</t>
    <phoneticPr fontId="6" type="noConversion"/>
  </si>
  <si>
    <t>'Litografía Visual, S.A.De C.V.'</t>
  </si>
  <si>
    <t>'Heriberto Frías'</t>
  </si>
  <si>
    <t>'Batalla De Calpulalpan'</t>
  </si>
  <si>
    <t>'Mz.164'</t>
  </si>
  <si>
    <t>'Lt.1876 A'</t>
  </si>
  <si>
    <t>'Leyes De Reforma'</t>
  </si>
  <si>
    <t>'Iztapalapa'</t>
    <phoneticPr fontId="6" type="noConversion"/>
  </si>
  <si>
    <t>'EMA070711DY3'</t>
    <phoneticPr fontId="6" type="noConversion"/>
  </si>
  <si>
    <t>'Impresos Paulus, S.A. De C.V.'</t>
  </si>
  <si>
    <t>'Horacio Nelsón'</t>
  </si>
  <si>
    <t>'83'</t>
  </si>
  <si>
    <t>'IPA130206143'</t>
    <phoneticPr fontId="6" type="noConversion"/>
  </si>
  <si>
    <t>'Leo Pharmaceuticals S De R.L. De C.V.'</t>
  </si>
  <si>
    <t>'Blvd.Adolfo Ruiz Cortines'</t>
  </si>
  <si>
    <t>'3642 Piso 12'</t>
  </si>
  <si>
    <t>'Jardines Del Pedregal'</t>
  </si>
  <si>
    <t>'LPH121012RG3'</t>
    <phoneticPr fontId="6" type="noConversion"/>
  </si>
  <si>
    <t>'Gyltronics S.A. De C.V.'</t>
  </si>
  <si>
    <t>'Av.Cuauhtemoc'</t>
  </si>
  <si>
    <t>'587'</t>
  </si>
  <si>
    <t>'GSX000412162'</t>
    <phoneticPr fontId="6" type="noConversion"/>
  </si>
  <si>
    <t>'Laura Sakuntala Ortiz Lozano'</t>
  </si>
  <si>
    <t>'Av.16 De Septiembre'</t>
  </si>
  <si>
    <t>'200'</t>
  </si>
  <si>
    <t>'Tepepan'</t>
  </si>
  <si>
    <t>'OILL671104R99'</t>
    <phoneticPr fontId="6" type="noConversion"/>
  </si>
  <si>
    <t>'Agustín Aparicio Gonzaga'</t>
  </si>
  <si>
    <t>'Plazuela Revolución'</t>
  </si>
  <si>
    <t>'Magdalena Mixhuca'</t>
  </si>
  <si>
    <t>'AAGA710828CF6'</t>
    <phoneticPr fontId="6" type="noConversion"/>
  </si>
  <si>
    <t>'Humberto Cuauhtémoc Mendez Elizalde'</t>
  </si>
  <si>
    <t>'Papantla'</t>
  </si>
  <si>
    <t>'3 Acc'</t>
  </si>
  <si>
    <t>'Santa Catarina'</t>
  </si>
  <si>
    <t>'MEEH540306633'</t>
    <phoneticPr fontId="6" type="noConversion"/>
  </si>
  <si>
    <t>'Griselda Edith Blanco Hernandez'</t>
  </si>
  <si>
    <t>'Av 5 De Mayo'</t>
  </si>
  <si>
    <t>'32'</t>
  </si>
  <si>
    <t>'Zapote Gordo'</t>
  </si>
  <si>
    <t>'BAHG7211012B3'</t>
    <phoneticPr fontId="6" type="noConversion"/>
  </si>
  <si>
    <t>'Soltar Impresores S.A.De C.V.'</t>
  </si>
  <si>
    <t>'Ing. Hugo Betancourt'</t>
  </si>
  <si>
    <t>'Cafetal'</t>
  </si>
  <si>
    <t>'496'</t>
  </si>
  <si>
    <t>'Granjas México'</t>
  </si>
  <si>
    <t>'Iztacalco'</t>
  </si>
  <si>
    <t>'SIM111027F93'</t>
    <phoneticPr fontId="6" type="noConversion"/>
  </si>
  <si>
    <t>'Litográfica Bretaña, Sa.De C.V.'</t>
  </si>
  <si>
    <t>'Av. Bretaña'</t>
  </si>
  <si>
    <t>'201'</t>
  </si>
  <si>
    <t>'San Andrés Tetepilco'</t>
  </si>
  <si>
    <t>'LBR080903TI7'</t>
    <phoneticPr fontId="6" type="noConversion"/>
  </si>
  <si>
    <t>'MRO110804U75'</t>
    <phoneticPr fontId="6" type="noConversion"/>
  </si>
  <si>
    <t>'Corporación De Servicios Graficos Rojo, S.A.De C.V.'</t>
  </si>
  <si>
    <t>'Progreso'</t>
  </si>
  <si>
    <t>'CSG0309302C5'</t>
    <phoneticPr fontId="6" type="noConversion"/>
  </si>
  <si>
    <t>'Ideas Print&amp;Marketing S.De R.L.De C.V.'</t>
  </si>
  <si>
    <t>'Isidro Fabela'</t>
  </si>
  <si>
    <t>'12'</t>
  </si>
  <si>
    <t>'Chapultepec'</t>
  </si>
  <si>
    <t>'IPA121025VA4'</t>
    <phoneticPr fontId="6" type="noConversion"/>
  </si>
  <si>
    <t>'Asociación Scouts De México, A.C.'</t>
  </si>
  <si>
    <t>'Córdoba'</t>
  </si>
  <si>
    <t>'57'</t>
  </si>
  <si>
    <t>'ASM4302244H3'</t>
    <phoneticPr fontId="6" type="noConversion"/>
  </si>
  <si>
    <t>'Internet Mm Company S De Rl De Cv'</t>
  </si>
  <si>
    <t>'Federico T. De La Chica'</t>
  </si>
  <si>
    <t>'Local A-2'</t>
  </si>
  <si>
    <t>'Ciudad Satelite'</t>
  </si>
  <si>
    <t>'IMM090121JJ7'</t>
    <phoneticPr fontId="6" type="noConversion"/>
  </si>
  <si>
    <t>'Jose Genaro Monroy Cortes'</t>
  </si>
  <si>
    <t>'Cozumel'</t>
  </si>
  <si>
    <t>'45-A'</t>
  </si>
  <si>
    <t>'Roma Norte'</t>
  </si>
  <si>
    <t>'MOCG661017RR6'</t>
    <phoneticPr fontId="6" type="noConversion"/>
  </si>
  <si>
    <t>'Servicio De Administracion Tributaria'</t>
  </si>
  <si>
    <t>'Av. Hidalgo'</t>
  </si>
  <si>
    <t>'SAT970701NN3'</t>
    <phoneticPr fontId="6" type="noConversion"/>
  </si>
  <si>
    <t>'Sector  J. Santa Cruz Huatulco'</t>
  </si>
  <si>
    <t>'MAPR840122JE3'</t>
    <phoneticPr fontId="6" type="noConversion"/>
  </si>
  <si>
    <t>'Cesar Anibal Transito Leal'</t>
  </si>
  <si>
    <t>'Sancho Panza'</t>
  </si>
  <si>
    <t>'Mz.6, Lt.8'</t>
  </si>
  <si>
    <t>'La Mancha 1'</t>
  </si>
  <si>
    <t>'TALC750512B13'</t>
    <phoneticPr fontId="6" type="noConversion"/>
  </si>
  <si>
    <t>'Impresos Litopolis, S.A. De C.V.'</t>
  </si>
  <si>
    <t>'30'</t>
  </si>
  <si>
    <t>'ILI960207P76'</t>
    <phoneticPr fontId="6" type="noConversion"/>
  </si>
  <si>
    <t>'Julian Garcia Villagomez'</t>
  </si>
  <si>
    <t>'San Borja'</t>
  </si>
  <si>
    <t>'1457'</t>
  </si>
  <si>
    <t>'GAVJ801128QM0'</t>
    <phoneticPr fontId="6" type="noConversion"/>
  </si>
  <si>
    <t>'Papel Invita, S.A. De C.V.'</t>
  </si>
  <si>
    <t>'Montecito'</t>
  </si>
  <si>
    <t>'38 Piso 8'</t>
  </si>
  <si>
    <t>' Ofna 8'</t>
  </si>
  <si>
    <t>'PIN1308218SA'</t>
    <phoneticPr fontId="6" type="noConversion"/>
  </si>
  <si>
    <t>'Soluciones Geluz S.A. De C.V.'</t>
  </si>
  <si>
    <t>'Cerrada 2A De San Francisco'</t>
  </si>
  <si>
    <t>'38'</t>
  </si>
  <si>
    <t>'San Francisco Xicaltongo'</t>
  </si>
  <si>
    <t>'SGE100823385'</t>
    <phoneticPr fontId="6" type="noConversion"/>
  </si>
  <si>
    <t>'Instituto Mexicano Del Seguro Social'</t>
  </si>
  <si>
    <t>'Avenida Paseo De La Reforma'</t>
  </si>
  <si>
    <t>'476'</t>
  </si>
  <si>
    <t>'IMS421231I45'</t>
    <phoneticPr fontId="6" type="noConversion"/>
  </si>
  <si>
    <t>'Alianza Impresos Y Sellos S.A. De C.V.'</t>
  </si>
  <si>
    <t>'Enrique López'</t>
  </si>
  <si>
    <t>'28-A'</t>
  </si>
  <si>
    <t>'46'</t>
  </si>
  <si>
    <t>'San Jose De La Escalera'</t>
  </si>
  <si>
    <t>'AIS970924VA8'</t>
    <phoneticPr fontId="6" type="noConversion"/>
  </si>
  <si>
    <t>'Berta Sonia Zenteno Calderon'</t>
  </si>
  <si>
    <t>'Tlacotalpan'</t>
  </si>
  <si>
    <t>'133'</t>
  </si>
  <si>
    <t>'ZECB620807LD9'</t>
    <phoneticPr fontId="6" type="noConversion"/>
  </si>
  <si>
    <t>'Patronato De La Facultad De Quimica Unam  A.C.'</t>
  </si>
  <si>
    <t>'Circuito Interior Facultad De Química'</t>
  </si>
  <si>
    <t>'Edif. B 107'</t>
  </si>
  <si>
    <t>'Ciudad Universitaria'</t>
  </si>
  <si>
    <t>'PFQ901011I4A'</t>
    <phoneticPr fontId="6" type="noConversion"/>
  </si>
  <si>
    <t>'RUNE6310145D0'</t>
    <phoneticPr fontId="6" type="noConversion"/>
  </si>
  <si>
    <t>'Instituto Nacional De Bellas Artes Y Literatura'</t>
  </si>
  <si>
    <t>'San Antonio Abad'</t>
  </si>
  <si>
    <t>'130'</t>
  </si>
  <si>
    <t>'Santa Clara Coatitla'</t>
  </si>
  <si>
    <t>'MME910130QR1'</t>
    <phoneticPr fontId="6" type="noConversion"/>
  </si>
  <si>
    <t>'Edimundo, S.A. De C.V.'</t>
  </si>
  <si>
    <t>'Ediel Gálvez'</t>
  </si>
  <si>
    <t>'Norte 184'</t>
  </si>
  <si>
    <t>'666'</t>
  </si>
  <si>
    <t>'Pensador Mexicano'</t>
  </si>
  <si>
    <t>'EDI080125FL7'</t>
    <phoneticPr fontId="6" type="noConversion"/>
  </si>
  <si>
    <t>'Secretaria De Salud/Dirección General De Comunicación Social'</t>
  </si>
  <si>
    <t>'Fundación Heinrich Boll  E  V'</t>
  </si>
  <si>
    <t>'José Alvarado'</t>
  </si>
  <si>
    <t>'12-B'</t>
  </si>
  <si>
    <t>'Roma Sur'</t>
  </si>
  <si>
    <t>'FHB880726BH6'</t>
    <phoneticPr fontId="6" type="noConversion"/>
  </si>
  <si>
    <t>'Secretaria De Salud / Ccinshae'</t>
  </si>
  <si>
    <t>'Litografía Providencia, S.A.De C.V.'</t>
  </si>
  <si>
    <t>'Belem Coello'</t>
  </si>
  <si>
    <t>'Oriente 170'</t>
  </si>
  <si>
    <t>'121'</t>
  </si>
  <si>
    <t>'LPR940721146'</t>
    <phoneticPr fontId="6" type="noConversion"/>
  </si>
  <si>
    <t>'Alejandro Zarate Estanislao'</t>
  </si>
  <si>
    <t>'Instituto Tecnico Industrial'</t>
  </si>
  <si>
    <t>'266'</t>
  </si>
  <si>
    <t>'Santo Tomas'</t>
  </si>
  <si>
    <t>'ZAEA661103TY4'</t>
    <phoneticPr fontId="6" type="noConversion"/>
  </si>
  <si>
    <t>'Moises Corrales Cambero'</t>
  </si>
  <si>
    <t>'Av. Uno'</t>
  </si>
  <si>
    <t>'2120'</t>
  </si>
  <si>
    <t>'15 De Mayo'</t>
  </si>
  <si>
    <t>'812'</t>
  </si>
  <si>
    <t>'LVI1011193Y1'</t>
    <phoneticPr fontId="6" type="noConversion"/>
  </si>
  <si>
    <t>'Secretaría De Gobernación'</t>
  </si>
  <si>
    <t>'Bucareli'</t>
  </si>
  <si>
    <t>'99'</t>
  </si>
  <si>
    <t>'SGO8501012H2'</t>
    <phoneticPr fontId="6" type="noConversion"/>
  </si>
  <si>
    <t>'Erika Salinas Chavelas'</t>
  </si>
  <si>
    <t>'Av.Ruffo Figueroa'</t>
  </si>
  <si>
    <t>'32 Mz E'</t>
  </si>
  <si>
    <t>'Lt12-2'</t>
  </si>
  <si>
    <t>'Adolfo Lopez Mateos'</t>
  </si>
  <si>
    <t>'SACE841027PL7'</t>
    <phoneticPr fontId="6" type="noConversion"/>
  </si>
  <si>
    <t>'Eje Central Lázaro Cardenas'</t>
  </si>
  <si>
    <t>'395-2'</t>
  </si>
  <si>
    <t>'COMC711207RP6'</t>
    <phoneticPr fontId="6" type="noConversion"/>
  </si>
  <si>
    <t>'Vicente Aguilar Paredes'</t>
  </si>
  <si>
    <t>'Privada Prolongación Historiadores'</t>
  </si>
  <si>
    <t>'Apatlaco'</t>
  </si>
  <si>
    <t>'AUPV530830LH5'</t>
    <phoneticPr fontId="6" type="noConversion"/>
  </si>
  <si>
    <t>'Project Desing And Four Inks S.A. De C.V.'</t>
  </si>
  <si>
    <t>'Portales'</t>
  </si>
  <si>
    <t>'PDF100318IP9'</t>
    <phoneticPr fontId="6" type="noConversion"/>
  </si>
  <si>
    <t>'Asamblea Legislativa Del Distrito Federal'</t>
  </si>
  <si>
    <t>'Donceles Esq.Allende'</t>
  </si>
  <si>
    <t>'S/N'</t>
  </si>
  <si>
    <t>'Centro Historico'</t>
  </si>
  <si>
    <t>'ALD971028S24'</t>
    <phoneticPr fontId="6" type="noConversion"/>
  </si>
  <si>
    <t>'Cruz Luis Canacasco Jimenez'</t>
  </si>
  <si>
    <t>'Sur  79'</t>
  </si>
  <si>
    <t>'Juan  A. Mateos'</t>
  </si>
  <si>
    <t>'RDI081210LC5'</t>
    <phoneticPr fontId="6" type="noConversion"/>
  </si>
  <si>
    <t>'Ricardo Gordillo Medrano'</t>
  </si>
  <si>
    <t>'Godard'</t>
  </si>
  <si>
    <t>'55-2'</t>
  </si>
  <si>
    <t>'Guadalupe Victoria'</t>
  </si>
  <si>
    <t>'GOMR531009AF8'</t>
    <phoneticPr fontId="6" type="noConversion"/>
  </si>
  <si>
    <t>'Rotarismo En México Editores, S.C.'</t>
  </si>
  <si>
    <t>'Teresa Villanueva'</t>
  </si>
  <si>
    <t>'195'</t>
  </si>
  <si>
    <t>'P.13-B'</t>
  </si>
  <si>
    <t>'RME920211JQ2'</t>
    <phoneticPr fontId="6" type="noConversion"/>
  </si>
  <si>
    <t>'Empresa De Restaurantes De Pollos Asados, S.A.De C.V.'</t>
  </si>
  <si>
    <t>'Cuitlahuac'</t>
  </si>
  <si>
    <t>'2398 1'</t>
  </si>
  <si>
    <t>'ERP111007TQ6'</t>
    <phoneticPr fontId="6" type="noConversion"/>
  </si>
  <si>
    <t>'Maqui Rols S.A.De C.V.'</t>
  </si>
  <si>
    <t>'Jorge Rodríguez'</t>
  </si>
  <si>
    <t>'397'</t>
  </si>
  <si>
    <t>'Eco Team S.A. De C.V.'</t>
  </si>
  <si>
    <t>'Santo Domingo'</t>
  </si>
  <si>
    <t>'139'</t>
  </si>
  <si>
    <t>'Santa Apolonia'</t>
  </si>
  <si>
    <t>'ETE060616C16'</t>
    <phoneticPr fontId="6" type="noConversion"/>
  </si>
  <si>
    <t>'Secretaria De Desarrollo Social, Delegación Oaxaca'</t>
  </si>
  <si>
    <t>'Carretera Cristóbal Colón Km.6.5 Tramo Oaxaca Tehuantepec'</t>
  </si>
  <si>
    <t>'SDS920522TI7'</t>
    <phoneticPr fontId="6" type="noConversion"/>
  </si>
  <si>
    <t>'Hortencia Diaz Sanchez'</t>
  </si>
  <si>
    <t>'Retorno 17'</t>
  </si>
  <si>
    <t>'1 L-4'</t>
  </si>
  <si>
    <t>'Avante'</t>
  </si>
  <si>
    <t>'DISH730926SK1'</t>
    <phoneticPr fontId="6" type="noConversion"/>
  </si>
  <si>
    <t>'Secretaria De Educación Pública'</t>
  </si>
  <si>
    <t>'Nezahualcoyotl'</t>
  </si>
  <si>
    <t>'127'</t>
  </si>
  <si>
    <t>'NAL050801458'</t>
    <phoneticPr fontId="6" type="noConversion"/>
  </si>
  <si>
    <t>'Cultura Y Arte A.C.'</t>
  </si>
  <si>
    <t>'Lucerna'</t>
  </si>
  <si>
    <t>'56'</t>
  </si>
  <si>
    <t>'CAR510419EN0'</t>
    <phoneticPr fontId="6" type="noConversion"/>
  </si>
  <si>
    <t>'Impresos Amberes S.A.De C.V.'</t>
  </si>
  <si>
    <t>'259-A'</t>
  </si>
  <si>
    <t>'IAM1003011KA'</t>
    <phoneticPr fontId="6" type="noConversion"/>
  </si>
  <si>
    <t>'Grupo Lucarmo, S.A.De C.V.'</t>
  </si>
  <si>
    <t>'Luis Mora'</t>
  </si>
  <si>
    <t>'1Er.Callejón De Jaime Nuno'</t>
  </si>
  <si>
    <t>'22'</t>
  </si>
  <si>
    <t>'Guerrero'</t>
  </si>
  <si>
    <t>'Sep Administración Federal De Servicios Educativos En El Dis'</t>
  </si>
  <si>
    <t>'Parroquia'</t>
  </si>
  <si>
    <t>'1130 Piso 6'</t>
  </si>
  <si>
    <t>'Santa Cruz Atoyac'</t>
  </si>
  <si>
    <t>'SAF121101UT3'</t>
    <phoneticPr fontId="6" type="noConversion"/>
  </si>
  <si>
    <t>'Aarón Josue Vega Arroyo'</t>
  </si>
  <si>
    <t>'Aaron Josue Vega Arroyo'</t>
  </si>
  <si>
    <t>'4 Fracc.'</t>
  </si>
  <si>
    <t>'Residencial Bugambilias'</t>
  </si>
  <si>
    <t>'VEAA730606595'</t>
    <phoneticPr fontId="6" type="noConversion"/>
  </si>
  <si>
    <t>'Secretaria De Relaciones Exteriores'</t>
  </si>
  <si>
    <t>'Plaza Juarez'</t>
  </si>
  <si>
    <t>'20'</t>
  </si>
  <si>
    <t>'SRE850101BT4'</t>
    <phoneticPr fontId="6" type="noConversion"/>
  </si>
  <si>
    <t>'SEP210905778'</t>
    <phoneticPr fontId="6" type="noConversion"/>
  </si>
  <si>
    <t>'Yolanda Macías Martínez'</t>
  </si>
  <si>
    <t>'Lago Tláhuac'</t>
  </si>
  <si>
    <t>'4-C12'</t>
  </si>
  <si>
    <t>'Anáhuac'</t>
  </si>
  <si>
    <t>'MAMY581218MZ8'</t>
    <phoneticPr fontId="6" type="noConversion"/>
  </si>
  <si>
    <t>'Todo De Tubos, Sa.De C.V.'</t>
  </si>
  <si>
    <t>'Popotla'</t>
  </si>
  <si>
    <t>'75'</t>
  </si>
  <si>
    <t>'704'</t>
  </si>
  <si>
    <t>'Tizapan San Ángel'</t>
  </si>
  <si>
    <t>'TTU871212A60'</t>
    <phoneticPr fontId="6" type="noConversion"/>
  </si>
  <si>
    <t>'Grafhaus De México, S.A. De C.V.'</t>
  </si>
  <si>
    <t>'Fernando Hernández Hernández'</t>
  </si>
  <si>
    <t>'Manuel J.Othón'</t>
  </si>
  <si>
    <t>'44'</t>
  </si>
  <si>
    <t>'GME030602CH6'</t>
    <phoneticPr fontId="6" type="noConversion"/>
  </si>
  <si>
    <t>'José Ignacio Pelayo Valadez'</t>
  </si>
  <si>
    <t>'Alfredo Chavero'</t>
  </si>
  <si>
    <t>'90 B'</t>
  </si>
  <si>
    <t>'PEVI6409125F7'</t>
    <phoneticPr fontId="6" type="noConversion"/>
  </si>
  <si>
    <t>'Tnp Trading S.A. De C.V.'</t>
  </si>
  <si>
    <t>'Prolongación Negra Modelo'</t>
  </si>
  <si>
    <t>'28'</t>
  </si>
  <si>
    <t>'Fracc.Ind.Alce Blanco'</t>
  </si>
  <si>
    <t>'TTR020530EZ2'</t>
    <phoneticPr fontId="6" type="noConversion"/>
  </si>
  <si>
    <t>'Sante Corporel S.A. De C.V.'</t>
  </si>
  <si>
    <t>'Lomas Verdes Pte.'</t>
  </si>
  <si>
    <t>'205'</t>
  </si>
  <si>
    <t>'Lomas De Tetela'</t>
  </si>
  <si>
    <t>'SCO0307018F7'</t>
    <phoneticPr fontId="6" type="noConversion"/>
  </si>
  <si>
    <t>'Manufacturera Metalica,S.A.De C.V.'</t>
  </si>
  <si>
    <t>'Av.Miguel Hidalgo'</t>
  </si>
  <si>
    <t>'3'</t>
  </si>
  <si>
    <t>'Burocratas'</t>
  </si>
  <si>
    <t>'SDS920525FT5'</t>
    <phoneticPr fontId="6" type="noConversion"/>
  </si>
  <si>
    <t>'Arturo Mora Vazquez Del Mercado'</t>
  </si>
  <si>
    <t>'Servicio De Administración Y Enajenación De Bienes'</t>
  </si>
  <si>
    <t>'Av.Insurgentes Sur'</t>
  </si>
  <si>
    <t>'1931'</t>
  </si>
  <si>
    <t>'Guadalupe Inn'</t>
  </si>
  <si>
    <t>'SAE030617SV8'</t>
    <phoneticPr fontId="6" type="noConversion"/>
  </si>
  <si>
    <t>'Tecnologia Regular Mexico,S.A.De C.V.'</t>
  </si>
  <si>
    <t>'Pastores'</t>
  </si>
  <si>
    <t>'Santa Isabel Industrial'</t>
  </si>
  <si>
    <t>'TRM110511BD1'</t>
    <phoneticPr fontId="6" type="noConversion"/>
  </si>
  <si>
    <t>'Daniel Cruz Millan'</t>
  </si>
  <si>
    <t>'Aries'</t>
  </si>
  <si>
    <t>'L-1 M8'</t>
  </si>
  <si>
    <t>'Zodiaco'</t>
  </si>
  <si>
    <t>'CUMD870329UH2'</t>
    <phoneticPr fontId="6" type="noConversion"/>
  </si>
  <si>
    <t>'Grupo Grafico Salinas,S.A.De C.V.'</t>
  </si>
  <si>
    <t>'Enrique Salinas'</t>
  </si>
  <si>
    <t>'Marcelino Davalos'</t>
  </si>
  <si>
    <t>'12 L-1'</t>
  </si>
  <si>
    <t>'Algarín'</t>
  </si>
  <si>
    <t>'GGS100616LP3'</t>
    <phoneticPr fontId="6" type="noConversion"/>
  </si>
  <si>
    <t>'Becker And Marcus, S.A. De C.V.'</t>
  </si>
  <si>
    <t>'Juan Ernesto Hernández Y Davalos'</t>
  </si>
  <si>
    <t>'122'</t>
  </si>
  <si>
    <t>'BMA0908072A4'</t>
    <phoneticPr fontId="6" type="noConversion"/>
  </si>
  <si>
    <t>'COCM760202SY4'</t>
    <phoneticPr fontId="6" type="noConversion"/>
  </si>
  <si>
    <t>'Render Display,  S.A. De C.V.'</t>
  </si>
  <si>
    <t>'Eje Central Lazaro Cardenas'</t>
  </si>
  <si>
    <t>'177-F'</t>
  </si>
  <si>
    <t>'MOVA631203RZ6'</t>
    <phoneticPr fontId="6" type="noConversion"/>
  </si>
  <si>
    <t>'Impresora Y Encuadernadora Progreso S.A.De C.V.'</t>
  </si>
  <si>
    <t>'Rodrigo Mena'</t>
  </si>
  <si>
    <t>'Av.San Lorenzo'</t>
  </si>
  <si>
    <t>'244'</t>
  </si>
  <si>
    <t>'Paraje San Juan'</t>
  </si>
  <si>
    <t>'IEP921123J76'</t>
    <phoneticPr fontId="6" type="noConversion"/>
  </si>
  <si>
    <t>'Idea Agencia De Comunicación S.A.De C.V.'</t>
  </si>
  <si>
    <t>'Av.Agustin Yañez'</t>
  </si>
  <si>
    <t>'1253'</t>
  </si>
  <si>
    <t>'Sector Popular'</t>
  </si>
  <si>
    <t>'IAC050310BN9'</t>
    <phoneticPr fontId="6" type="noConversion"/>
  </si>
  <si>
    <t>'La Buena Estrella Ediciones S.A.De C.V.'</t>
  </si>
  <si>
    <t>'Antonio Sánchez Estrella'</t>
  </si>
  <si>
    <t>'Playa Erendira'</t>
  </si>
  <si>
    <t>'Santiago Sur'</t>
  </si>
  <si>
    <t>'BEE040302AA8'</t>
    <phoneticPr fontId="6" type="noConversion"/>
  </si>
  <si>
    <t>'Sria.De Finanzas Y Administracion Del Estado De Guerrero'</t>
  </si>
  <si>
    <t>'Boulevard Lic.Rene Juarez Cisneros'</t>
  </si>
  <si>
    <t>'62'</t>
  </si>
  <si>
    <t>'Ciudad De Los Servicios'</t>
  </si>
  <si>
    <t>'SFA830301521'</t>
    <phoneticPr fontId="6" type="noConversion"/>
  </si>
  <si>
    <t>'Centro De Estudios Para El Cambio En El Campo Mexicano A.C.'</t>
  </si>
  <si>
    <t>'Vito Alessio Robles'</t>
  </si>
  <si>
    <t>'76'</t>
  </si>
  <si>
    <t>'Florida'</t>
  </si>
  <si>
    <t>'CEC921114JM2'</t>
    <phoneticPr fontId="6" type="noConversion"/>
  </si>
  <si>
    <t>'Mejia Herrera Giovanna Krishel'</t>
  </si>
  <si>
    <t>'Isabel La Catolica'</t>
  </si>
  <si>
    <t>'435'</t>
  </si>
  <si>
    <t>'MEHG820607CG2'</t>
    <phoneticPr fontId="6" type="noConversion"/>
  </si>
  <si>
    <t>'Maria Del Carmen Nava Polina'</t>
  </si>
  <si>
    <t>'Hacienda De La Purisima'</t>
  </si>
  <si>
    <t>'77'</t>
  </si>
  <si>
    <t>'Prados Del Rosario'</t>
  </si>
  <si>
    <t>'NAPC710628RGA'</t>
    <phoneticPr fontId="6" type="noConversion"/>
  </si>
  <si>
    <t>'Mariano Ojeda Cuevas'</t>
  </si>
  <si>
    <t>'Rio Guadalquivir'</t>
  </si>
  <si>
    <t>'OECM780603K5A'</t>
    <phoneticPr fontId="6" type="noConversion"/>
  </si>
  <si>
    <t>'Anahuac'</t>
  </si>
  <si>
    <t>'MUGP641221QC2'</t>
    <phoneticPr fontId="6" type="noConversion"/>
  </si>
  <si>
    <t>'Francisco Guillermo Espejel Gonzalez'</t>
  </si>
  <si>
    <t>'Francisco Guillermo Espejel González'</t>
  </si>
  <si>
    <t>'Calzada San Juan De Aragon'</t>
  </si>
  <si>
    <t>'884'</t>
  </si>
  <si>
    <t>'San Juan De Aragon'</t>
  </si>
  <si>
    <t>'EEGF680224NH0'</t>
    <phoneticPr fontId="6" type="noConversion"/>
  </si>
  <si>
    <t>'Enrique Alberto Manzo Mendoza'</t>
  </si>
  <si>
    <t>'Valle De Las Bugambilias'</t>
  </si>
  <si>
    <t>'10'</t>
  </si>
  <si>
    <t>'Izcalli Del Valle'</t>
  </si>
  <si>
    <t>'MAMX810715JZ1'</t>
    <phoneticPr fontId="6" type="noConversion"/>
  </si>
  <si>
    <t>'Gafacolors Digital S.A.De C.V.'</t>
  </si>
  <si>
    <t>'Calz.De Las Armas'</t>
  </si>
  <si>
    <t>'61'</t>
  </si>
  <si>
    <t>'Rivera De Echegaray'</t>
  </si>
  <si>
    <t>'GDI990921J7A'</t>
    <phoneticPr fontId="6" type="noConversion"/>
  </si>
  <si>
    <t>'Corporativo Arguelles S.A.De C.V.'</t>
  </si>
  <si>
    <t>'2Da.Cerrada De San Juan De Dios'</t>
  </si>
  <si>
    <t>'76A'</t>
  </si>
  <si>
    <t>'San Lorenzo Huipulco'</t>
  </si>
  <si>
    <t>'CAR071108EW8'</t>
    <phoneticPr fontId="6" type="noConversion"/>
  </si>
  <si>
    <t>'Julio Ramirez Razo'</t>
  </si>
  <si>
    <t>'Mar Mediterraneo'</t>
  </si>
  <si>
    <t>'72'</t>
  </si>
  <si>
    <t>'Tacuba'</t>
  </si>
  <si>
    <t>'Miguel Hidalgo'</t>
  </si>
  <si>
    <t>'GLU090716N12'</t>
    <phoneticPr fontId="6" type="noConversion"/>
  </si>
  <si>
    <t>'Union De Empresarios Para La Tecnologia En La Educacion, A.C'</t>
  </si>
  <si>
    <t>'Víctor Franco'</t>
  </si>
  <si>
    <t>'General Salvador Alvarado'</t>
  </si>
  <si>
    <t>'8'</t>
  </si>
  <si>
    <t>'201-207'</t>
  </si>
  <si>
    <t>'Hipodromo Condesa'</t>
  </si>
  <si>
    <t>'UET9909097A4'</t>
    <phoneticPr fontId="6" type="noConversion"/>
  </si>
  <si>
    <t>'Secretaria De Turismo'</t>
  </si>
  <si>
    <t>'Presidente Masaryk'</t>
  </si>
  <si>
    <t>'172'</t>
  </si>
  <si>
    <t>'Bosques De Chapultepec'</t>
  </si>
  <si>
    <t>'STU750101H22'</t>
    <phoneticPr fontId="6" type="noConversion"/>
  </si>
  <si>
    <t>'Jeniffer Mirelle Ezquerro Aburto'</t>
  </si>
  <si>
    <t>'Tiburcio Sanchez De La Barquera'</t>
  </si>
  <si>
    <t>'604'</t>
  </si>
  <si>
    <t>'Merced Gomez'</t>
  </si>
  <si>
    <t>'EUAJ840828I5A'</t>
    <phoneticPr fontId="6" type="noConversion"/>
  </si>
  <si>
    <t>'Elia Salazar Landa'</t>
  </si>
  <si>
    <t>'Av.Plan De Ayala'</t>
  </si>
  <si>
    <t>'2000-A'</t>
  </si>
  <si>
    <t>'Fracc.Cuauhnahuac'</t>
  </si>
  <si>
    <t>'SALE340723V88'</t>
    <phoneticPr fontId="6" type="noConversion"/>
  </si>
  <si>
    <t>'Conejo Blanco Galeria De Libros S.A.De C.V.'</t>
  </si>
  <si>
    <t>'Amsterdam'</t>
  </si>
  <si>
    <t>'CGL060529Q72'</t>
    <phoneticPr fontId="6" type="noConversion"/>
  </si>
  <si>
    <t>'Joel Sanchez Alvarez'</t>
  </si>
  <si>
    <t>'Angel Del Campo'</t>
  </si>
  <si>
    <t>'101 Piso 1'</t>
  </si>
  <si>
    <t>'SAAJ7909033ZA'</t>
    <phoneticPr fontId="6" type="noConversion"/>
  </si>
  <si>
    <t>'Sistemas De Duplicación, S.A.De C.V.'</t>
  </si>
  <si>
    <t>'Lago Silverio'</t>
  </si>
  <si>
    <t>'224'</t>
  </si>
  <si>
    <t>'Anahuac 1Era.Sección'</t>
  </si>
  <si>
    <t>'Comisión Estatal De Vivienda'</t>
  </si>
  <si>
    <t>'Av.Gerardo Pandal Graff'</t>
  </si>
  <si>
    <t>'1-E'</t>
  </si>
  <si>
    <t>'Reyes Mantecon'</t>
  </si>
  <si>
    <t>'CEV821016DC0'</t>
    <phoneticPr fontId="6" type="noConversion"/>
  </si>
  <si>
    <t>'Juan Jesús Angel Solis'</t>
  </si>
  <si>
    <t>'Dr.Lucio'</t>
  </si>
  <si>
    <t>'103-A3'</t>
  </si>
  <si>
    <t>'Lt2.1'</t>
  </si>
  <si>
    <t>'AESJ661202PD5'</t>
    <phoneticPr fontId="6" type="noConversion"/>
  </si>
  <si>
    <t>'Secretaria De Desarrollo Social, Delegación Guerrero'</t>
  </si>
  <si>
    <t>'Av.Gabriel Leyva'</t>
  </si>
  <si>
    <t>'Miguel Angel Sanchez Jimenez'</t>
  </si>
  <si>
    <t>'Jesús Capistran'</t>
  </si>
  <si>
    <t>'Mz.70 Lote 2'</t>
  </si>
  <si>
    <t>'Ampliación San Pedro Xalpa'</t>
  </si>
  <si>
    <t>'Azcapotzalco'</t>
  </si>
  <si>
    <t>'SAJM560819ET0'</t>
    <phoneticPr fontId="6" type="noConversion"/>
  </si>
  <si>
    <t>'Impresos Florida, S.A.De C.V.'</t>
  </si>
  <si>
    <t>'José Ruiz'</t>
  </si>
  <si>
    <t>'33'</t>
  </si>
  <si>
    <t>'IFL870318T32'</t>
    <phoneticPr fontId="6" type="noConversion"/>
  </si>
  <si>
    <t>'Fernando Luna Breton'</t>
  </si>
  <si>
    <t>'Zacahuitzco'</t>
  </si>
  <si>
    <t>'47'</t>
  </si>
  <si>
    <t>'LUBF6103028V8'</t>
    <phoneticPr fontId="6" type="noConversion"/>
  </si>
  <si>
    <t>'Asociación Mexicana De Algología'</t>
  </si>
  <si>
    <t>'Dr.Balmis'</t>
  </si>
  <si>
    <t>'148'</t>
  </si>
  <si>
    <t>'203-C'</t>
  </si>
  <si>
    <t>'Doctores'</t>
  </si>
  <si>
    <t>'AMA970402LSA'</t>
    <phoneticPr fontId="6" type="noConversion"/>
  </si>
  <si>
    <t>'Norma Angelica Padron Lejarza'</t>
  </si>
  <si>
    <t>'Norma Angelica Padrón Lejarza'</t>
  </si>
  <si>
    <t>'Manuel Gutierrez Najera'</t>
  </si>
  <si>
    <t>'147'</t>
  </si>
  <si>
    <t>'Altos'</t>
  </si>
  <si>
    <t>'PALN630811N26'</t>
    <phoneticPr fontId="6" type="noConversion"/>
  </si>
  <si>
    <t>'Graficos Litografica Comercial, S.A.De C.V.'</t>
  </si>
  <si>
    <t>'Bolivar'</t>
  </si>
  <si>
    <t>'165'</t>
  </si>
  <si>
    <t>'110'</t>
  </si>
  <si>
    <t>'GLC071218454'</t>
    <phoneticPr fontId="6" type="noConversion"/>
  </si>
  <si>
    <t>'Cafebrería El Péndulo, S.A. De C.V. (Sucursal Condesa)'</t>
  </si>
  <si>
    <t>'Av.Nuevo León'</t>
  </si>
  <si>
    <t>'115'</t>
  </si>
  <si>
    <t>'Condesa'</t>
  </si>
  <si>
    <t>'CPE921211N76'</t>
    <phoneticPr fontId="6" type="noConversion"/>
  </si>
  <si>
    <t>'Cafebrería El Péndulo, S.A.De C.V. (Sucursal Polanco)'</t>
  </si>
  <si>
    <t>'Cafebrería El Péndulo, S.A. De C.V.  (Sucursal Santa Fe)'</t>
  </si>
  <si>
    <t>'Cafebrería El Péndulo, S.A.De C.V. (Sucursal Perisur)'</t>
  </si>
  <si>
    <t>'Cafebrería El Péndulo, S.A.De C.V. (Sucursal Zona Rosa)'</t>
  </si>
  <si>
    <t>'Cafebrería El Péndulo, S.A.De C.V. (Sucursal Roma)'</t>
  </si>
  <si>
    <t>'Aquinos Publicidad, S.A.De C.V.'</t>
  </si>
  <si>
    <t>'César Aquino'</t>
  </si>
  <si>
    <t>'Calle 23'</t>
  </si>
  <si>
    <t>'175'</t>
  </si>
  <si>
    <t>'Ignacio Zaragoza'</t>
  </si>
  <si>
    <t>'APU050629PG1'</t>
    <phoneticPr fontId="6" type="noConversion"/>
  </si>
  <si>
    <t>'Francisca Maria Del Pilar Villegas Piña'</t>
  </si>
  <si>
    <t>'Luis Ramírez'</t>
  </si>
  <si>
    <t>'Valle Nacional'</t>
  </si>
  <si>
    <t>'6'</t>
  </si>
  <si>
    <t>'Valle De Aragon Segunda Secc.'</t>
  </si>
  <si>
    <t>'VIPF490815LU9'</t>
    <phoneticPr fontId="6" type="noConversion"/>
  </si>
  <si>
    <t>'Antonio Bettech Shabot'</t>
  </si>
  <si>
    <t>'805'</t>
  </si>
  <si>
    <t>'Alamos'</t>
  </si>
  <si>
    <t>'BESA6202208E7'</t>
    <phoneticPr fontId="6" type="noConversion"/>
  </si>
  <si>
    <t>'X Galeria,Libreria Y Tienda S.A. De C.V.'</t>
  </si>
  <si>
    <t>'Veracrúz'</t>
  </si>
  <si>
    <t>'97'</t>
  </si>
  <si>
    <t>'XGL1103295V6'</t>
    <phoneticPr fontId="6" type="noConversion"/>
  </si>
  <si>
    <t>'Nueva Alianza'</t>
  </si>
  <si>
    <t>'C.P. Guadalupe Quiroz'</t>
  </si>
  <si>
    <t>'Durango'</t>
  </si>
  <si>
    <t>'199'</t>
  </si>
  <si>
    <t>'Sistema Vita Natura, S.A.De C.V.'</t>
  </si>
  <si>
    <t>'Anillo De Circunvalación'</t>
  </si>
  <si>
    <t>'420 L1'</t>
  </si>
  <si>
    <t>'Merced Centro'</t>
  </si>
  <si>
    <t>'SVN000124HK6'</t>
    <phoneticPr fontId="6" type="noConversion"/>
  </si>
  <si>
    <t>'Patricia Munguia Gheno'</t>
  </si>
  <si>
    <t>'Laguna De Terminos'</t>
  </si>
  <si>
    <t>'386'</t>
  </si>
  <si>
    <t>'112, 114'</t>
  </si>
  <si>
    <t>'Jardines De Santa Monica'</t>
  </si>
  <si>
    <t>'FDE9310013X7'</t>
    <phoneticPr fontId="6" type="noConversion"/>
  </si>
  <si>
    <t>'Martha Liliana Alvarez Castro'</t>
  </si>
  <si>
    <t>'Andador Alcatraz'</t>
  </si>
  <si>
    <t>'4'</t>
  </si>
  <si>
    <t>'Fracc.Residencial Bugambilias'</t>
  </si>
  <si>
    <t>'AACM730424H29'</t>
    <phoneticPr fontId="6" type="noConversion"/>
  </si>
  <si>
    <t>'Rodolfo Montaño Pastrana'</t>
  </si>
  <si>
    <t>'Farallones'</t>
  </si>
  <si>
    <t>'42'</t>
  </si>
  <si>
    <t>'Acueducto De Guadalupe'</t>
  </si>
  <si>
    <t>'MOPR750812R24'</t>
    <phoneticPr fontId="6" type="noConversion"/>
  </si>
  <si>
    <t>'Minerva Durdaney Ochoa Garcia'</t>
  </si>
  <si>
    <t>'5 De Febrero 246'</t>
  </si>
  <si>
    <t>'Loc.A3'</t>
  </si>
  <si>
    <t>'OOGM710910UU3'</t>
    <phoneticPr fontId="6" type="noConversion"/>
  </si>
  <si>
    <t>'Red Tag Line S.A.De C.V.'</t>
  </si>
  <si>
    <t>'490'</t>
  </si>
  <si>
    <t>'RTL071212GJ9'</t>
    <phoneticPr fontId="6" type="noConversion"/>
  </si>
  <si>
    <t>'Patricio Benjamin Gonzalez Rico'</t>
  </si>
  <si>
    <t>'Av.De La Industria'</t>
  </si>
  <si>
    <t>'179'</t>
  </si>
  <si>
    <t>'Moctezuma 2A.Seccion'</t>
  </si>
  <si>
    <t>'Loteria Nacional Para La Asistencia Publica'</t>
  </si>
  <si>
    <t>'Lic. Luis Adolfo González'</t>
  </si>
  <si>
    <t>'Plaza De La Reforma'</t>
  </si>
  <si>
    <t>'1'</t>
  </si>
  <si>
    <t>'RARJ510606PW4'</t>
    <phoneticPr fontId="6" type="noConversion"/>
  </si>
  <si>
    <t>'Grupo Fauvi S.A.De C.V.'</t>
  </si>
  <si>
    <t>'Av. Paseo De La Reforma'</t>
  </si>
  <si>
    <t>'222'</t>
  </si>
  <si>
    <t>'100'</t>
  </si>
  <si>
    <t>'Juárez'</t>
  </si>
  <si>
    <t>'GFA980219UP6'</t>
    <phoneticPr fontId="6" type="noConversion"/>
  </si>
  <si>
    <t>'Juan Carlos Quintana Oliver'</t>
  </si>
  <si>
    <t>'Calle 11'</t>
  </si>
  <si>
    <t>'190'</t>
  </si>
  <si>
    <t>'Espartaco'</t>
  </si>
  <si>
    <t>'QUOJ660116JTA'</t>
    <phoneticPr fontId="6" type="noConversion"/>
  </si>
  <si>
    <t>'Jose Lechuga Valencia'</t>
  </si>
  <si>
    <t>'Av.Centenario'</t>
  </si>
  <si>
    <t>'1816'</t>
  </si>
  <si>
    <t>'Atzacoalco'</t>
  </si>
  <si>
    <t>'LEVI660408H14'</t>
    <phoneticPr fontId="6" type="noConversion"/>
  </si>
  <si>
    <t>'Impresos Muñiz, S.De R.L.De C.V.'</t>
  </si>
  <si>
    <t>'Sucre'</t>
  </si>
  <si>
    <t>'IMU090520AA8'</t>
    <phoneticPr fontId="6" type="noConversion"/>
  </si>
  <si>
    <t>'Librerias Gandhi,S.A.De C.V.'</t>
  </si>
  <si>
    <t>'Benjamin Franklin'</t>
  </si>
  <si>
    <t>'P.1-3'</t>
  </si>
  <si>
    <t>'LGA0111296B6'</t>
    <phoneticPr fontId="6" type="noConversion"/>
  </si>
  <si>
    <t>'Comisión Federal De Electricidad'</t>
  </si>
  <si>
    <t>'164'</t>
  </si>
  <si>
    <t>'CFE370814QI0'</t>
    <phoneticPr fontId="6" type="noConversion"/>
  </si>
  <si>
    <t>'GORP460317KX3'</t>
    <phoneticPr fontId="6" type="noConversion"/>
  </si>
  <si>
    <t>'Lino Cruz Garcia'</t>
  </si>
  <si>
    <t>'Tauro'</t>
  </si>
  <si>
    <t>'904'</t>
  </si>
  <si>
    <t>'Fracc.Ampliacion De La 5A.Secc Ricardo Flores Magon'</t>
  </si>
  <si>
    <t>'CUGL5709231R5'</t>
    <phoneticPr fontId="6" type="noConversion"/>
  </si>
  <si>
    <t>'Sandra De Jesus Mejia De La Hoz'</t>
  </si>
  <si>
    <t>'Schubert'</t>
  </si>
  <si>
    <t>'172-C'</t>
  </si>
  <si>
    <t>'MEHS620202JR4'</t>
    <phoneticPr fontId="6" type="noConversion"/>
  </si>
  <si>
    <t>'Educal S.A.De C.V.'</t>
  </si>
  <si>
    <t>'Av.Ceylan'</t>
  </si>
  <si>
    <t>'450'</t>
  </si>
  <si>
    <t>'Euzcadi'</t>
  </si>
  <si>
    <t>'EDU8202178I3'</t>
    <phoneticPr fontId="6" type="noConversion"/>
  </si>
  <si>
    <t>'Blanca Onelia Rodriguez Miranda'</t>
  </si>
  <si>
    <t>'Cuauhtemoc'</t>
  </si>
  <si>
    <t>'94'</t>
  </si>
  <si>
    <t>'Aragon La Villa'</t>
  </si>
  <si>
    <t>'ROMB7208265Q8'</t>
    <phoneticPr fontId="6" type="noConversion"/>
  </si>
  <si>
    <t>'David Moreno Soto'</t>
  </si>
  <si>
    <t>'Piraña'</t>
  </si>
  <si>
    <t>'16'</t>
  </si>
  <si>
    <t>'Del Mar'</t>
  </si>
  <si>
    <t>'MOSD520906R4A'</t>
    <phoneticPr fontId="6" type="noConversion"/>
  </si>
  <si>
    <t>'Lantz Duret Trade Company, S.A.De C.V.'</t>
  </si>
  <si>
    <t>'Elizabeth Rincón'</t>
  </si>
  <si>
    <t>'Miguel Lanz Duret'</t>
  </si>
  <si>
    <t>'5'</t>
  </si>
  <si>
    <t>'Periodista'</t>
  </si>
  <si>
    <t>'LDT950630Q52'</t>
    <phoneticPr fontId="6" type="noConversion"/>
  </si>
  <si>
    <t>'Maria De Los Angeles Ruiz Lavalle'</t>
  </si>
  <si>
    <t>'Jose Marti'</t>
  </si>
  <si>
    <t>'65-A'</t>
  </si>
  <si>
    <t>'Escandón'</t>
  </si>
  <si>
    <t>'RULA620717MW9'</t>
    <phoneticPr fontId="6" type="noConversion"/>
  </si>
  <si>
    <t>'5 De Febrero'</t>
  </si>
  <si>
    <t>'468'</t>
  </si>
  <si>
    <t>'Algarin'</t>
  </si>
  <si>
    <t>'Cuauhtémoc'</t>
  </si>
  <si>
    <t>'ALI030516UN9'</t>
    <phoneticPr fontId="6" type="noConversion"/>
  </si>
  <si>
    <t>'Luis Fernando Gonzalez Veites'</t>
    <phoneticPr fontId="6" type="noConversion"/>
  </si>
  <si>
    <t>'Luis Fernando Gonzalez Veites'</t>
  </si>
  <si>
    <t>'Norte  29'</t>
  </si>
  <si>
    <t>'36-A'</t>
  </si>
  <si>
    <t>'Moctezuma 2Da.Sección'</t>
  </si>
  <si>
    <t>'Venustiano Carranza'</t>
  </si>
  <si>
    <t>'GOVL740806HE4'</t>
    <phoneticPr fontId="6" type="noConversion"/>
  </si>
  <si>
    <t>'Jose Luis Hurtado Romero'</t>
    <phoneticPr fontId="6" type="noConversion"/>
  </si>
  <si>
    <t>'Jose Luis Hurtado Romero'</t>
  </si>
  <si>
    <t>'21'</t>
  </si>
  <si>
    <t>'101'</t>
  </si>
  <si>
    <t>'HURL810927KK3'</t>
    <phoneticPr fontId="6" type="noConversion"/>
  </si>
  <si>
    <t>'Imagen En Sociales, S.A.De C.V.'</t>
  </si>
  <si>
    <t>'Ricardo Pineda'</t>
  </si>
  <si>
    <t>'Antonio Acosta Hernandez'</t>
  </si>
  <si>
    <t>'Fray Juan De Torquemada'</t>
  </si>
  <si>
    <t>'134'</t>
  </si>
  <si>
    <t>'AOHA7406104D0'</t>
    <phoneticPr fontId="6" type="noConversion"/>
  </si>
  <si>
    <t>'Distribuidora Periodistica Del Centro S.A.De C.V.'</t>
  </si>
  <si>
    <t>'2'</t>
  </si>
  <si>
    <t>'Fraccionamiento Residencial Bugambilias'</t>
  </si>
  <si>
    <t>'DPC110302TK5'</t>
    <phoneticPr fontId="6" type="noConversion"/>
  </si>
  <si>
    <t>'Secretaria De Salud'</t>
  </si>
  <si>
    <t>'Francisco Navarrete'</t>
  </si>
  <si>
    <t>'Lieja'</t>
  </si>
  <si>
    <t>'SSA630502CU1'</t>
    <phoneticPr fontId="6" type="noConversion"/>
  </si>
  <si>
    <t>'Antonio Estrada Soria'</t>
  </si>
  <si>
    <t>'Beethoven'</t>
  </si>
  <si>
    <t>'161'</t>
  </si>
  <si>
    <t>'Acc- A'</t>
  </si>
  <si>
    <t>'Peralvillo'</t>
  </si>
  <si>
    <t>'EASA710609FA6'</t>
    <phoneticPr fontId="6" type="noConversion"/>
  </si>
  <si>
    <t>'Maria Angelica Farias Barron'</t>
  </si>
  <si>
    <t>'Valle De Hoz De Arreba'</t>
  </si>
  <si>
    <t>'162'</t>
  </si>
  <si>
    <t>'Valle De Aragon 1Ra.Secc.'</t>
  </si>
  <si>
    <t>'FABA5912034LA'</t>
    <phoneticPr fontId="6" type="noConversion"/>
  </si>
  <si>
    <t>'Primera Escuela De Trafico Y Tramitacion Aduanal,S.C.'</t>
  </si>
  <si>
    <t>'Lic. Alberto Castellanos Dávila'</t>
  </si>
  <si>
    <t>'Fray Servando Teresa De Mier'</t>
  </si>
  <si>
    <t>'839'</t>
  </si>
  <si>
    <t>'Piso 3'</t>
  </si>
  <si>
    <t>'Jardin Balbuena'</t>
  </si>
  <si>
    <t>'PET760226QK4'</t>
    <phoneticPr fontId="6" type="noConversion"/>
  </si>
  <si>
    <t>'Escuela Superior De Comercio Internacional,S.C.'</t>
  </si>
  <si>
    <t>'303'</t>
  </si>
  <si>
    <t>'ESC760302LG0'</t>
    <phoneticPr fontId="6" type="noConversion"/>
  </si>
  <si>
    <t>'Eva Rosa Fodor Kepes'</t>
  </si>
  <si>
    <t>'Puebla'</t>
  </si>
  <si>
    <t>'306'</t>
  </si>
  <si>
    <t>'Roma'</t>
  </si>
  <si>
    <t>'FOKE4910209G6'</t>
    <phoneticPr fontId="6" type="noConversion"/>
  </si>
  <si>
    <t>'Pedro Sandro Mendoza Yanarico'</t>
  </si>
  <si>
    <t>'Republica De Brasil'</t>
  </si>
  <si>
    <t>'19'</t>
  </si>
  <si>
    <t>'2-Loc8'</t>
  </si>
  <si>
    <t>'Centro'</t>
  </si>
  <si>
    <t>'MEYP7106294NA'</t>
    <phoneticPr fontId="6" type="noConversion"/>
  </si>
  <si>
    <t>'Fast Desing S.A.De C.V.'</t>
  </si>
  <si>
    <t>'Salvador Gutiérrez'</t>
  </si>
  <si>
    <t>'Cvto De Santa Monica'</t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</si>
  <si>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</si>
  <si>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</si>
  <si>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</si>
  <si>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</si>
  <si>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</si>
  <si>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</si>
  <si>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</si>
  <si>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</si>
  <si>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</si>
  <si>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</si>
  <si>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</si>
  <si>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</si>
  <si>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</si>
  <si>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</si>
  <si>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</si>
  <si>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</si>
  <si>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</si>
  <si>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</si>
  <si>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</si>
  <si>
    <t>'Eduardo Ruiz Noriega'</t>
  </si>
  <si>
    <t>'Suiza'</t>
  </si>
  <si>
    <t>'14'</t>
  </si>
  <si>
    <t>' '</t>
  </si>
  <si>
    <t>'Benito Juárez'</t>
  </si>
  <si>
    <t>'México'</t>
  </si>
  <si>
    <t>'Rosa María Ortiz Alcántara'</t>
  </si>
  <si>
    <t>'Palenque'</t>
  </si>
  <si>
    <t>'455'</t>
  </si>
  <si>
    <t>'Vertiz Narvarte'</t>
  </si>
  <si>
    <t>'Tabacalera'</t>
  </si>
  <si>
    <t>'LNA200807U2A'</t>
    <phoneticPr fontId="6" type="noConversion"/>
  </si>
  <si>
    <t>'Gustavo De Alba De La Rosa'</t>
  </si>
  <si>
    <t>'Av.Coyoacan'</t>
  </si>
  <si>
    <t>'921'</t>
  </si>
  <si>
    <t>'204'</t>
  </si>
  <si>
    <t>'Del Valle'</t>
  </si>
  <si>
    <t>'AARG700417PY4'</t>
    <phoneticPr fontId="6" type="noConversion"/>
  </si>
  <si>
    <t>'Sistemas De Duplicacion, S.A.De C.V.'</t>
  </si>
  <si>
    <t>'Adrián Bautista'</t>
  </si>
  <si>
    <t>'Lago Hielmar'</t>
  </si>
  <si>
    <t>'18'</t>
  </si>
  <si>
    <t>'Pensil'</t>
  </si>
  <si>
    <t>'SDU68040883A'</t>
    <phoneticPr fontId="6" type="noConversion"/>
  </si>
  <si>
    <t>'Jaime Martinez Ramirez'</t>
  </si>
  <si>
    <t>'Manuel Payro'</t>
  </si>
  <si>
    <t>'98'</t>
  </si>
  <si>
    <t>'Obrera'</t>
  </si>
  <si>
    <t>'MARJ620202CZ9'</t>
    <phoneticPr fontId="6" type="noConversion"/>
  </si>
  <si>
    <t>'Celso Uribe Trejo'</t>
  </si>
  <si>
    <t>'Presa Soledad'</t>
  </si>
  <si>
    <t>'L1 M17'</t>
  </si>
  <si>
    <t>'La Presa'</t>
  </si>
  <si>
    <t>'UITC660406H65'</t>
    <phoneticPr fontId="6" type="noConversion"/>
  </si>
  <si>
    <t>'Sigma Color Publicidad Y Diseño, S.A.De C.V.'</t>
  </si>
  <si>
    <t>'Omar Villarreal'</t>
  </si>
  <si>
    <t>'El Bordo'</t>
  </si>
  <si>
    <t>'65'</t>
  </si>
  <si>
    <t>'Valle Gomez'</t>
  </si>
  <si>
    <t>'SCP021205B19'</t>
    <phoneticPr fontId="6" type="noConversion"/>
  </si>
  <si>
    <t>'Direccion General De La Escuela Nacional Preparatoria'</t>
  </si>
  <si>
    <t>'Lic. Arnulfo Santander'</t>
  </si>
  <si>
    <t>'Adolfo Prieto'</t>
  </si>
  <si>
    <t>'722'</t>
  </si>
  <si>
    <t>'Secretaria De Desarrollo Social'</t>
  </si>
  <si>
    <t>'Ing. Luis Javier Martínez Pastrana'</t>
  </si>
  <si>
    <t>'Paseo De La Reforma'</t>
  </si>
  <si>
    <t>'116'</t>
  </si>
  <si>
    <t>'Juarez'</t>
  </si>
  <si>
    <t>'Cuauhtémoc'</t>
    <phoneticPr fontId="6" type="noConversion"/>
  </si>
  <si>
    <t>'SDS920522L71'</t>
    <phoneticPr fontId="6" type="noConversion"/>
  </si>
  <si>
    <t>'Soluciones Industriales Importacion Y Maquinaria, S.A.De C.V'</t>
  </si>
  <si>
    <t>'Dra. Ma. Guadalupe Águila Salinas'</t>
  </si>
  <si>
    <t>'Representante Legal'</t>
    <phoneticPr fontId="6" type="noConversion"/>
  </si>
  <si>
    <t>'Trigo'</t>
  </si>
  <si>
    <t>'48'</t>
  </si>
  <si>
    <t>'Granjas Esmeralda'</t>
  </si>
  <si>
    <t>'Iztapalapa'</t>
  </si>
  <si>
    <t>'SII0910088A2'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</si>
  <si>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</si>
  <si>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</si>
  <si>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</si>
  <si>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</si>
  <si>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'ROLE_DISEÑO'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</si>
  <si>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</si>
  <si>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</si>
  <si>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</si>
  <si>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</si>
  <si>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</si>
  <si>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</si>
  <si>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</si>
  <si>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</si>
  <si>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</si>
  <si>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</si>
  <si>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</si>
  <si>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</si>
  <si>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</si>
  <si>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</si>
  <si>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</si>
  <si>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</si>
  <si>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'José'</t>
    <phoneticPr fontId="6" type="noConversion"/>
  </si>
  <si>
    <t>'Contenido interior revista'</t>
    <phoneticPr fontId="6" type="noConversion"/>
  </si>
  <si>
    <t>'MYK'</t>
    <phoneticPr fontId="6" type="noConversion"/>
  </si>
  <si>
    <t>id_tipo_papel_extendido</t>
    <phoneticPr fontId="6" type="noConversion"/>
  </si>
  <si>
    <t>costo_extra</t>
    <phoneticPr fontId="6" type="noConversion"/>
  </si>
  <si>
    <t>'5 De Mayo'</t>
  </si>
  <si>
    <t>'64'</t>
  </si>
  <si>
    <t>'Providencia'</t>
  </si>
  <si>
    <t>'ISO030829169'</t>
    <phoneticPr fontId="6" type="noConversion"/>
  </si>
  <si>
    <t>'Artes Graficas Vallejo, S.A.De C.V.'</t>
  </si>
  <si>
    <t>'Arturo Vallejo'</t>
  </si>
  <si>
    <t>'Av. Buen Tono'</t>
  </si>
  <si>
    <t>'255'</t>
  </si>
  <si>
    <t>'Industrial'</t>
  </si>
  <si>
    <t>'AGV050208M74'</t>
    <phoneticPr fontId="6" type="noConversion"/>
  </si>
  <si>
    <t>'Grupo Impresor Daalsagrafik, S.A.De C.V.'</t>
  </si>
  <si>
    <t>'Enrique Vargas'</t>
  </si>
  <si>
    <t>'Pampas'</t>
  </si>
  <si>
    <t>'67'</t>
  </si>
  <si>
    <t>'Moderna'</t>
  </si>
  <si>
    <t>'GID060328QH8'</t>
    <phoneticPr fontId="6" type="noConversion"/>
  </si>
  <si>
    <t>'Universidad Nacional Autonoma De Mexico'</t>
  </si>
  <si>
    <t>'Lic. Abel Rubio'</t>
  </si>
  <si>
    <t>'Av.Universidad'</t>
  </si>
  <si>
    <t>'3000'</t>
  </si>
  <si>
    <t>'Universidad Nacional Autonoma De Mexico,C.U.'</t>
  </si>
  <si>
    <t>'Coyoacán'</t>
  </si>
  <si>
    <t>'UNA2907227Y5'</t>
    <phoneticPr fontId="6" type="noConversion"/>
  </si>
  <si>
    <t>'Stampa Creativa, S.A.De C.V.'</t>
  </si>
  <si>
    <t>'Carlos Crosswell Martínez'</t>
  </si>
  <si>
    <t>'Jose Toribio Medina'</t>
  </si>
  <si>
    <t>'104-C'</t>
  </si>
  <si>
    <t>'SCR060201PI0'</t>
    <phoneticPr fontId="6" type="noConversion"/>
  </si>
  <si>
    <t>'Sleepy Baby, S.A.De C.V.'</t>
  </si>
  <si>
    <t>'Grace Haber'</t>
  </si>
  <si>
    <t>'Alabama'</t>
  </si>
  <si>
    <t>'117'</t>
  </si>
  <si>
    <t>'Napoles'</t>
  </si>
  <si>
    <t>'SBA070327LK0'</t>
    <phoneticPr fontId="6" type="noConversion"/>
  </si>
  <si>
    <t>'Yolanda Elena Tovar Ortega'</t>
  </si>
  <si>
    <t>'Monte Alban'</t>
  </si>
  <si>
    <t>'304'</t>
  </si>
  <si>
    <t>'7'</t>
  </si>
  <si>
    <t>'Narvarte'</t>
  </si>
  <si>
    <t>'TOOY661007574'</t>
    <phoneticPr fontId="6" type="noConversion"/>
  </si>
  <si>
    <t>'P.D.Estrategias Creativas,S.A.De C.V.'</t>
  </si>
  <si>
    <t>'Juan Carlos Páez'</t>
  </si>
  <si>
    <t>'Calz.Santa Anita'</t>
  </si>
  <si>
    <t>'109'</t>
  </si>
  <si>
    <t>'PDE9202255E7'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</si>
  <si>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</si>
  <si>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</si>
  <si>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</si>
  <si>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</si>
  <si>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email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</si>
  <si>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</si>
  <si>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</si>
  <si>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</si>
  <si>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</si>
  <si>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</si>
  <si>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</si>
  <si>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</si>
  <si>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'Unidad'</t>
    <phoneticPr fontId="6" type="noConversion"/>
  </si>
  <si>
    <t>'Dar salida de placas'</t>
    <phoneticPr fontId="6" type="noConversion"/>
  </si>
  <si>
    <t>tipo_cliente_factor_divisor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</si>
  <si>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</si>
  <si>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</si>
  <si>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</si>
  <si>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</si>
  <si>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</si>
  <si>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</si>
  <si>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</si>
  <si>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</si>
  <si>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</si>
  <si>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</si>
  <si>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</si>
  <si>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cobranza</t>
    <phoneticPr fontId="6" type="noConversion"/>
  </si>
  <si>
    <t>'Millar'</t>
    <phoneticPr fontId="6" type="noConversion"/>
  </si>
  <si>
    <t>'Maquilador con extras'</t>
    <phoneticPr fontId="6" type="noConversion"/>
  </si>
  <si>
    <t>TiempoOrdenProduccionDAO</t>
    <phoneticPr fontId="6" type="noConversion"/>
  </si>
  <si>
    <t>'Editores Buena  Onda, S.A. De C.V.'</t>
    <phoneticPr fontId="6" type="noConversion"/>
  </si>
  <si>
    <t>'Eduardo Ruiz Noriega'</t>
    <phoneticPr fontId="6" type="noConversion"/>
  </si>
  <si>
    <t>'EBO981030HL7'</t>
    <phoneticPr fontId="6" type="noConversion"/>
  </si>
  <si>
    <t>'Rosa María Ortiz Alcántara'</t>
    <phoneticPr fontId="6" type="noConversion"/>
  </si>
  <si>
    <t>'OIAR560625FP1'</t>
    <phoneticPr fontId="6" type="noConversion"/>
  </si>
  <si>
    <t>'Impretei, S.A.De C.V.'</t>
    <phoneticPr fontId="6" type="noConversion"/>
  </si>
  <si>
    <t>'Eduardo Hurtado Badiola'</t>
  </si>
  <si>
    <t>'Almeria'</t>
  </si>
  <si>
    <t>'17'</t>
  </si>
  <si>
    <t>'Postal'</t>
  </si>
  <si>
    <t>'IMP960607EY3'</t>
    <phoneticPr fontId="6" type="noConversion"/>
  </si>
  <si>
    <t>'Aliusprint, S.A.De C.V.'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</si>
  <si>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</si>
  <si>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</si>
  <si>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</si>
  <si>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'Dummy y archivo electrónico'</t>
    <phoneticPr fontId="6" type="noConversion"/>
  </si>
  <si>
    <t>'Tiene acceso a los procesos de produccion'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</si>
  <si>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</si>
  <si>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</si>
  <si>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</si>
  <si>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</si>
  <si>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</si>
  <si>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</si>
  <si>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</si>
  <si>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</si>
  <si>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</si>
  <si>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tipo_precio</t>
    <phoneticPr fontId="6" type="noConversion"/>
  </si>
  <si>
    <t>'Y'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</si>
  <si>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</si>
  <si>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</si>
  <si>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</si>
  <si>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</si>
  <si>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</si>
  <si>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</si>
  <si>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</si>
  <si>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</si>
  <si>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</si>
  <si>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false</t>
    <phoneticPr fontId="6" type="noConversion"/>
  </si>
  <si>
    <t>ancho_max_papel</t>
    <phoneticPr fontId="6" type="noConversion"/>
  </si>
  <si>
    <t>alto_max_papel</t>
    <phoneticPr fontId="6" type="noConversion"/>
  </si>
  <si>
    <t>descripcion</t>
    <phoneticPr fontId="6" type="noConversion"/>
  </si>
  <si>
    <t>PerfilXSubmoduloDetalle</t>
    <phoneticPr fontId="6" type="noConversion"/>
  </si>
  <si>
    <t>'Lámina presensibilizada'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</si>
  <si>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</si>
  <si>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</si>
  <si>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</si>
  <si>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</si>
  <si>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</si>
  <si>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</si>
  <si>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</si>
  <si>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</si>
  <si>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</si>
  <si>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</si>
  <si>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</si>
  <si>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</si>
  <si>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</si>
  <si>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</si>
  <si>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</si>
  <si>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</si>
  <si>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</si>
  <si>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//52 entre 16 = 3.25 --&gt; 4 pliegos</t>
    <phoneticPr fontId="6" type="noConversion"/>
  </si>
  <si>
    <t>'Otro'</t>
    <phoneticPr fontId="6" type="noConversion"/>
  </si>
  <si>
    <t>'Salida negativo placa'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</si>
  <si>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</si>
  <si>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</si>
  <si>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</si>
  <si>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id_costo_extra</t>
    <phoneticPr fontId="6" type="noConversion"/>
  </si>
  <si>
    <t>costo_extra_detalle</t>
    <phoneticPr fontId="6" type="noConversion"/>
  </si>
  <si>
    <t>id_costo_extra_detalle</t>
    <phoneticPr fontId="6" type="noConversion"/>
  </si>
  <si>
    <t>resumen_entendido_realizar</t>
    <phoneticPr fontId="6" type="noConversion"/>
  </si>
  <si>
    <t>'Cotizacion'</t>
    <phoneticPr fontId="6" type="noConversion"/>
  </si>
  <si>
    <t>preprensa_detalle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</si>
  <si>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</si>
  <si>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</si>
  <si>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</si>
  <si>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</si>
  <si>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</si>
  <si>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</si>
  <si>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</si>
  <si>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</si>
  <si>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</si>
  <si>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</si>
  <si>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</si>
  <si>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</si>
  <si>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</si>
  <si>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</si>
  <si>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</si>
  <si>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</si>
  <si>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</si>
  <si>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'Tovar'</t>
    <phoneticPr fontId="6" type="noConversion"/>
  </si>
  <si>
    <t>'Ortega'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</si>
  <si>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</si>
  <si>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</si>
  <si>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</si>
  <si>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'1/8'</t>
    <phoneticPr fontId="6" type="noConversion"/>
  </si>
  <si>
    <t>'1/16'</t>
    <phoneticPr fontId="6" type="noConversion"/>
  </si>
  <si>
    <t>'Flyer/Póster'</t>
    <phoneticPr fontId="6" type="noConversion"/>
  </si>
  <si>
    <t>'Hernández'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</si>
  <si>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</si>
  <si>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</si>
  <si>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</si>
  <si>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</si>
  <si>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</si>
  <si>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</si>
  <si>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</si>
  <si>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</si>
  <si>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</si>
  <si>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nombre</t>
    <phoneticPr fontId="6" type="noConversion"/>
  </si>
  <si>
    <t>hora_fin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</si>
  <si>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</si>
  <si>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</si>
  <si>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</si>
  <si>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</si>
  <si>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</si>
  <si>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</si>
  <si>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</si>
  <si>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</si>
  <si>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</si>
  <si>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</si>
  <si>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</si>
  <si>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</si>
  <si>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</si>
  <si>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</si>
  <si>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</si>
  <si>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</si>
  <si>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</si>
  <si>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</si>
  <si>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</si>
  <si>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</si>
  <si>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</si>
  <si>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</si>
  <si>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'Precio por centímetro cuadrado'</t>
    <phoneticPr fontId="6" type="noConversion"/>
  </si>
  <si>
    <t>'Precio por hora'</t>
    <phoneticPr fontId="6" type="noConversion"/>
  </si>
  <si>
    <t>TintaEspecialDAO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</si>
  <si>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</si>
  <si>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</si>
  <si>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</si>
  <si>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</si>
  <si>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</si>
  <si>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</si>
  <si>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</si>
  <si>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</si>
  <si>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</si>
  <si>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</si>
  <si>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</si>
  <si>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</si>
  <si>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</si>
  <si>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</si>
  <si>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</si>
  <si>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</si>
  <si>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</si>
  <si>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</si>
  <si>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</si>
  <si>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id_tipo_precio</t>
    <phoneticPr fontId="6" type="noConversion"/>
  </si>
  <si>
    <t>activo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</si>
  <si>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</si>
  <si>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</si>
  <si>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</si>
  <si>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</si>
  <si>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</si>
  <si>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</si>
  <si>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</si>
  <si>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true</t>
    <phoneticPr fontId="6" type="noConversion"/>
  </si>
  <si>
    <t>AcabadoDetalleDAO</t>
    <phoneticPr fontId="6" type="noConversion"/>
  </si>
  <si>
    <t>id_tipo_trabajo_detalle</t>
    <phoneticPr fontId="6" type="noConversion"/>
  </si>
  <si>
    <t>especificacion</t>
    <phoneticPr fontId="6" type="noConversion"/>
  </si>
  <si>
    <t>id_responsable_insumo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</si>
  <si>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</si>
  <si>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</si>
  <si>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</si>
  <si>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</si>
  <si>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</si>
  <si>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</si>
  <si>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</si>
  <si>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</si>
  <si>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</si>
  <si>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'2013-10-22'</t>
    <phoneticPr fontId="6" type="noConversion"/>
  </si>
  <si>
    <t>ap_paterno</t>
    <phoneticPr fontId="6" type="noConversion"/>
  </si>
  <si>
    <t>'Realizar corte'</t>
    <phoneticPr fontId="6" type="noConversion"/>
  </si>
  <si>
    <t>'Hojas'</t>
    <phoneticPr fontId="6" type="noConversion"/>
  </si>
  <si>
    <t>'Matutino'</t>
    <phoneticPr fontId="6" type="noConversion"/>
  </si>
  <si>
    <t>'Vespertino'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</si>
  <si>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</si>
  <si>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</si>
  <si>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</si>
  <si>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</si>
  <si>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</si>
  <si>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numero_doblez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</si>
  <si>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</si>
  <si>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</si>
  <si>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</si>
  <si>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</si>
  <si>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</si>
  <si>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</si>
  <si>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</si>
  <si>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</si>
  <si>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'Flyer monster high'</t>
    <phoneticPr fontId="6" type="noConversion"/>
  </si>
  <si>
    <t>'Ninguna'</t>
    <phoneticPr fontId="6" type="noConversion"/>
  </si>
  <si>
    <t>transporte</t>
    <phoneticPr fontId="6" type="noConversion"/>
  </si>
  <si>
    <t>'Hacer diseño de libro'</t>
    <phoneticPr fontId="6" type="noConversion"/>
  </si>
  <si>
    <t>'2013-09-30'</t>
    <phoneticPr fontId="6" type="noConversion"/>
  </si>
  <si>
    <t>'Qwerty'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</si>
  <si>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</si>
  <si>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</si>
  <si>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</si>
  <si>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</si>
  <si>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</si>
  <si>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</si>
  <si>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'2013-09-25'</t>
    <phoneticPr fontId="6" type="noConversion"/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</si>
  <si>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</si>
  <si>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</si>
  <si>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</si>
  <si>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</si>
  <si>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</si>
  <si>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</si>
  <si>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</si>
  <si>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</si>
  <si>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'Barniz registro mate'</t>
    <phoneticPr fontId="6" type="noConversion"/>
  </si>
  <si>
    <t>acabado_detalle</t>
    <phoneticPr fontId="6" type="noConversion"/>
  </si>
  <si>
    <t>TransporteDAO</t>
    <phoneticPr fontId="6" type="noConversion"/>
  </si>
  <si>
    <t>TransporteDetalleDAO</t>
    <phoneticPr fontId="6" type="noConversion"/>
  </si>
  <si>
    <t>TurnoLaboralDAO</t>
    <phoneticPr fontId="6" type="noConversion"/>
  </si>
  <si>
    <t>'2013-09-28'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</si>
  <si>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</si>
  <si>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</si>
  <si>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</si>
  <si>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</si>
  <si>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</si>
  <si>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</si>
  <si>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</si>
  <si>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</si>
  <si>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</si>
  <si>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material_ayuda_x_partida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</si>
  <si>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</si>
  <si>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</si>
  <si>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</si>
  <si>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</si>
  <si>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</si>
  <si>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</si>
  <si>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</si>
  <si>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</si>
  <si>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</si>
  <si>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</si>
  <si>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'494-B'</t>
    <phoneticPr fontId="6" type="noConversion"/>
  </si>
  <si>
    <t>id_tipo_trabajo_detalle</t>
    <phoneticPr fontId="6" type="noConversion"/>
  </si>
  <si>
    <t>ancho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</si>
  <si>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</si>
  <si>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</si>
  <si>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'CDCR'</t>
    <phoneticPr fontId="6" type="noConversion"/>
  </si>
  <si>
    <t>proceso_transporte</t>
    <phoneticPr fontId="6" type="noConversion"/>
  </si>
  <si>
    <t>nombre_partida</t>
    <phoneticPr fontId="6" type="noConversion"/>
  </si>
  <si>
    <t>'2013-09-19 03:16:17'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</si>
  <si>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</si>
  <si>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</si>
  <si>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</si>
  <si>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</si>
  <si>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</si>
  <si>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</si>
  <si>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</si>
  <si>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</si>
  <si>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'2013-09-26'</t>
    <phoneticPr fontId="6" type="noConversion"/>
  </si>
  <si>
    <t>'Barniz maquina brillante'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</si>
  <si>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</si>
  <si>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</si>
  <si>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</si>
  <si>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'Ruben'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</si>
  <si>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</si>
  <si>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</si>
  <si>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</si>
  <si>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filler_bool_2</t>
    <phoneticPr fontId="6" type="noConversion"/>
  </si>
  <si>
    <t>id_tipo_precio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</si>
  <si>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</si>
  <si>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</si>
  <si>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</si>
  <si>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</si>
  <si>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</si>
  <si>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</si>
  <si>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</si>
  <si>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</si>
  <si>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'CMYK'</t>
    <phoneticPr fontId="6" type="noConversion"/>
  </si>
  <si>
    <t>vuelta_barniz_coste_total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</si>
  <si>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</si>
  <si>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</si>
  <si>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</si>
  <si>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</si>
  <si>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</si>
  <si>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</si>
  <si>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'Hechas por el cliente'</t>
    <phoneticPr fontId="6" type="noConversion"/>
  </si>
  <si>
    <t>ProveedorPapelDAO</t>
    <phoneticPr fontId="6" type="noConversion"/>
  </si>
  <si>
    <t>'Precio por porcentaje'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</si>
  <si>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</si>
  <si>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</si>
  <si>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</si>
  <si>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</si>
  <si>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</si>
  <si>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</si>
  <si>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</si>
  <si>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</si>
  <si>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TipoPapelExtendidoDAO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</si>
  <si>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</si>
  <si>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</si>
  <si>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</si>
  <si>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</si>
  <si>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</si>
  <si>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</si>
  <si>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</si>
  <si>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</si>
  <si>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</si>
  <si>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</si>
  <si>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</si>
  <si>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</si>
  <si>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proceso_disenio</t>
    <phoneticPr fontId="6" type="noConversion"/>
  </si>
  <si>
    <t>id_prensista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</si>
  <si>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</si>
  <si>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</si>
  <si>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</si>
  <si>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'itorrres10'</t>
    <phoneticPr fontId="6" type="noConversion"/>
  </si>
  <si>
    <t>material_ayuda_x_partida</t>
    <phoneticPr fontId="6" type="noConversion"/>
  </si>
  <si>
    <t>puesto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</si>
  <si>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</si>
  <si>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</si>
  <si>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</si>
  <si>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</si>
  <si>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</si>
  <si>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</si>
  <si>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</si>
  <si>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</si>
  <si>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</si>
  <si>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</si>
  <si>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</si>
  <si>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</si>
  <si>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</si>
  <si>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</si>
  <si>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</si>
  <si>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</si>
  <si>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</si>
  <si>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</si>
  <si>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</si>
  <si>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</si>
  <si>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</si>
  <si>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</si>
  <si>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'Lopez'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</si>
  <si>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</si>
  <si>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</si>
  <si>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</si>
  <si>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</si>
  <si>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</si>
  <si>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</si>
  <si>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</si>
  <si>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</si>
  <si>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</si>
  <si>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MaterialAyudaXPartidaDAO</t>
    <phoneticPr fontId="6" type="noConversion"/>
  </si>
  <si>
    <t>ModuloDAO</t>
    <phoneticPr fontId="6" type="noConversion"/>
  </si>
  <si>
    <t>OffsetDAO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</si>
  <si>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</si>
  <si>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</si>
  <si>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</si>
  <si>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</si>
  <si>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</si>
  <si>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</si>
  <si>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</si>
  <si>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</si>
  <si>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</si>
  <si>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</si>
  <si>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</si>
  <si>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</si>
  <si>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</si>
  <si>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</si>
  <si>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</si>
  <si>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</si>
  <si>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</si>
  <si>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</si>
  <si>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</si>
  <si>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MaterialAyudaDAO</t>
    <phoneticPr fontId="6" type="noConversion"/>
  </si>
  <si>
    <t>tipo_trabajo_detalle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</si>
  <si>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</si>
  <si>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</si>
  <si>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</si>
  <si>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</si>
  <si>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</si>
  <si>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</si>
  <si>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'Cliente directo gobierno especial'</t>
    <phoneticPr fontId="6" type="noConversion"/>
  </si>
  <si>
    <t>apuntador_pliego_produccion</t>
    <phoneticPr fontId="6" type="noConversion"/>
  </si>
  <si>
    <t>'La tinta que se aplica es bastante'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</si>
  <si>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</si>
  <si>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</si>
  <si>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</si>
  <si>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</si>
  <si>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</si>
  <si>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</si>
  <si>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</si>
  <si>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</si>
  <si>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</si>
  <si>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</si>
  <si>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</si>
  <si>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'No aplica'</t>
    <phoneticPr fontId="6" type="noConversion"/>
  </si>
  <si>
    <t>'Nocturno'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</si>
  <si>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</si>
  <si>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</si>
  <si>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</si>
  <si>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</si>
  <si>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</si>
  <si>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</si>
  <si>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</si>
  <si>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'2013-09-19 03:23:17'</t>
    <phoneticPr fontId="6" type="noConversion"/>
  </si>
  <si>
    <t>hora_inicio</t>
    <phoneticPr fontId="6" type="noConversion"/>
  </si>
  <si>
    <t>tipo_barniz</t>
    <phoneticPr fontId="6" type="noConversion"/>
  </si>
  <si>
    <t>false</t>
    <phoneticPr fontId="6" type="noConversion"/>
  </si>
  <si>
    <t>true</t>
    <phoneticPr fontId="6" type="noConversion"/>
  </si>
  <si>
    <t>NULL</t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</si>
  <si>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</si>
  <si>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</si>
  <si>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</si>
  <si>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</si>
  <si>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</si>
  <si>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</si>
  <si>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</si>
  <si>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</si>
  <si>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</si>
  <si>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</si>
  <si>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</si>
  <si>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</si>
  <si>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</si>
  <si>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</si>
  <si>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</si>
  <si>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</si>
  <si>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</si>
  <si>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</si>
  <si>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</si>
  <si>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</si>
  <si>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</si>
  <si>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</si>
  <si>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</si>
  <si>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</si>
  <si>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</si>
  <si>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</si>
  <si>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</si>
  <si>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</si>
  <si>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</si>
  <si>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true</t>
    <phoneticPr fontId="6" type="noConversion"/>
  </si>
  <si>
    <t>observaciones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</si>
  <si>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</si>
  <si>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</si>
  <si>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</si>
  <si>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</si>
  <si>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</si>
  <si>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fecha_prensista_maquina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</si>
  <si>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</si>
  <si>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</si>
  <si>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</si>
  <si>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false</t>
    <phoneticPr fontId="6" type="noConversion"/>
  </si>
  <si>
    <t>numero_millar_impreso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</si>
  <si>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</si>
  <si>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</si>
  <si>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</si>
  <si>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</si>
  <si>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</si>
  <si>
    <t>precio_complejidad_sencilla</t>
    <phoneticPr fontId="6" type="noConversion"/>
  </si>
  <si>
    <t>precio_complejidad_regular</t>
    <phoneticPr fontId="6" type="noConversion"/>
  </si>
  <si>
    <t>precio_complejidad_dificil</t>
    <phoneticPr fontId="6" type="noConversion"/>
  </si>
  <si>
    <t>tipo_complejidad</t>
    <phoneticPr fontId="6" type="noConversion"/>
  </si>
  <si>
    <t>id_tipo_complejidad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</si>
  <si>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</si>
  <si>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</si>
  <si>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</si>
  <si>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'2013-09-21'</t>
    <phoneticPr fontId="6" type="noConversion"/>
  </si>
  <si>
    <t>telefono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</si>
  <si>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</si>
  <si>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</si>
  <si>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</si>
  <si>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</si>
  <si>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</si>
  <si>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</si>
  <si>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activo</t>
    <phoneticPr fontId="6" type="noConversion"/>
  </si>
  <si>
    <t>condiciones_produccion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</si>
  <si>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</si>
  <si>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</si>
  <si>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</si>
  <si>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</si>
  <si>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'Sulfadata 1/cara'</t>
  </si>
  <si>
    <t>combinacion_tintas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</si>
  <si>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</si>
  <si>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</si>
  <si>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</si>
  <si>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</si>
  <si>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</si>
  <si>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</si>
  <si>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</si>
  <si>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</si>
  <si>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</si>
  <si>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</si>
  <si>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</si>
  <si>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</si>
  <si>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</si>
  <si>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</si>
  <si>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especificaciones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</si>
  <si>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</si>
  <si>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</si>
  <si>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</si>
  <si>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</si>
  <si>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</si>
  <si>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</si>
  <si>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</si>
  <si>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</si>
  <si>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</si>
  <si>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</si>
  <si>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true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</si>
  <si>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</si>
  <si>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</si>
  <si>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</si>
  <si>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</si>
  <si>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</si>
  <si>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'2013-09-19 03:21:17'</t>
    <phoneticPr fontId="6" type="noConversion"/>
  </si>
  <si>
    <t>'Sulfadata 2/cara'</t>
  </si>
  <si>
    <t>proceso_externo</t>
    <phoneticPr fontId="6" type="noConversion"/>
  </si>
  <si>
    <t>telefono_particular</t>
    <phoneticPr fontId="6" type="noConversion"/>
  </si>
  <si>
    <t>telefono_movil</t>
    <phoneticPr fontId="6" type="noConversion"/>
  </si>
  <si>
    <t>' '</t>
    <phoneticPr fontId="6" type="noConversion"/>
  </si>
  <si>
    <t>'03570'</t>
  </si>
  <si>
    <t>id_estatus_orden</t>
    <phoneticPr fontId="6" type="noConversion"/>
  </si>
  <si>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</si>
  <si>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</si>
  <si>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</si>
  <si>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</si>
  <si>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</si>
  <si>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</si>
  <si>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</si>
  <si>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</si>
  <si>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</si>
  <si>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</si>
  <si>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</si>
  <si>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</si>
  <si>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</si>
  <si>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'Nota de Remisión'</t>
    <phoneticPr fontId="6" type="noConversion"/>
  </si>
  <si>
    <t>'Nota de Factura'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</si>
  <si>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</si>
  <si>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</si>
  <si>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</si>
  <si>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</si>
  <si>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</si>
  <si>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costo_extra_total</t>
    <phoneticPr fontId="6" type="noConversion"/>
  </si>
  <si>
    <t>'Para mostrar al cliente'</t>
    <phoneticPr fontId="6" type="noConversion"/>
  </si>
  <si>
    <t>observaciones</t>
    <phoneticPr fontId="6" type="noConversion"/>
  </si>
  <si>
    <t>turno_laboral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</si>
  <si>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</si>
  <si>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</si>
  <si>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</si>
  <si>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</si>
  <si>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</si>
  <si>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</si>
  <si>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</si>
  <si>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</si>
  <si>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</si>
  <si>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</si>
  <si>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</si>
  <si>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</si>
  <si>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</si>
  <si>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</si>
  <si>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tipo_placa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</si>
  <si>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</si>
  <si>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</si>
  <si>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</si>
  <si>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</si>
  <si>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</si>
  <si>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</si>
  <si>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gramaje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</si>
  <si>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</si>
  <si>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</si>
  <si>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</si>
  <si>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</si>
  <si>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</si>
  <si>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</si>
  <si>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</si>
  <si>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</si>
  <si>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</si>
  <si>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</si>
  <si>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</si>
  <si>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calificacion_orden_produccion</t>
    <phoneticPr fontId="6" type="noConversion"/>
  </si>
  <si>
    <t>cantidad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</si>
  <si>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</si>
  <si>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</si>
  <si>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</si>
  <si>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'Regular'</t>
    <phoneticPr fontId="6" type="noConversion"/>
  </si>
  <si>
    <t>'La tinta que se aplica es regular'</t>
    <phoneticPr fontId="6" type="noConversion"/>
  </si>
  <si>
    <t>'Difícil'</t>
    <phoneticPr fontId="6" type="noConversion"/>
  </si>
  <si>
    <t>id_tipo_complejidad</t>
    <phoneticPr fontId="6" type="noConversion"/>
  </si>
  <si>
    <t>'Normal'</t>
    <phoneticPr fontId="6" type="noConversion"/>
  </si>
  <si>
    <t>vuelta_num_entradas_maquina_tinta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</si>
  <si>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</si>
  <si>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</si>
  <si>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</si>
  <si>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</si>
  <si>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</si>
  <si>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</si>
  <si>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</si>
  <si>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</si>
  <si>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</si>
  <si>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</si>
  <si>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</si>
  <si>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</si>
  <si>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</si>
  <si>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</si>
  <si>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</si>
  <si>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</si>
  <si>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</si>
  <si>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</si>
  <si>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</si>
  <si>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'Ninguna'</t>
    <phoneticPr fontId="6" type="noConversion"/>
  </si>
  <si>
    <t>papel_cantidad_total</t>
    <phoneticPr fontId="6" type="noConversion"/>
  </si>
  <si>
    <t>transporte_detalle</t>
    <phoneticPr fontId="6" type="noConversion"/>
  </si>
  <si>
    <t>id_transporte_detalle</t>
    <phoneticPr fontId="6" type="noConversion"/>
  </si>
  <si>
    <t>id_proceso_transporte</t>
    <phoneticPr fontId="6" type="noConversion"/>
  </si>
  <si>
    <t>contrasenia</t>
    <phoneticPr fontId="6" type="noConversion"/>
  </si>
  <si>
    <t>disenio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</si>
  <si>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</si>
  <si>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</si>
  <si>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</si>
  <si>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</si>
  <si>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</si>
  <si>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</si>
  <si>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</si>
  <si>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</si>
  <si>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</si>
  <si>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'No importa formacion'</t>
    <phoneticPr fontId="6" type="noConversion"/>
  </si>
  <si>
    <t>id_tamanio_publicacion</t>
    <phoneticPr fontId="6" type="noConversion"/>
  </si>
  <si>
    <t>tamanio_fraccion</t>
    <phoneticPr fontId="6" type="noConversion"/>
  </si>
  <si>
    <t>id_tipo_vuelta</t>
    <phoneticPr fontId="6" type="noConversion"/>
  </si>
  <si>
    <t>inicio_tabulador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</si>
  <si>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</si>
  <si>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</si>
  <si>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</si>
  <si>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</si>
  <si>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</si>
  <si>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</si>
  <si>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</si>
  <si>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</si>
  <si>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</si>
  <si>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</si>
  <si>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'Sustratos especiales'</t>
    <phoneticPr fontId="6" type="noConversion"/>
  </si>
  <si>
    <t>vuelta_id_tipo_barniz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</si>
  <si>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</si>
  <si>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</si>
  <si>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</si>
  <si>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</si>
  <si>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</si>
  <si>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</si>
  <si>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</si>
  <si>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</si>
  <si>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</si>
  <si>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precio_neto</t>
    <phoneticPr fontId="6" type="noConversion"/>
  </si>
  <si>
    <t>id_material_ayuda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</si>
  <si>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</si>
  <si>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</si>
  <si>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</si>
  <si>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'Transporte'</t>
    <phoneticPr fontId="6" type="noConversion"/>
  </si>
  <si>
    <t>*</t>
    <phoneticPr fontId="6" type="noConversion"/>
  </si>
  <si>
    <t>*</t>
    <phoneticPr fontId="6" type="noConversion"/>
  </si>
  <si>
    <t>'2013-09-20'</t>
    <phoneticPr fontId="6" type="noConversion"/>
  </si>
  <si>
    <t>fecha_generacion</t>
    <phoneticPr fontId="6" type="noConversion"/>
  </si>
  <si>
    <t>activo</t>
    <phoneticPr fontId="6" type="noConversion"/>
  </si>
  <si>
    <t>'2013-09-20'</t>
    <phoneticPr fontId="6" type="noConversion"/>
  </si>
  <si>
    <t>tabulador_precios</t>
    <phoneticPr fontId="6" type="noConversion"/>
  </si>
  <si>
    <t>id_preprensa</t>
    <phoneticPr fontId="6" type="noConversion"/>
  </si>
  <si>
    <t>'Precio de una sola unidad'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</si>
  <si>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</si>
  <si>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</si>
  <si>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</si>
  <si>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</si>
  <si>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</si>
  <si>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</si>
  <si>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</si>
  <si>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</si>
  <si>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'Tiene acceso a cotizador, produccion y algunos catalogos'</t>
    <phoneticPr fontId="6" type="noConversion"/>
  </si>
  <si>
    <t>true</t>
    <phoneticPr fontId="6" type="noConversion"/>
  </si>
  <si>
    <t>// cantidad total entre millar por numero de bajadas x precio</t>
    <phoneticPr fontId="6" type="noConversion"/>
  </si>
  <si>
    <t>alto</t>
    <phoneticPr fontId="6" type="noConversion"/>
  </si>
  <si>
    <t>precio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</si>
  <si>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</si>
  <si>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</si>
  <si>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</si>
  <si>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</si>
  <si>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</si>
  <si>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'Orden de produccion'</t>
    <phoneticPr fontId="6" type="noConversion"/>
  </si>
  <si>
    <t>'Orden de produccion'</t>
    <phoneticPr fontId="6" type="noConversion"/>
  </si>
  <si>
    <t>numero_cambio_placas</t>
    <phoneticPr fontId="6" type="noConversion"/>
  </si>
  <si>
    <t>'Archivo electrónico'</t>
    <phoneticPr fontId="6" type="noConversion"/>
  </si>
  <si>
    <t>vuelta_num_entradas_maquina_barniz</t>
    <phoneticPr fontId="6" type="noConversion"/>
  </si>
  <si>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</si>
  <si>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</si>
  <si>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</si>
  <si>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</si>
  <si>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</si>
  <si>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</si>
  <si>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</si>
  <si>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'Disenio'</t>
    <phoneticPr fontId="6" type="noConversion"/>
  </si>
  <si>
    <t>'Director'</t>
    <phoneticPr fontId="6" type="noConversion"/>
  </si>
  <si>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</si>
  <si>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</si>
  <si>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</si>
  <si>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</si>
  <si>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</si>
  <si>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</si>
  <si>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</si>
  <si>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</si>
  <si>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maquina</t>
    <phoneticPr fontId="6" type="noConversion"/>
  </si>
  <si>
    <t>costos_extras_detalle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</si>
  <si>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</si>
  <si>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</si>
  <si>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</si>
  <si>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'La tinta que se aplica es poca'</t>
    <phoneticPr fontId="6" type="noConversion"/>
  </si>
  <si>
    <t>true</t>
    <phoneticPr fontId="6" type="noConversion"/>
  </si>
  <si>
    <t>'Sencilla'</t>
    <phoneticPr fontId="6" type="noConversion"/>
  </si>
</sst>
</file>

<file path=xl/styles.xml><?xml version="1.0" encoding="utf-8"?>
<styleSheet xmlns="http://schemas.openxmlformats.org/spreadsheetml/2006/main">
  <fonts count="8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6"/>
  <sheetViews>
    <sheetView zoomScale="125" workbookViewId="0">
      <selection activeCell="A14" sqref="A14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1245</v>
      </c>
    </row>
    <row r="4" spans="1:8">
      <c r="B4" t="s">
        <v>1246</v>
      </c>
      <c r="C4" t="s">
        <v>1298</v>
      </c>
      <c r="D4" t="s">
        <v>1368</v>
      </c>
      <c r="E4" t="s">
        <v>1529</v>
      </c>
      <c r="F4" t="s">
        <v>1245</v>
      </c>
      <c r="G4" t="s">
        <v>1803</v>
      </c>
      <c r="H4" t="s">
        <v>1690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1645</v>
      </c>
      <c r="D5" s="3" t="s">
        <v>1646</v>
      </c>
      <c r="E5" s="3" t="s">
        <v>1647</v>
      </c>
      <c r="F5" s="3" t="s">
        <v>1825</v>
      </c>
      <c r="G5" s="3" t="s">
        <v>1825</v>
      </c>
      <c r="H5" t="s">
        <v>1284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1111</v>
      </c>
      <c r="D6" s="3" t="s">
        <v>1280</v>
      </c>
      <c r="E6" s="3" t="s">
        <v>1281</v>
      </c>
      <c r="F6" s="3" t="s">
        <v>1465</v>
      </c>
      <c r="G6" s="3" t="s">
        <v>1465</v>
      </c>
      <c r="H6" t="s">
        <v>1284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1526</v>
      </c>
      <c r="D7" s="3" t="s">
        <v>1280</v>
      </c>
      <c r="E7" s="3" t="s">
        <v>1281</v>
      </c>
      <c r="F7" s="3" t="s">
        <v>1466</v>
      </c>
      <c r="G7" s="3" t="s">
        <v>1466</v>
      </c>
      <c r="H7" t="s">
        <v>1406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(4,'Ivonne','Torres',' ','itorres','itorrres10',true);</v>
      </c>
      <c r="B8">
        <v>4</v>
      </c>
      <c r="C8" s="3" t="s">
        <v>1019</v>
      </c>
      <c r="D8" s="3" t="s">
        <v>1813</v>
      </c>
      <c r="E8" s="3" t="s">
        <v>56</v>
      </c>
      <c r="F8" s="3" t="s">
        <v>1893</v>
      </c>
      <c r="G8" s="3" t="s">
        <v>1507</v>
      </c>
      <c r="H8" t="s">
        <v>1265</v>
      </c>
    </row>
    <row r="9" spans="1:8">
      <c r="D9" s="3"/>
      <c r="E9" s="3"/>
    </row>
    <row r="10" spans="1:8">
      <c r="D10" s="3"/>
      <c r="E10" s="3"/>
    </row>
    <row r="11" spans="1:8">
      <c r="B11" s="1" t="s">
        <v>1315</v>
      </c>
    </row>
    <row r="12" spans="1:8">
      <c r="B12" t="s">
        <v>1316</v>
      </c>
      <c r="C12" t="s">
        <v>1298</v>
      </c>
      <c r="D12" t="s">
        <v>1752</v>
      </c>
      <c r="E12" t="s">
        <v>1690</v>
      </c>
    </row>
    <row r="13" spans="1:8">
      <c r="A13" t="str">
        <f>CONCATENATE("INSERT INTO ",B$11," (",B$12,", ",C$12,", ",D$12,", ",E$12,") VALUES (",B13,",",C13,",",D13,",",E13,");" )</f>
        <v>INSERT INTO perfil (id_perfil, nombre, descripcion, activo) VALUES (1,'ROLE_ROOT','Acceso a todo el sistema',true);</v>
      </c>
      <c r="B13">
        <v>1</v>
      </c>
      <c r="C13" s="3" t="s">
        <v>1826</v>
      </c>
      <c r="D13" s="3" t="s">
        <v>1827</v>
      </c>
      <c r="E13" t="s">
        <v>1284</v>
      </c>
    </row>
    <row r="14" spans="1:8">
      <c r="A14" t="str">
        <f t="shared" ref="A14:A22" si="0">CONCATENATE("INSERT INTO ",B$11," (",B$12,", ",C$12,", ",D$12,", ",E$12,") VALUES (",B14,",",C14,",",D14,",",E14,");" )</f>
        <v>INSERT INTO perfil (id_perfil, nombre, descripcion, activo) VALUES (2,'ROLE_ADMIN','Tiene acceso a cotizador, produccion y todos los catalogos',true);</v>
      </c>
      <c r="B14">
        <v>2</v>
      </c>
      <c r="C14" s="3" t="s">
        <v>1091</v>
      </c>
      <c r="D14" s="3" t="s">
        <v>1831</v>
      </c>
      <c r="E14" t="s">
        <v>1445</v>
      </c>
    </row>
    <row r="15" spans="1:8">
      <c r="A15" t="str">
        <f t="shared" si="0"/>
        <v>INSERT INTO perfil (id_perfil, nombre, descripcion, activo) VALUES (3,'ROLE_COTIZADOR','Tiene acceso a cotizador, produccion y algunos catalogos',true);</v>
      </c>
      <c r="B15">
        <v>3</v>
      </c>
      <c r="C15" s="3" t="s">
        <v>1092</v>
      </c>
      <c r="D15" s="3" t="s">
        <v>1863</v>
      </c>
      <c r="E15" t="s">
        <v>1406</v>
      </c>
    </row>
    <row r="16" spans="1:8">
      <c r="A16" t="str">
        <f t="shared" si="0"/>
        <v>INSERT INTO perfil (id_perfil, nombre, descripcion, activo) VALUES (4,'ROLE_PRODUCCION','Tiene acceso a los procesos de produccion',true);</v>
      </c>
      <c r="B16">
        <v>4</v>
      </c>
      <c r="C16" s="3" t="s">
        <v>1093</v>
      </c>
      <c r="D16" s="3" t="s">
        <v>1207</v>
      </c>
      <c r="E16" t="s">
        <v>1265</v>
      </c>
    </row>
    <row r="17" spans="1:5">
      <c r="A17" t="str">
        <f t="shared" si="0"/>
        <v>INSERT INTO perfil (id_perfil, nombre, descripcion, activo) VALUES (5,'ROLE_DISEÑO','Tiene acceso al proceso diseño',true);</v>
      </c>
      <c r="B17">
        <v>5</v>
      </c>
      <c r="C17" s="3" t="s">
        <v>1094</v>
      </c>
      <c r="D17" s="3" t="s">
        <v>1208</v>
      </c>
      <c r="E17" t="s">
        <v>1265</v>
      </c>
    </row>
    <row r="18" spans="1:5">
      <c r="A18" t="str">
        <f t="shared" si="0"/>
        <v>INSERT INTO perfil (id_perfil, nombre, descripcion, activo) VALUES (6,'ROLE_PREPRENSA','Tiene acceso al proceso preprensa',true);</v>
      </c>
      <c r="B18">
        <v>6</v>
      </c>
      <c r="C18" s="3" t="s">
        <v>1095</v>
      </c>
      <c r="D18" s="3" t="s">
        <v>1209</v>
      </c>
      <c r="E18" t="s">
        <v>1265</v>
      </c>
    </row>
    <row r="19" spans="1:5">
      <c r="A19" t="str">
        <f t="shared" si="0"/>
        <v>INSERT INTO perfil (id_perfil, nombre, descripcion, activo) VALUES (7,'ROLE_TRANSPORTE','Tiene acceso al proceso transporte',true);</v>
      </c>
      <c r="B19">
        <v>7</v>
      </c>
      <c r="C19" s="3" t="s">
        <v>1096</v>
      </c>
      <c r="D19" s="3" t="s">
        <v>1210</v>
      </c>
      <c r="E19" t="s">
        <v>1838</v>
      </c>
    </row>
    <row r="20" spans="1:5">
      <c r="A20" t="str">
        <f t="shared" si="0"/>
        <v>INSERT INTO perfil (id_perfil, nombre, descripcion, activo) VALUES (8,'ROLE_PROCESO_EXTERNO','Tiene acceso al proceso externo',true);</v>
      </c>
      <c r="B20">
        <v>8</v>
      </c>
      <c r="C20" s="3" t="s">
        <v>1097</v>
      </c>
      <c r="D20" s="3" t="s">
        <v>1211</v>
      </c>
      <c r="E20" t="s">
        <v>1838</v>
      </c>
    </row>
    <row r="21" spans="1:5">
      <c r="A21" t="str">
        <f t="shared" si="0"/>
        <v>INSERT INTO perfil (id_perfil, nombre, descripcion, activo) VALUES (9,'ROLE_ACABADO','Tiene acceso al proceso acabado',true);</v>
      </c>
      <c r="B21">
        <v>9</v>
      </c>
      <c r="C21" s="3" t="s">
        <v>1098</v>
      </c>
      <c r="D21" s="3" t="s">
        <v>1212</v>
      </c>
      <c r="E21" t="s">
        <v>1838</v>
      </c>
    </row>
    <row r="22" spans="1:5">
      <c r="A22" t="str">
        <f t="shared" si="0"/>
        <v>INSERT INTO perfil (id_perfil, nombre, descripcion, activo) VALUES (10,'ROLE_CLIENTE','Tiene acceso a sus reportes en pdf',true);</v>
      </c>
      <c r="B22">
        <v>10</v>
      </c>
      <c r="C22" s="3" t="s">
        <v>1099</v>
      </c>
      <c r="D22" s="3" t="s">
        <v>1832</v>
      </c>
      <c r="E22" t="s">
        <v>1838</v>
      </c>
    </row>
    <row r="25" spans="1:5">
      <c r="B25" s="1" t="s">
        <v>1833</v>
      </c>
    </row>
    <row r="26" spans="1:5">
      <c r="B26" t="s">
        <v>1834</v>
      </c>
      <c r="C26" t="s">
        <v>1835</v>
      </c>
      <c r="D26" t="s">
        <v>1836</v>
      </c>
      <c r="E26" t="s">
        <v>1837</v>
      </c>
    </row>
    <row r="27" spans="1:5">
      <c r="A27" t="str">
        <f>CONCATENATE("INSERT INTO ",B$25," (",B$26,", ",C$26,", ",D$26,", ",E$26,") VALUES (",B27,",",C27,",",D27,",",E27,");" )</f>
        <v>INSERT INTO perfil_x_usuario (id_perfil_x_usuario, id_usuario, id_perfil, activo) VALUES (1,1,1,true);</v>
      </c>
      <c r="B27">
        <v>1</v>
      </c>
      <c r="C27" s="3">
        <v>1</v>
      </c>
      <c r="D27" s="3">
        <v>1</v>
      </c>
      <c r="E27" t="s">
        <v>1838</v>
      </c>
    </row>
    <row r="28" spans="1:5">
      <c r="A28" t="str">
        <f t="shared" ref="A28:A30" si="1">CONCATENATE("INSERT INTO ",B$25," (",B$26,", ",C$26,", ",D$26,", ",E$26,") VALUES (",B28,",",C28,",",D28,",",E28,");" )</f>
        <v>INSERT INTO perfil_x_usuario (id_perfil_x_usuario, id_usuario, id_perfil, activo) VALUES (2,2,1,true);</v>
      </c>
      <c r="B28">
        <v>2</v>
      </c>
      <c r="C28" s="3">
        <v>2</v>
      </c>
      <c r="D28" s="3">
        <v>1</v>
      </c>
      <c r="E28" t="s">
        <v>1838</v>
      </c>
    </row>
    <row r="29" spans="1:5">
      <c r="A29" t="str">
        <f t="shared" si="1"/>
        <v>INSERT INTO perfil_x_usuario (id_perfil_x_usuario, id_usuario, id_perfil, activo) VALUES (3,3,2,true);</v>
      </c>
      <c r="B29">
        <v>3</v>
      </c>
      <c r="C29" s="3">
        <v>3</v>
      </c>
      <c r="D29" s="3">
        <v>2</v>
      </c>
      <c r="E29" t="s">
        <v>1838</v>
      </c>
    </row>
    <row r="30" spans="1:5">
      <c r="A30" t="str">
        <f t="shared" si="1"/>
        <v>INSERT INTO perfil_x_usuario (id_perfil_x_usuario, id_usuario, id_perfil, activo) VALUES (4,4,3,true);</v>
      </c>
      <c r="B30">
        <v>4</v>
      </c>
      <c r="C30" s="3">
        <v>4</v>
      </c>
      <c r="D30" s="3">
        <v>3</v>
      </c>
      <c r="E30" t="s">
        <v>1838</v>
      </c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2:5">
      <c r="C49" s="3"/>
      <c r="D49" s="3"/>
    </row>
    <row r="50" spans="2:5">
      <c r="C50" s="3"/>
      <c r="D50" s="3"/>
    </row>
    <row r="51" spans="2:5">
      <c r="C51" s="3"/>
      <c r="D51" s="3"/>
    </row>
    <row r="52" spans="2:5">
      <c r="C52" s="3"/>
      <c r="D52" s="3"/>
    </row>
    <row r="53" spans="2:5">
      <c r="C53" s="3"/>
      <c r="D53" s="3"/>
    </row>
    <row r="54" spans="2:5">
      <c r="C54" s="3"/>
      <c r="D54" s="3"/>
    </row>
    <row r="55" spans="2:5">
      <c r="D55" s="3"/>
      <c r="E55" s="3"/>
    </row>
    <row r="56" spans="2:5">
      <c r="D56" s="3"/>
      <c r="E56" s="3"/>
    </row>
    <row r="64" spans="2:5">
      <c r="B64" s="4"/>
      <c r="D64" s="3"/>
      <c r="E64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1:5">
      <c r="D129" s="3"/>
      <c r="E129" s="3"/>
    </row>
    <row r="130" spans="1:5">
      <c r="D130" s="3"/>
      <c r="E130" s="3"/>
    </row>
    <row r="131" spans="1:5">
      <c r="D131" s="3"/>
      <c r="E131" s="3"/>
    </row>
    <row r="132" spans="1:5">
      <c r="D132" s="3"/>
      <c r="E132" s="3"/>
    </row>
    <row r="133" spans="1:5">
      <c r="D133" s="3"/>
      <c r="E133" s="3"/>
    </row>
    <row r="134" spans="1:5">
      <c r="D134" s="3"/>
      <c r="E134" s="3"/>
    </row>
    <row r="135" spans="1:5">
      <c r="D135" s="3"/>
      <c r="E135" s="3"/>
    </row>
    <row r="136" spans="1:5">
      <c r="D136" s="3"/>
      <c r="E136" s="3"/>
    </row>
    <row r="137" spans="1:5">
      <c r="D137" s="3"/>
      <c r="E137" s="3"/>
    </row>
    <row r="138" spans="1:5">
      <c r="D138" s="3"/>
      <c r="E138" s="3"/>
    </row>
    <row r="139" spans="1:5">
      <c r="D139" s="3"/>
      <c r="E139" s="3"/>
    </row>
    <row r="140" spans="1:5">
      <c r="D140" s="3"/>
      <c r="E140" s="3"/>
    </row>
    <row r="141" spans="1:5">
      <c r="D141" s="3"/>
      <c r="E141" s="3"/>
    </row>
    <row r="142" spans="1:5">
      <c r="D142" s="3"/>
      <c r="E142" s="3"/>
    </row>
    <row r="143" spans="1:5">
      <c r="D143" s="3"/>
      <c r="E143" s="3"/>
    </row>
    <row r="144" spans="1:5">
      <c r="A144" s="4"/>
      <c r="B144" s="4"/>
      <c r="C144" s="4"/>
      <c r="D144" s="2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4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T801"/>
  <sheetViews>
    <sheetView zoomScale="125" workbookViewId="0">
      <selection activeCell="A4" sqref="A4:A801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11.28515625" bestFit="1" customWidth="1"/>
    <col min="8" max="8" width="33.42578125" bestFit="1" customWidth="1"/>
    <col min="9" max="9" width="22" customWidth="1"/>
    <col min="10" max="10" width="2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1671</v>
      </c>
    </row>
    <row r="3" spans="1:5">
      <c r="B3" t="s">
        <v>1693</v>
      </c>
      <c r="C3" t="s">
        <v>1567</v>
      </c>
      <c r="D3" t="s">
        <v>1752</v>
      </c>
      <c r="E3" t="s">
        <v>1690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1470</v>
      </c>
      <c r="E4" t="s">
        <v>1284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1404</v>
      </c>
      <c r="E5" t="s">
        <v>1284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1223</v>
      </c>
      <c r="E6" t="s">
        <v>1284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1224</v>
      </c>
      <c r="E7" t="s">
        <v>1284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1113</v>
      </c>
      <c r="E8" t="s">
        <v>1284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1680</v>
      </c>
      <c r="E9" t="s">
        <v>1284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1681</v>
      </c>
      <c r="E10" t="s">
        <v>1284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1585</v>
      </c>
      <c r="E11" t="s">
        <v>1284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1496</v>
      </c>
      <c r="E12" t="s">
        <v>1284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1497</v>
      </c>
      <c r="E13" t="s">
        <v>1284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1498</v>
      </c>
      <c r="E14" t="s">
        <v>1284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1341</v>
      </c>
      <c r="E15" t="s">
        <v>1284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1342</v>
      </c>
      <c r="E16" t="s">
        <v>1284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1218</v>
      </c>
      <c r="E17" t="s">
        <v>1284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1295</v>
      </c>
      <c r="E18" t="s">
        <v>1284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1270</v>
      </c>
      <c r="E19" t="s">
        <v>1284</v>
      </c>
    </row>
    <row r="20" spans="1:8">
      <c r="D20" s="2"/>
    </row>
    <row r="21" spans="1:8">
      <c r="D21" s="2"/>
    </row>
    <row r="22" spans="1:8">
      <c r="B22" s="1" t="s">
        <v>1568</v>
      </c>
    </row>
    <row r="23" spans="1:8">
      <c r="B23" t="s">
        <v>1815</v>
      </c>
      <c r="C23" t="s">
        <v>1298</v>
      </c>
      <c r="D23" t="s">
        <v>1816</v>
      </c>
      <c r="E23" t="s">
        <v>1677</v>
      </c>
      <c r="F23" t="s">
        <v>1676</v>
      </c>
      <c r="G23" t="s">
        <v>1378</v>
      </c>
      <c r="H23" t="s">
        <v>1690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1522</v>
      </c>
      <c r="D24" s="3" t="s">
        <v>1894</v>
      </c>
      <c r="E24">
        <v>0</v>
      </c>
      <c r="F24">
        <v>0</v>
      </c>
      <c r="G24">
        <v>0</v>
      </c>
      <c r="H24" t="s">
        <v>1473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1020</v>
      </c>
      <c r="D25" s="3" t="s">
        <v>1499</v>
      </c>
      <c r="E25">
        <v>2</v>
      </c>
      <c r="F25">
        <v>1</v>
      </c>
      <c r="G25">
        <v>0</v>
      </c>
      <c r="H25" t="s">
        <v>1473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1226</v>
      </c>
      <c r="D26" s="3" t="s">
        <v>1519</v>
      </c>
      <c r="E26">
        <v>4</v>
      </c>
      <c r="F26">
        <v>0.5</v>
      </c>
      <c r="G26">
        <v>1</v>
      </c>
      <c r="H26" t="s">
        <v>1473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1296</v>
      </c>
      <c r="D27" s="3" t="s">
        <v>1655</v>
      </c>
      <c r="E27">
        <v>8</v>
      </c>
      <c r="F27">
        <v>0.25</v>
      </c>
      <c r="G27">
        <v>2</v>
      </c>
      <c r="H27" t="s">
        <v>1473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1297</v>
      </c>
      <c r="D28" s="3" t="s">
        <v>1285</v>
      </c>
      <c r="E28">
        <v>16</v>
      </c>
      <c r="F28">
        <v>0.125</v>
      </c>
      <c r="G28">
        <v>3</v>
      </c>
      <c r="H28" t="s">
        <v>1473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1012</v>
      </c>
      <c r="D29" s="3" t="s">
        <v>1286</v>
      </c>
      <c r="E29">
        <v>32</v>
      </c>
      <c r="F29">
        <v>6.25E-2</v>
      </c>
      <c r="G29">
        <v>4</v>
      </c>
      <c r="H29" t="s">
        <v>1473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1449</v>
      </c>
      <c r="D30" s="3" t="s">
        <v>1521</v>
      </c>
      <c r="E30">
        <v>64</v>
      </c>
      <c r="F30">
        <v>3.125E-2</v>
      </c>
      <c r="G30">
        <v>5</v>
      </c>
      <c r="H30" t="s">
        <v>1473</v>
      </c>
    </row>
    <row r="31" spans="1:8">
      <c r="D31" s="2"/>
    </row>
    <row r="32" spans="1:8">
      <c r="D32" s="2"/>
    </row>
    <row r="33" spans="1:8">
      <c r="B33" s="1" t="s">
        <v>1217</v>
      </c>
      <c r="D33" s="2"/>
    </row>
    <row r="34" spans="1:8">
      <c r="B34" t="s">
        <v>1366</v>
      </c>
      <c r="C34" t="s">
        <v>1298</v>
      </c>
      <c r="D34" s="4" t="s">
        <v>1231</v>
      </c>
      <c r="E34" s="4" t="s">
        <v>1787</v>
      </c>
      <c r="F34" s="4" t="s">
        <v>1690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1780</v>
      </c>
      <c r="D35" s="3" t="s">
        <v>1586</v>
      </c>
      <c r="E35">
        <v>1</v>
      </c>
      <c r="F35" t="s">
        <v>1779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1173</v>
      </c>
      <c r="D36" s="2" t="s">
        <v>1854</v>
      </c>
      <c r="E36">
        <v>1</v>
      </c>
      <c r="F36" t="s">
        <v>1630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1472</v>
      </c>
      <c r="D37" s="2" t="s">
        <v>1014</v>
      </c>
      <c r="E37">
        <v>100</v>
      </c>
      <c r="F37" t="s">
        <v>1473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1188</v>
      </c>
      <c r="D38" s="2" t="s">
        <v>1463</v>
      </c>
      <c r="E38">
        <v>1000</v>
      </c>
      <c r="F38" t="s">
        <v>1630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1857</v>
      </c>
      <c r="D39" s="2" t="s">
        <v>1323</v>
      </c>
      <c r="E39">
        <v>60</v>
      </c>
      <c r="F39" t="s">
        <v>1630</v>
      </c>
    </row>
    <row r="40" spans="1:8">
      <c r="A40" t="str">
        <f t="shared" si="2"/>
        <v>INSERT INTO tipo_precio (id_tipo_precio, nombre, descripcion, factor_divisor, activo) VALUES (6,'Porcentaje','Precio por porcentaje',100,true);</v>
      </c>
      <c r="B40">
        <v>6</v>
      </c>
      <c r="C40" s="3" t="s">
        <v>1464</v>
      </c>
      <c r="D40" s="2" t="s">
        <v>1480</v>
      </c>
      <c r="E40">
        <v>100</v>
      </c>
      <c r="F40" t="s">
        <v>1630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1313</v>
      </c>
      <c r="D41" s="2" t="s">
        <v>1322</v>
      </c>
      <c r="E41">
        <v>1</v>
      </c>
      <c r="F41" t="s">
        <v>1314</v>
      </c>
    </row>
    <row r="42" spans="1:8">
      <c r="C42" s="3"/>
      <c r="D42" s="2"/>
    </row>
    <row r="43" spans="1:8">
      <c r="C43" s="3"/>
      <c r="D43" s="2"/>
    </row>
    <row r="44" spans="1:8">
      <c r="B44" s="1" t="s">
        <v>1545</v>
      </c>
      <c r="C44" s="3"/>
      <c r="D44" s="2"/>
    </row>
    <row r="45" spans="1:8">
      <c r="B45" t="s">
        <v>1546</v>
      </c>
      <c r="C45" t="s">
        <v>1393</v>
      </c>
      <c r="D45" s="4" t="s">
        <v>1366</v>
      </c>
      <c r="E45" s="4" t="s">
        <v>1719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0">
        <v>100</v>
      </c>
      <c r="D46" s="2">
        <v>6</v>
      </c>
      <c r="E46" t="s">
        <v>1718</v>
      </c>
      <c r="H46" t="s">
        <v>1282</v>
      </c>
    </row>
    <row r="47" spans="1:8">
      <c r="D47" s="2"/>
    </row>
    <row r="48" spans="1:8">
      <c r="D48" s="2"/>
    </row>
    <row r="49" spans="1:16">
      <c r="B49" s="1" t="s">
        <v>1115</v>
      </c>
      <c r="D49" s="2"/>
    </row>
    <row r="50" spans="1:16">
      <c r="B50" t="s">
        <v>1257</v>
      </c>
      <c r="C50" t="s">
        <v>1309</v>
      </c>
      <c r="D50" s="4" t="s">
        <v>1752</v>
      </c>
      <c r="E50" s="4" t="s">
        <v>1393</v>
      </c>
      <c r="F50" s="4" t="s">
        <v>1366</v>
      </c>
      <c r="G50" s="4" t="s">
        <v>1690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costo_extra (id_costo_extra, nombre, descripcion, precio, id_tipo_precio, activo) VALUES (1,'Tiempo extra máquina',' ',150,5,true);</v>
      </c>
      <c r="B51">
        <v>1</v>
      </c>
      <c r="C51" s="3" t="s">
        <v>5</v>
      </c>
      <c r="D51" s="2" t="s">
        <v>1708</v>
      </c>
      <c r="E51" s="19">
        <v>150</v>
      </c>
      <c r="F51">
        <v>5</v>
      </c>
      <c r="G51" t="s">
        <v>1795</v>
      </c>
      <c r="H51" t="s">
        <v>1282</v>
      </c>
      <c r="L51" s="8"/>
      <c r="M51" s="8"/>
      <c r="N51" s="8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costo_extra (id_costo_extra, nombre, descripcion, precio, id_tipo_precio, activo) VALUES (2,'Cartulina sulfatada',' ',15,6,true);</v>
      </c>
      <c r="B52">
        <v>2</v>
      </c>
      <c r="C52" s="3" t="s">
        <v>1862</v>
      </c>
      <c r="D52" s="2" t="s">
        <v>1708</v>
      </c>
      <c r="E52" s="19">
        <v>15</v>
      </c>
      <c r="F52">
        <v>6</v>
      </c>
      <c r="G52" t="s">
        <v>1795</v>
      </c>
      <c r="L52" s="8"/>
      <c r="M52" s="8"/>
      <c r="N52" s="8"/>
    </row>
    <row r="53" spans="1:16">
      <c r="A53" t="str">
        <f t="shared" si="3"/>
        <v>INSERT INTO costo_extra (id_costo_extra, nombre, descripcion, precio, id_tipo_precio, activo) VALUES (3,'Sustratos especiales',' ',100,6,true);</v>
      </c>
      <c r="B53">
        <v>3</v>
      </c>
      <c r="C53" s="3" t="s">
        <v>1829</v>
      </c>
      <c r="D53" s="2" t="s">
        <v>1708</v>
      </c>
      <c r="E53" s="19">
        <v>100</v>
      </c>
      <c r="F53">
        <v>6</v>
      </c>
      <c r="G53" t="s">
        <v>1795</v>
      </c>
      <c r="L53" s="8"/>
      <c r="M53" s="8"/>
      <c r="N53" s="8"/>
    </row>
    <row r="54" spans="1:16">
      <c r="A54" t="str">
        <f t="shared" si="3"/>
        <v>INSERT INTO costo_extra (id_costo_extra, nombre, descripcion, precio, id_tipo_precio, activo) VALUES (4,'Suspensión de trabajos',' ',1000,5,true);</v>
      </c>
      <c r="B54">
        <v>4</v>
      </c>
      <c r="C54" s="3" t="s">
        <v>53</v>
      </c>
      <c r="D54" s="2" t="s">
        <v>1708</v>
      </c>
      <c r="E54" s="19">
        <v>1000</v>
      </c>
      <c r="F54">
        <v>5</v>
      </c>
      <c r="G54" t="s">
        <v>1795</v>
      </c>
      <c r="L54" s="8"/>
      <c r="M54" s="7"/>
      <c r="N54" s="8"/>
      <c r="O54" s="8"/>
    </row>
    <row r="55" spans="1:16">
      <c r="A55" t="str">
        <f t="shared" si="3"/>
        <v>INSERT INTO costo_extra (id_costo_extra, nombre, descripcion, precio, id_tipo_precio, activo) VALUES (5,'Tiempo muerto',' ',700,5,true);</v>
      </c>
      <c r="B55">
        <v>5</v>
      </c>
      <c r="C55" s="3" t="s">
        <v>1552</v>
      </c>
      <c r="D55" s="2" t="s">
        <v>1708</v>
      </c>
      <c r="E55" s="19">
        <v>700</v>
      </c>
      <c r="F55">
        <v>5</v>
      </c>
      <c r="G55" t="s">
        <v>1795</v>
      </c>
      <c r="L55" s="8"/>
      <c r="M55" s="7"/>
      <c r="N55" s="8"/>
      <c r="O55" s="8"/>
    </row>
    <row r="56" spans="1:16">
      <c r="A56" t="str">
        <f t="shared" si="3"/>
        <v>INSERT INTO costo_extra (id_costo_extra, nombre, descripcion, precio, id_tipo_precio, activo) VALUES (6,'Bajada de corte',' ',3,3,true);</v>
      </c>
      <c r="B56">
        <v>6</v>
      </c>
      <c r="C56" s="3" t="s">
        <v>54</v>
      </c>
      <c r="D56" s="2" t="s">
        <v>1708</v>
      </c>
      <c r="E56" s="19">
        <v>3</v>
      </c>
      <c r="F56">
        <v>3</v>
      </c>
      <c r="G56" t="s">
        <v>1795</v>
      </c>
      <c r="L56" s="8"/>
      <c r="M56" s="8"/>
      <c r="N56" s="8"/>
    </row>
    <row r="57" spans="1:16">
      <c r="L57" s="10"/>
      <c r="M57" s="10"/>
      <c r="N57" s="10"/>
      <c r="O57" s="10"/>
      <c r="P57" s="10"/>
    </row>
    <row r="59" spans="1:16">
      <c r="D59" s="2"/>
    </row>
    <row r="60" spans="1:16">
      <c r="B60" s="1" t="s">
        <v>1310</v>
      </c>
    </row>
    <row r="61" spans="1:16">
      <c r="B61" t="s">
        <v>1710</v>
      </c>
      <c r="C61" t="s">
        <v>1298</v>
      </c>
      <c r="D61" t="s">
        <v>1752</v>
      </c>
      <c r="E61" t="s">
        <v>1690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(1,'Cotizacion',' ',true);</v>
      </c>
      <c r="B62">
        <v>1</v>
      </c>
      <c r="C62" s="3" t="s">
        <v>1261</v>
      </c>
      <c r="D62" s="3" t="s">
        <v>56</v>
      </c>
      <c r="E62" t="s">
        <v>1265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espera',' ',true);</v>
      </c>
      <c r="B63">
        <v>2</v>
      </c>
      <c r="C63" s="3" t="s">
        <v>1614</v>
      </c>
      <c r="D63" s="3" t="s">
        <v>56</v>
      </c>
      <c r="E63" t="s">
        <v>1265</v>
      </c>
    </row>
    <row r="64" spans="1:16">
      <c r="A64" t="str">
        <f t="shared" si="4"/>
        <v>INSERT INTO estatus_orden (id_estatus_orden, nombre, descripcion, activo) VALUES (3,'Cancelado',' ',true);</v>
      </c>
      <c r="B64">
        <v>3</v>
      </c>
      <c r="C64" s="3" t="s">
        <v>1492</v>
      </c>
      <c r="D64" s="3" t="s">
        <v>56</v>
      </c>
      <c r="E64" t="s">
        <v>1265</v>
      </c>
    </row>
    <row r="65" spans="1:12">
      <c r="A65" t="str">
        <f t="shared" si="4"/>
        <v>INSERT INTO estatus_orden (id_estatus_orden, nombre, descripcion, activo) VALUES (4,'Disenio',' ',true);</v>
      </c>
      <c r="B65">
        <v>4</v>
      </c>
      <c r="C65" s="3" t="s">
        <v>1885</v>
      </c>
      <c r="D65" s="3" t="s">
        <v>56</v>
      </c>
      <c r="E65" t="s">
        <v>1265</v>
      </c>
    </row>
    <row r="66" spans="1:12">
      <c r="A66" t="str">
        <f t="shared" si="4"/>
        <v>INSERT INTO estatus_orden (id_estatus_orden, nombre, descripcion, activo) VALUES (5,'Preprensa',' ',true);</v>
      </c>
      <c r="B66">
        <v>5</v>
      </c>
      <c r="C66" s="3" t="s">
        <v>1571</v>
      </c>
      <c r="D66" s="3" t="s">
        <v>56</v>
      </c>
      <c r="E66" t="s">
        <v>1265</v>
      </c>
    </row>
    <row r="67" spans="1:12">
      <c r="A67" t="str">
        <f t="shared" si="4"/>
        <v>INSERT INTO estatus_orden (id_estatus_orden, nombre, descripcion, activo) VALUES (6,'Transporte',' ',true);</v>
      </c>
      <c r="B67">
        <v>6</v>
      </c>
      <c r="C67" s="3" t="s">
        <v>1845</v>
      </c>
      <c r="D67" s="3" t="s">
        <v>56</v>
      </c>
      <c r="E67" t="s">
        <v>1406</v>
      </c>
    </row>
    <row r="68" spans="1:12">
      <c r="A68" t="str">
        <f t="shared" si="4"/>
        <v>INSERT INTO estatus_orden (id_estatus_orden, nombre, descripcion, activo) VALUES (7,'Offset',' ',true);</v>
      </c>
      <c r="B68">
        <v>7</v>
      </c>
      <c r="C68" s="3" t="s">
        <v>1416</v>
      </c>
      <c r="D68" s="3" t="s">
        <v>56</v>
      </c>
      <c r="E68" t="s">
        <v>1265</v>
      </c>
    </row>
    <row r="69" spans="1:12">
      <c r="A69" t="str">
        <f t="shared" si="4"/>
        <v>INSERT INTO estatus_orden (id_estatus_orden, nombre, descripcion, activo) VALUES (8,'Acabado',' ',true);</v>
      </c>
      <c r="B69">
        <v>8</v>
      </c>
      <c r="C69" s="3" t="s">
        <v>1417</v>
      </c>
      <c r="D69" s="3" t="s">
        <v>56</v>
      </c>
      <c r="E69" t="s">
        <v>1265</v>
      </c>
    </row>
    <row r="70" spans="1:12">
      <c r="A70" t="str">
        <f t="shared" si="4"/>
        <v>INSERT INTO estatus_orden (id_estatus_orden, nombre, descripcion, activo) VALUES (9,'Proceso externo',' ',true);</v>
      </c>
      <c r="B70">
        <v>9</v>
      </c>
      <c r="C70" s="3" t="s">
        <v>1493</v>
      </c>
      <c r="D70" s="3" t="s">
        <v>56</v>
      </c>
      <c r="E70" t="s">
        <v>1265</v>
      </c>
    </row>
    <row r="71" spans="1:12">
      <c r="A71" t="str">
        <f t="shared" si="4"/>
        <v>INSERT INTO estatus_orden (id_estatus_orden, nombre, descripcion, activo) VALUES (10,'Finalizado',' ',true);</v>
      </c>
      <c r="B71">
        <v>10</v>
      </c>
      <c r="C71" s="3" t="s">
        <v>1347</v>
      </c>
      <c r="D71" s="3" t="s">
        <v>56</v>
      </c>
      <c r="E71" t="s">
        <v>1343</v>
      </c>
    </row>
    <row r="74" spans="1:12">
      <c r="B74" s="1" t="s">
        <v>1895</v>
      </c>
    </row>
    <row r="75" spans="1:12">
      <c r="B75" t="s">
        <v>1682</v>
      </c>
      <c r="C75" t="s">
        <v>1298</v>
      </c>
      <c r="D75" t="s">
        <v>1752</v>
      </c>
      <c r="E75" t="s">
        <v>1382</v>
      </c>
      <c r="F75" t="s">
        <v>1514</v>
      </c>
      <c r="G75" t="s">
        <v>1622</v>
      </c>
      <c r="H75" t="s">
        <v>1229</v>
      </c>
      <c r="I75" t="s">
        <v>1230</v>
      </c>
      <c r="J75" t="s">
        <v>1325</v>
      </c>
      <c r="K75" t="s">
        <v>1105</v>
      </c>
      <c r="L75" t="s">
        <v>1690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6',' ',6,102,72,102,72,47.5,35,true);</v>
      </c>
      <c r="B76">
        <v>1</v>
      </c>
      <c r="C76" t="s">
        <v>84</v>
      </c>
      <c r="D76" t="s">
        <v>1034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1283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(2,'Heidelberg Speed Master 10',' ',10,102,72,102,72,47.5,35,true);</v>
      </c>
      <c r="B77">
        <v>2</v>
      </c>
      <c r="C77" t="s">
        <v>85</v>
      </c>
      <c r="D77" t="s">
        <v>1034</v>
      </c>
      <c r="E77">
        <v>10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1283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2',' ',6,102,72,102,72,47.5,35,true);</v>
      </c>
      <c r="B78">
        <v>3</v>
      </c>
      <c r="C78" t="s">
        <v>86</v>
      </c>
      <c r="D78" t="s">
        <v>1034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1283</v>
      </c>
    </row>
    <row r="81" spans="1:5">
      <c r="B81" s="1" t="s">
        <v>1605</v>
      </c>
    </row>
    <row r="82" spans="1:5">
      <c r="B82" t="s">
        <v>1629</v>
      </c>
      <c r="C82" t="s">
        <v>1298</v>
      </c>
      <c r="D82" t="s">
        <v>1752</v>
      </c>
      <c r="E82" t="s">
        <v>1669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(1,'Cliente',' ',true);</v>
      </c>
      <c r="B83">
        <v>1</v>
      </c>
      <c r="C83" s="3" t="s">
        <v>1679</v>
      </c>
      <c r="D83" t="s">
        <v>1034</v>
      </c>
      <c r="E83" t="s">
        <v>1654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(2,'Lithomat',' ',true);</v>
      </c>
      <c r="B84">
        <v>2</v>
      </c>
      <c r="C84" s="3" t="s">
        <v>1569</v>
      </c>
      <c r="D84" t="s">
        <v>1034</v>
      </c>
      <c r="E84" t="s">
        <v>1654</v>
      </c>
    </row>
    <row r="85" spans="1:5">
      <c r="A85" t="str">
        <f t="shared" si="6"/>
        <v>INSERT INTO responsable_insumo (id_responsable_insumo, nombre, descripcion, activo) VALUES (3,'Otro',' ',true);</v>
      </c>
      <c r="B85">
        <v>3</v>
      </c>
      <c r="C85" s="3" t="s">
        <v>1312</v>
      </c>
      <c r="D85" t="s">
        <v>1034</v>
      </c>
      <c r="E85" t="s">
        <v>1654</v>
      </c>
    </row>
    <row r="88" spans="1:5">
      <c r="B88" s="1" t="s">
        <v>1373</v>
      </c>
    </row>
    <row r="89" spans="1:5">
      <c r="B89" t="s">
        <v>1841</v>
      </c>
      <c r="C89" t="s">
        <v>1298</v>
      </c>
      <c r="D89" t="s">
        <v>1752</v>
      </c>
      <c r="E89" t="s">
        <v>1690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(1,'Dummy',' ',true);</v>
      </c>
      <c r="B90">
        <v>1</v>
      </c>
      <c r="C90" s="3" t="s">
        <v>1549</v>
      </c>
      <c r="D90" t="s">
        <v>1034</v>
      </c>
      <c r="E90" t="s">
        <v>1594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print',' ',true);</v>
      </c>
      <c r="B91">
        <v>2</v>
      </c>
      <c r="C91" s="3" t="s">
        <v>1747</v>
      </c>
      <c r="D91" t="s">
        <v>1034</v>
      </c>
      <c r="E91" t="s">
        <v>1654</v>
      </c>
    </row>
    <row r="92" spans="1:5">
      <c r="A92" t="str">
        <f t="shared" si="7"/>
        <v>INSERT INTO material_ayuda (id_material_ayuda, nombre, descripcion, activo) VALUES (3,'Prueba de color',' ',true);</v>
      </c>
      <c r="B92">
        <v>3</v>
      </c>
      <c r="C92" s="3" t="s">
        <v>1748</v>
      </c>
      <c r="D92" t="s">
        <v>1034</v>
      </c>
      <c r="E92" t="s">
        <v>1654</v>
      </c>
    </row>
    <row r="93" spans="1:5">
      <c r="A93" t="str">
        <f t="shared" si="7"/>
        <v>INSERT INTO material_ayuda (id_material_ayuda, nombre, descripcion, activo) VALUES (4,'Archivo electrónico',' ',true);</v>
      </c>
      <c r="B93">
        <v>4</v>
      </c>
      <c r="C93" s="3" t="s">
        <v>1876</v>
      </c>
      <c r="D93" t="s">
        <v>1034</v>
      </c>
      <c r="E93" t="s">
        <v>1654</v>
      </c>
    </row>
    <row r="94" spans="1:5">
      <c r="A94" t="str">
        <f t="shared" si="7"/>
        <v>INSERT INTO material_ayuda (id_material_ayuda, nombre, descripcion, activo) VALUES (5,'Negativos',' ',true);</v>
      </c>
      <c r="B94">
        <v>5</v>
      </c>
      <c r="C94" s="3" t="s">
        <v>1757</v>
      </c>
      <c r="D94" t="s">
        <v>1034</v>
      </c>
      <c r="E94" t="s">
        <v>1654</v>
      </c>
    </row>
    <row r="97" spans="1:15">
      <c r="B97" s="1" t="s">
        <v>1805</v>
      </c>
    </row>
    <row r="98" spans="1:15">
      <c r="B98" t="s">
        <v>1503</v>
      </c>
      <c r="C98" t="s">
        <v>1298</v>
      </c>
      <c r="D98" t="s">
        <v>1327</v>
      </c>
      <c r="E98" t="s">
        <v>1328</v>
      </c>
      <c r="F98" t="s">
        <v>1690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(1,'Ruben','Hernández','Lopez',true);</v>
      </c>
      <c r="B99">
        <v>1</v>
      </c>
      <c r="C99" s="3" t="s">
        <v>1456</v>
      </c>
      <c r="D99" s="3" t="s">
        <v>1288</v>
      </c>
      <c r="E99" s="3" t="s">
        <v>1532</v>
      </c>
      <c r="F99" t="s">
        <v>1654</v>
      </c>
    </row>
    <row r="100" spans="1:15">
      <c r="C100" s="3"/>
      <c r="D100" s="3"/>
      <c r="E100" s="3"/>
    </row>
    <row r="101" spans="1:15">
      <c r="C101" s="3"/>
      <c r="D101" s="3"/>
      <c r="E101" s="3"/>
    </row>
    <row r="102" spans="1:15">
      <c r="B102" s="1" t="s">
        <v>1502</v>
      </c>
      <c r="C102" s="3"/>
      <c r="D102" s="3"/>
      <c r="E102" s="3"/>
    </row>
    <row r="103" spans="1:15">
      <c r="B103" t="s">
        <v>1326</v>
      </c>
      <c r="C103" t="s">
        <v>1618</v>
      </c>
      <c r="D103" t="s">
        <v>1752</v>
      </c>
      <c r="E103" t="s">
        <v>1393</v>
      </c>
      <c r="F103" t="s">
        <v>1366</v>
      </c>
      <c r="G103" t="s">
        <v>1619</v>
      </c>
      <c r="O103" s="5"/>
    </row>
    <row r="104" spans="1:15">
      <c r="A104" t="str">
        <f>CONCATENATE("INSERT INTO ",B$102," (",B$103,", ",C$103,", ",D$103,", ",E$103,", ",F$103,", ",G$103,") VALUES (",B104,",",C104,",",D104,",",E104,",",F104,",",G104,");" )</f>
        <v>INSERT INTO proceso_disenio (id_proceso_disenio, nombre_proceso, descripcion, precio, id_tipo_precio, activo) VALUES (1,'Tipografia',' ',0,1,true);</v>
      </c>
      <c r="B104">
        <v>1</v>
      </c>
      <c r="C104" s="3" t="s">
        <v>1013</v>
      </c>
      <c r="D104" t="s">
        <v>1034</v>
      </c>
      <c r="E104" s="15">
        <v>0</v>
      </c>
      <c r="F104">
        <v>1</v>
      </c>
      <c r="G104" t="s">
        <v>1283</v>
      </c>
      <c r="L104" s="8"/>
      <c r="M104" s="8"/>
      <c r="N104" s="8"/>
      <c r="O104" s="8"/>
    </row>
    <row r="105" spans="1:15">
      <c r="A105" t="str">
        <f t="shared" ref="A105:A112" si="8">CONCATENATE("INSERT INTO ",B$102," (",B$103,", ",C$103,", ",D$103,", ",E$103,", ",F$103,", ",G$103,") VALUES (",B105,",",C105,",",D105,",",E105,",",F105,",",G105,");" )</f>
        <v>INSERT INTO proceso_disenio (id_proceso_disenio, nombre_proceso, descripcion, precio, id_tipo_precio, activo) VALUES (2,'Diseño nuevo',' ',250,5,true);</v>
      </c>
      <c r="B105">
        <v>2</v>
      </c>
      <c r="C105" s="3" t="s">
        <v>1429</v>
      </c>
      <c r="D105" t="s">
        <v>1034</v>
      </c>
      <c r="E105" s="15">
        <v>250</v>
      </c>
      <c r="F105">
        <v>5</v>
      </c>
      <c r="G105" t="s">
        <v>1283</v>
      </c>
      <c r="L105" s="8"/>
      <c r="M105" s="8"/>
      <c r="N105" s="8"/>
      <c r="O105" s="8"/>
    </row>
    <row r="106" spans="1:15">
      <c r="A106" t="str">
        <f t="shared" si="8"/>
        <v>INSERT INTO proceso_disenio (id_proceso_disenio, nombre_proceso, descripcion, precio, id_tipo_precio, activo) VALUES (3,'Rediseño',' ',250,5,true);</v>
      </c>
      <c r="B106">
        <v>3</v>
      </c>
      <c r="C106" s="3" t="s">
        <v>1430</v>
      </c>
      <c r="D106" t="s">
        <v>1034</v>
      </c>
      <c r="E106" s="15">
        <v>250</v>
      </c>
      <c r="F106">
        <v>5</v>
      </c>
      <c r="G106" t="s">
        <v>1283</v>
      </c>
      <c r="L106" s="8"/>
      <c r="M106" s="8"/>
      <c r="N106" s="8"/>
      <c r="O106" s="8"/>
    </row>
    <row r="107" spans="1:15">
      <c r="A107" t="str">
        <f t="shared" si="8"/>
        <v>INSERT INTO proceso_disenio (id_proceso_disenio, nombre_proceso, descripcion, precio, id_tipo_precio, activo) VALUES (4,'Revisión de archivo',' ',0,1,true);</v>
      </c>
      <c r="B107">
        <v>4</v>
      </c>
      <c r="C107" s="3" t="s">
        <v>1462</v>
      </c>
      <c r="D107" t="s">
        <v>1034</v>
      </c>
      <c r="E107" s="15">
        <v>0</v>
      </c>
      <c r="F107">
        <v>1</v>
      </c>
      <c r="G107" t="s">
        <v>1283</v>
      </c>
      <c r="L107" s="8"/>
      <c r="M107" s="8"/>
      <c r="N107" s="8"/>
      <c r="O107" s="8"/>
    </row>
    <row r="108" spans="1:15">
      <c r="A108" t="str">
        <f t="shared" si="8"/>
        <v>INSERT INTO proceso_disenio (id_proceso_disenio, nombre_proceso, descripcion, precio, id_tipo_precio, activo) VALUES (5,'Original mecánico',' ',10,2,true);</v>
      </c>
      <c r="B108">
        <v>5</v>
      </c>
      <c r="C108" s="3" t="s">
        <v>1302</v>
      </c>
      <c r="D108" t="s">
        <v>1034</v>
      </c>
      <c r="E108" s="15">
        <v>10</v>
      </c>
      <c r="F108">
        <v>2</v>
      </c>
      <c r="G108" t="s">
        <v>1283</v>
      </c>
      <c r="L108" s="8"/>
      <c r="M108" s="8"/>
      <c r="N108" s="8"/>
      <c r="O108" s="8"/>
    </row>
    <row r="109" spans="1:15">
      <c r="A109" t="str">
        <f t="shared" si="8"/>
        <v>INSERT INTO proceso_disenio (id_proceso_disenio, nombre_proceso, descripcion, precio, id_tipo_precio, activo) VALUES (6,'Dummy',' ',15,2,true);</v>
      </c>
      <c r="B109">
        <v>6</v>
      </c>
      <c r="C109" s="3" t="s">
        <v>1303</v>
      </c>
      <c r="D109" t="s">
        <v>1034</v>
      </c>
      <c r="E109" s="15">
        <v>15</v>
      </c>
      <c r="F109">
        <v>2</v>
      </c>
      <c r="G109" t="s">
        <v>1283</v>
      </c>
      <c r="L109" s="8"/>
      <c r="M109" s="8"/>
      <c r="N109" s="8"/>
      <c r="O109" s="8"/>
    </row>
    <row r="110" spans="1:15">
      <c r="A110" t="str">
        <f t="shared" si="8"/>
        <v>INSERT INTO proceso_disenio (id_proceso_disenio, nombre_proceso, descripcion, precio, id_tipo_precio, activo) VALUES (7,'Correcciones',' ',250,5,true);</v>
      </c>
      <c r="B110">
        <v>7</v>
      </c>
      <c r="C110" s="3" t="s">
        <v>1431</v>
      </c>
      <c r="D110" t="s">
        <v>1034</v>
      </c>
      <c r="E110" s="15">
        <v>250</v>
      </c>
      <c r="F110">
        <v>5</v>
      </c>
      <c r="G110" t="s">
        <v>1283</v>
      </c>
      <c r="L110" s="8"/>
      <c r="M110" s="8"/>
      <c r="N110" s="8"/>
      <c r="O110" s="8"/>
    </row>
    <row r="111" spans="1:15">
      <c r="A111" t="str">
        <f t="shared" si="8"/>
        <v>INSERT INTO proceso_disenio (id_proceso_disenio, nombre_proceso, descripcion, precio, id_tipo_precio, activo) VALUES (8,'Escaneo',' ',250,5,true);</v>
      </c>
      <c r="B111">
        <v>8</v>
      </c>
      <c r="C111" s="3" t="s">
        <v>1432</v>
      </c>
      <c r="D111" t="s">
        <v>1034</v>
      </c>
      <c r="E111" s="15">
        <v>250</v>
      </c>
      <c r="F111">
        <v>5</v>
      </c>
      <c r="G111" t="s">
        <v>1283</v>
      </c>
      <c r="L111" s="8"/>
      <c r="M111" s="8"/>
      <c r="N111" s="8"/>
      <c r="O111" s="8"/>
    </row>
    <row r="112" spans="1:15">
      <c r="A112" t="str">
        <f t="shared" si="8"/>
        <v>INSERT INTO proceso_disenio (id_proceso_disenio, nombre_proceso, descripcion, precio, id_tipo_precio, activo) VALUES (9,'Retoque de imagen',' ',250,5,true);</v>
      </c>
      <c r="B112">
        <v>9</v>
      </c>
      <c r="C112" s="3" t="s">
        <v>1621</v>
      </c>
      <c r="D112" t="s">
        <v>1034</v>
      </c>
      <c r="E112" s="15">
        <v>250</v>
      </c>
      <c r="F112">
        <v>5</v>
      </c>
      <c r="G112" t="s">
        <v>1283</v>
      </c>
      <c r="L112" s="8"/>
      <c r="M112" s="8"/>
      <c r="N112" s="8"/>
      <c r="O112" s="8"/>
    </row>
    <row r="115" spans="1:14">
      <c r="B115" s="1" t="s">
        <v>1021</v>
      </c>
    </row>
    <row r="116" spans="1:14">
      <c r="B116" t="s">
        <v>1022</v>
      </c>
      <c r="C116" t="s">
        <v>1023</v>
      </c>
      <c r="D116" t="s">
        <v>1024</v>
      </c>
      <c r="E116" t="s">
        <v>1495</v>
      </c>
      <c r="F116" t="s">
        <v>1344</v>
      </c>
      <c r="G116" t="s">
        <v>1345</v>
      </c>
    </row>
    <row r="117" spans="1:14">
      <c r="A117" t="str">
        <f>CONCATENATE("INSERT INTO ",B$115," (",B$116,", ",C$116,", ",D$116,", ",E$116,", ",F$116,", ",G$116,") VALUES (",B117,",",C117,",",D117,",",E117,",",F117,",",G117,");" )</f>
        <v>INSERT INTO proceso_preprensa (id_proceso_preprensa, nombre_proceso, descripcion, precio, id_tipo_precio, activo) VALUES (1,'Salida positivo tamaño carta',' ',25,2,true);</v>
      </c>
      <c r="B117">
        <v>1</v>
      </c>
      <c r="C117" s="3" t="s">
        <v>1016</v>
      </c>
      <c r="D117" t="s">
        <v>1034</v>
      </c>
      <c r="E117">
        <v>25</v>
      </c>
      <c r="F117">
        <v>2</v>
      </c>
      <c r="G117" t="s">
        <v>1353</v>
      </c>
    </row>
    <row r="118" spans="1:14">
      <c r="A118" t="str">
        <f>CONCATENATE("INSERT INTO ",B$115," (",B$116,", ",C$116,", ",D$116,", ",E$116,", ",F$116,", ",G$116,") VALUES (",B118,",",C118,",",D118,",",E118,",",F118,",",G118,");" )</f>
        <v>INSERT INTO proceso_preprensa (id_proceso_preprensa, nombre_proceso, descripcion, precio, id_tipo_precio, activo) VALUES (2,'Salida negativo placa',' ',140,2,true);</v>
      </c>
      <c r="B118">
        <v>2</v>
      </c>
      <c r="C118" s="3" t="s">
        <v>1253</v>
      </c>
      <c r="D118" t="s">
        <v>1034</v>
      </c>
      <c r="E118">
        <v>140</v>
      </c>
      <c r="F118">
        <v>2</v>
      </c>
      <c r="G118" t="s">
        <v>1353</v>
      </c>
    </row>
    <row r="119" spans="1:14">
      <c r="C119" s="3"/>
    </row>
    <row r="120" spans="1:14">
      <c r="C120" s="3"/>
    </row>
    <row r="121" spans="1:14">
      <c r="B121" s="1" t="s">
        <v>1490</v>
      </c>
    </row>
    <row r="122" spans="1:14">
      <c r="B122" t="s">
        <v>1491</v>
      </c>
      <c r="C122" t="s">
        <v>1510</v>
      </c>
      <c r="D122" t="s">
        <v>1453</v>
      </c>
      <c r="E122" t="s">
        <v>1759</v>
      </c>
      <c r="F122" t="s">
        <v>1760</v>
      </c>
      <c r="G122" t="s">
        <v>1890</v>
      </c>
      <c r="H122" t="s">
        <v>1891</v>
      </c>
      <c r="I122" t="s">
        <v>1892</v>
      </c>
      <c r="J122" t="s">
        <v>1790</v>
      </c>
      <c r="K122" t="s">
        <v>1807</v>
      </c>
      <c r="L122" t="s">
        <v>1657</v>
      </c>
      <c r="M122" t="s">
        <v>1631</v>
      </c>
      <c r="N122" t="s">
        <v>1690</v>
      </c>
    </row>
    <row r="123" spans="1:14">
      <c r="A123" s="21" t="str">
        <f>CONCATENATE("INSERT INTO ",B$121," (",B$122,", ",C$122,", ",D$122,", ",E$122,", ",F$122,", ",G$122,", ",H$122,", ",I$122,", ",J$122,", ",K$122,", ",L$122,", ",M$122,", ",N$122,") VALUES (",B123,",",C123,",",D123,",",E123,",",F123,",",G123,",",H123,",",I123,",",J123,",",K123,",",L123,",",M123,",",N123,");" )</f>
        <v>INSERT INTO proveedor_externo (id_proveedor_externo, razon_social, calle, num_exterior, num_interior, colonia, delegacion_municipio, estado, codigo_postal, pais, telefono, observaciones, activo) VALUES (1,'Lithomat','5 de febrero','494-B',' ','Algarín',' ','D.F.','06880','México',' ',' ',true);</v>
      </c>
      <c r="B123">
        <v>1</v>
      </c>
      <c r="C123" s="3" t="s">
        <v>1569</v>
      </c>
      <c r="D123" s="3" t="s">
        <v>91</v>
      </c>
      <c r="E123" s="3" t="s">
        <v>1434</v>
      </c>
      <c r="F123" s="3" t="s">
        <v>1708</v>
      </c>
      <c r="G123" s="3" t="s">
        <v>92</v>
      </c>
      <c r="H123" s="3" t="s">
        <v>1708</v>
      </c>
      <c r="I123" s="3" t="s">
        <v>1455</v>
      </c>
      <c r="J123" s="3" t="s">
        <v>1527</v>
      </c>
      <c r="K123" s="3" t="s">
        <v>1808</v>
      </c>
      <c r="L123" s="3" t="s">
        <v>1708</v>
      </c>
      <c r="M123" s="3" t="s">
        <v>1708</v>
      </c>
      <c r="N123" t="s">
        <v>1795</v>
      </c>
    </row>
    <row r="124" spans="1:14">
      <c r="A124" t="str">
        <f>CONCATENATE("INSERT INTO ",B$121," (",B$122,", ",C$122,", ",D$122,", ",E$122,", ",F$122,", ",G$122,", ",H$122,", ",I$122,", ",J$122,", ",K$122,", ",L$122,", ",M$122,", ",N$122,") VALUES (",B124,",",C124,",",D124,",",E124,",",F124,",",G124,",",H124,",",I124,",",J124,",",K124,",",L124,",",M124,",",N124,");" )</f>
        <v>INSERT INTO proveedor_externo (id_proveedor_externo, razon_social, calle, num_exterior, num_interior, colonia, delegacion_municipio, estado, codigo_postal, pais, telefono, observaciones, activo) VALUES (2,'Externo',' ',' ',' ',' ',' ',' ',' ',' ',' ',' ',true);</v>
      </c>
      <c r="B124">
        <v>2</v>
      </c>
      <c r="C124" s="3" t="s">
        <v>93</v>
      </c>
      <c r="D124" s="3" t="s">
        <v>94</v>
      </c>
      <c r="E124" s="3" t="s">
        <v>94</v>
      </c>
      <c r="F124" s="3" t="s">
        <v>94</v>
      </c>
      <c r="G124" s="3" t="s">
        <v>94</v>
      </c>
      <c r="H124" s="3" t="s">
        <v>94</v>
      </c>
      <c r="I124" s="3" t="s">
        <v>94</v>
      </c>
      <c r="J124" s="3" t="s">
        <v>94</v>
      </c>
      <c r="K124" s="3" t="s">
        <v>94</v>
      </c>
      <c r="L124" s="3" t="s">
        <v>94</v>
      </c>
      <c r="M124" s="3" t="s">
        <v>94</v>
      </c>
      <c r="N124" t="s">
        <v>1864</v>
      </c>
    </row>
    <row r="127" spans="1:14">
      <c r="B127" s="1" t="s">
        <v>1705</v>
      </c>
    </row>
    <row r="128" spans="1:14">
      <c r="B128" t="s">
        <v>1698</v>
      </c>
      <c r="C128" t="s">
        <v>1491</v>
      </c>
      <c r="D128" t="s">
        <v>1618</v>
      </c>
      <c r="E128" t="s">
        <v>1699</v>
      </c>
      <c r="F128" t="s">
        <v>1393</v>
      </c>
      <c r="G128" t="s">
        <v>1366</v>
      </c>
      <c r="H128" t="s">
        <v>1690</v>
      </c>
    </row>
    <row r="129" spans="1:17">
      <c r="A129" t="str">
        <f>CONCATENATE("INSERT INTO ",B$127," (",B$128,", ",C$128,", ",D$128,", ",E$128,", ",F$128,", ",G$128,", ",H$128,") VALUES (",B129,",",C129,",",D129,",",E129,",",F129,",",G129,",",H129,");" )</f>
        <v>INSERT INTO proceso_externo (id_proceso_externo, id_proveedor_externo, nombre_proceso, observaciones, precio, id_tipo_precio, activo) VALUES (1,1,'Corte',' ',3,2,true);</v>
      </c>
      <c r="B129">
        <v>1</v>
      </c>
      <c r="C129">
        <v>1</v>
      </c>
      <c r="D129" t="s">
        <v>95</v>
      </c>
      <c r="E129" t="s">
        <v>1034</v>
      </c>
      <c r="F129" s="19">
        <v>3</v>
      </c>
      <c r="G129">
        <v>2</v>
      </c>
      <c r="H129" s="19" t="s">
        <v>1283</v>
      </c>
      <c r="N129" s="11"/>
      <c r="O129" s="11"/>
      <c r="P129" s="11"/>
      <c r="Q129" s="11"/>
    </row>
    <row r="130" spans="1:17">
      <c r="A130" t="str">
        <f t="shared" ref="A130:A143" si="9">CONCATENATE("INSERT INTO ",B$127," (",B$128,", ",C$128,", ",D$128,", ",E$128,", ",F$128,", ",G$128,", ",H$128,") VALUES (",B130,",",C130,",",D130,",",E130,",",F130,",",G130,",",H130,");" )</f>
        <v>INSERT INTO proceso_externo (id_proceso_externo, id_proveedor_externo, nombre_proceso, observaciones, precio, id_tipo_precio, activo) VALUES (2,2,'Doblez',' ',40,4,true);</v>
      </c>
      <c r="B130">
        <v>2</v>
      </c>
      <c r="C130">
        <v>2</v>
      </c>
      <c r="D130" t="s">
        <v>96</v>
      </c>
      <c r="E130" t="s">
        <v>1034</v>
      </c>
      <c r="F130" s="19">
        <v>40</v>
      </c>
      <c r="G130">
        <v>4</v>
      </c>
      <c r="H130" t="s">
        <v>1283</v>
      </c>
      <c r="N130" s="11"/>
      <c r="O130" s="11"/>
      <c r="P130" s="11"/>
      <c r="Q130" s="11"/>
    </row>
    <row r="131" spans="1:17">
      <c r="A131" t="str">
        <f t="shared" si="9"/>
        <v>INSERT INTO proceso_externo (id_proceso_externo, id_proveedor_externo, nombre_proceso, observaciones, precio, id_tipo_precio, activo) VALUES (3,2,'UV',' ',1.1,7,true);</v>
      </c>
      <c r="B131">
        <v>3</v>
      </c>
      <c r="C131">
        <v>2</v>
      </c>
      <c r="D131" t="s">
        <v>97</v>
      </c>
      <c r="E131" t="s">
        <v>1034</v>
      </c>
      <c r="F131" s="19">
        <v>1.1000000000000001</v>
      </c>
      <c r="G131">
        <v>7</v>
      </c>
      <c r="H131" t="s">
        <v>1283</v>
      </c>
      <c r="N131" s="11"/>
      <c r="O131" s="11"/>
      <c r="P131" s="11"/>
      <c r="Q131" s="11"/>
    </row>
    <row r="132" spans="1:17">
      <c r="A132" t="str">
        <f t="shared" si="9"/>
        <v>INSERT INTO proceso_externo (id_proceso_externo, id_proveedor_externo, nombre_proceso, observaciones, precio, id_tipo_precio, activo) VALUES (4,2,'Alce',' ',40,4,true);</v>
      </c>
      <c r="B132">
        <v>4</v>
      </c>
      <c r="C132">
        <v>2</v>
      </c>
      <c r="D132" t="s">
        <v>98</v>
      </c>
      <c r="E132" t="s">
        <v>1034</v>
      </c>
      <c r="F132" s="19">
        <v>40</v>
      </c>
      <c r="G132">
        <v>4</v>
      </c>
      <c r="H132" t="s">
        <v>1283</v>
      </c>
      <c r="N132" s="11"/>
      <c r="O132" s="11"/>
      <c r="P132" s="11"/>
      <c r="Q132" s="11"/>
    </row>
    <row r="133" spans="1:17">
      <c r="A133" t="str">
        <f t="shared" si="9"/>
        <v>INSERT INTO proceso_externo (id_proceso_externo, id_proveedor_externo, nombre_proceso, observaciones, precio, id_tipo_precio, activo) VALUES (5,2,'Plastificado',' ',3.9,7,true);</v>
      </c>
      <c r="B133">
        <v>5</v>
      </c>
      <c r="C133">
        <v>2</v>
      </c>
      <c r="D133" t="s">
        <v>99</v>
      </c>
      <c r="E133" t="s">
        <v>1034</v>
      </c>
      <c r="F133" s="19">
        <v>3.9</v>
      </c>
      <c r="G133">
        <v>7</v>
      </c>
      <c r="H133" t="s">
        <v>1283</v>
      </c>
      <c r="N133" s="11"/>
      <c r="O133" s="11"/>
      <c r="P133" s="11"/>
      <c r="Q133" s="11"/>
    </row>
    <row r="134" spans="1:17">
      <c r="A134" t="str">
        <f t="shared" si="9"/>
        <v>INSERT INTO proceso_externo (id_proceso_externo, id_proveedor_externo, nombre_proceso, observaciones, precio, id_tipo_precio, activo) VALUES (6,2,'Engrapado',' ',100,4,true);</v>
      </c>
      <c r="B134">
        <v>6</v>
      </c>
      <c r="C134">
        <v>2</v>
      </c>
      <c r="D134" t="s">
        <v>100</v>
      </c>
      <c r="E134" t="s">
        <v>1034</v>
      </c>
      <c r="F134" s="19">
        <v>100</v>
      </c>
      <c r="G134">
        <v>4</v>
      </c>
      <c r="H134" t="s">
        <v>1283</v>
      </c>
      <c r="N134" s="11"/>
      <c r="O134" s="11"/>
      <c r="P134" s="11"/>
      <c r="Q134" s="11"/>
    </row>
    <row r="135" spans="1:17">
      <c r="A135" t="str">
        <f t="shared" si="9"/>
        <v>INSERT INTO proceso_externo (id_proceso_externo, id_proveedor_externo, nombre_proceso, observaciones, precio, id_tipo_precio, activo) VALUES (7,2,'Pegado',' ',50,4,true);</v>
      </c>
      <c r="B135">
        <v>7</v>
      </c>
      <c r="C135">
        <v>2</v>
      </c>
      <c r="D135" t="s">
        <v>101</v>
      </c>
      <c r="E135" t="s">
        <v>1034</v>
      </c>
      <c r="F135" s="19">
        <v>50</v>
      </c>
      <c r="G135">
        <v>4</v>
      </c>
      <c r="H135" t="s">
        <v>1283</v>
      </c>
      <c r="N135" s="11"/>
      <c r="O135" s="11"/>
      <c r="P135" s="11"/>
      <c r="Q135" s="11"/>
    </row>
    <row r="136" spans="1:17">
      <c r="A136" t="str">
        <f t="shared" si="9"/>
        <v>INSERT INTO proceso_externo (id_proceso_externo, id_proveedor_externo, nombre_proceso, observaciones, precio, id_tipo_precio, activo) VALUES (8,2,'Suaje',' ',4,7,true);</v>
      </c>
      <c r="B136">
        <v>8</v>
      </c>
      <c r="C136">
        <v>2</v>
      </c>
      <c r="D136" t="s">
        <v>102</v>
      </c>
      <c r="E136" t="s">
        <v>1034</v>
      </c>
      <c r="F136" s="19">
        <v>4</v>
      </c>
      <c r="G136">
        <v>7</v>
      </c>
      <c r="H136" t="s">
        <v>1283</v>
      </c>
      <c r="N136" s="11"/>
      <c r="O136" s="11"/>
      <c r="P136" s="11"/>
      <c r="Q136" s="11"/>
    </row>
    <row r="137" spans="1:17">
      <c r="A137" t="str">
        <f t="shared" si="9"/>
        <v>INSERT INTO proceso_externo (id_proceso_externo, id_proveedor_externo, nombre_proceso, observaciones, precio, id_tipo_precio, activo) VALUES (9,2,'Suajado',' ',250,4,true);</v>
      </c>
      <c r="B137">
        <v>9</v>
      </c>
      <c r="C137">
        <v>2</v>
      </c>
      <c r="D137" t="s">
        <v>103</v>
      </c>
      <c r="E137" t="s">
        <v>1034</v>
      </c>
      <c r="F137" s="19">
        <v>250</v>
      </c>
      <c r="G137">
        <v>4</v>
      </c>
      <c r="H137" t="s">
        <v>1283</v>
      </c>
      <c r="N137" s="11"/>
      <c r="O137" s="11"/>
      <c r="P137" s="11"/>
      <c r="Q137" s="11"/>
    </row>
    <row r="138" spans="1:17">
      <c r="A138" t="str">
        <f t="shared" si="9"/>
        <v>INSERT INTO proceso_externo (id_proceso_externo, id_proveedor_externo, nombre_proceso, observaciones, precio, id_tipo_precio, activo) VALUES (10,2,'Hot-melt',' ',250,4,true);</v>
      </c>
      <c r="B138">
        <v>10</v>
      </c>
      <c r="C138">
        <v>2</v>
      </c>
      <c r="D138" t="s">
        <v>104</v>
      </c>
      <c r="E138" t="s">
        <v>1034</v>
      </c>
      <c r="F138" s="19">
        <v>250</v>
      </c>
      <c r="G138">
        <v>4</v>
      </c>
      <c r="H138" t="s">
        <v>1283</v>
      </c>
      <c r="N138" s="11"/>
      <c r="O138" s="11"/>
      <c r="P138" s="11"/>
      <c r="Q138" s="11"/>
    </row>
    <row r="139" spans="1:17">
      <c r="A139" t="str">
        <f t="shared" si="9"/>
        <v>INSERT INTO proceso_externo (id_proceso_externo, id_proveedor_externo, nombre_proceso, observaciones, precio, id_tipo_precio, activo) VALUES (11,2,'Caballo a grapa',' ',100,4,true);</v>
      </c>
      <c r="B139">
        <v>11</v>
      </c>
      <c r="C139">
        <v>2</v>
      </c>
      <c r="D139" t="s">
        <v>0</v>
      </c>
      <c r="E139" t="s">
        <v>1034</v>
      </c>
      <c r="F139" s="19">
        <v>100</v>
      </c>
      <c r="G139">
        <v>4</v>
      </c>
      <c r="H139" t="s">
        <v>1283</v>
      </c>
      <c r="N139" s="11"/>
      <c r="O139" s="11"/>
      <c r="P139" s="11"/>
      <c r="Q139" s="11"/>
    </row>
    <row r="140" spans="1:17">
      <c r="A140" t="str">
        <f t="shared" si="9"/>
        <v>INSERT INTO proceso_externo (id_proceso_externo, id_proveedor_externo, nombre_proceso, observaciones, precio, id_tipo_precio, activo) VALUES (12,2,'Empacado en papel',' ',10,2,true);</v>
      </c>
      <c r="B140">
        <v>12</v>
      </c>
      <c r="C140">
        <v>2</v>
      </c>
      <c r="D140" t="s">
        <v>1</v>
      </c>
      <c r="E140" t="s">
        <v>1034</v>
      </c>
      <c r="F140" s="19">
        <v>10</v>
      </c>
      <c r="G140">
        <v>2</v>
      </c>
      <c r="H140" t="s">
        <v>1283</v>
      </c>
      <c r="N140" s="11"/>
      <c r="O140" s="11"/>
      <c r="P140" s="11"/>
      <c r="Q140" s="11"/>
    </row>
    <row r="141" spans="1:17">
      <c r="A141" t="str">
        <f t="shared" si="9"/>
        <v>INSERT INTO proceso_externo (id_proceso_externo, id_proveedor_externo, nombre_proceso, observaciones, precio, id_tipo_precio, activo) VALUES (13,2,'Empacado en cajas',' ',15,2,true);</v>
      </c>
      <c r="B141">
        <v>13</v>
      </c>
      <c r="C141">
        <v>2</v>
      </c>
      <c r="D141" t="s">
        <v>2</v>
      </c>
      <c r="E141" t="s">
        <v>1034</v>
      </c>
      <c r="F141" s="19">
        <v>15</v>
      </c>
      <c r="G141">
        <v>2</v>
      </c>
      <c r="H141" t="s">
        <v>1283</v>
      </c>
      <c r="N141" s="11"/>
      <c r="O141" s="11"/>
      <c r="P141" s="11"/>
      <c r="Q141" s="11"/>
    </row>
    <row r="142" spans="1:17">
      <c r="A142" t="str">
        <f t="shared" si="9"/>
        <v>INSERT INTO proceso_externo (id_proceso_externo, id_proveedor_externo, nombre_proceso, observaciones, precio, id_tipo_precio, activo) VALUES (14,2,'Envío foráneo terrestre camioneta chica',' ',300,1,true);</v>
      </c>
      <c r="B142">
        <v>14</v>
      </c>
      <c r="C142">
        <v>2</v>
      </c>
      <c r="D142" t="s">
        <v>3</v>
      </c>
      <c r="E142" t="s">
        <v>1034</v>
      </c>
      <c r="F142" s="19">
        <v>300</v>
      </c>
      <c r="G142">
        <v>1</v>
      </c>
      <c r="H142" t="s">
        <v>1283</v>
      </c>
      <c r="N142" s="11"/>
      <c r="O142" s="11"/>
      <c r="P142" s="11"/>
      <c r="Q142" s="11"/>
    </row>
    <row r="143" spans="1:17">
      <c r="A143" t="str">
        <f t="shared" si="9"/>
        <v>INSERT INTO proceso_externo (id_proceso_externo, id_proveedor_externo, nombre_proceso, observaciones, precio, id_tipo_precio, activo) VALUES (15,2,'Envío foráneo terrestre camioneta grande',' ',500,2,true);</v>
      </c>
      <c r="B143">
        <v>15</v>
      </c>
      <c r="C143">
        <v>2</v>
      </c>
      <c r="D143" t="s">
        <v>4</v>
      </c>
      <c r="E143" t="s">
        <v>1034</v>
      </c>
      <c r="F143" s="19">
        <v>500</v>
      </c>
      <c r="G143">
        <v>2</v>
      </c>
      <c r="H143" t="s">
        <v>1283</v>
      </c>
      <c r="N143" s="11"/>
      <c r="O143" s="11"/>
      <c r="P143" s="11"/>
      <c r="Q143" s="11"/>
    </row>
    <row r="144" spans="1:17">
      <c r="H144" s="6"/>
    </row>
    <row r="146" spans="1:16">
      <c r="B146" s="1" t="s">
        <v>1440</v>
      </c>
    </row>
    <row r="147" spans="1:16">
      <c r="B147" t="s">
        <v>1785</v>
      </c>
      <c r="C147" t="s">
        <v>1618</v>
      </c>
      <c r="D147" t="s">
        <v>1752</v>
      </c>
      <c r="E147" t="s">
        <v>1393</v>
      </c>
      <c r="F147" t="s">
        <v>1366</v>
      </c>
      <c r="G147" t="s">
        <v>1690</v>
      </c>
    </row>
    <row r="148" spans="1:16">
      <c r="A148" t="str">
        <f>CONCATENATE("INSERT INTO ",B$146," (",B$147,", ",C$147,", ",D$147,", ",E$147,", ",F$147,", ",G$147,") VALUES (",B148,",",C148,",",D148,",",E148,",",F148,",",G148,");" )</f>
        <v>INSERT INTO proceso_transporte (id_proceso_transporte, nombre_proceso, descripcion, precio, id_tipo_precio, activo) VALUES (1,'Revisión de negativos',' ',0,1,true);</v>
      </c>
      <c r="B148">
        <v>1</v>
      </c>
      <c r="C148" s="3" t="s">
        <v>1346</v>
      </c>
      <c r="D148" t="s">
        <v>1034</v>
      </c>
      <c r="E148" s="16">
        <v>0</v>
      </c>
      <c r="F148">
        <v>1</v>
      </c>
      <c r="G148" t="s">
        <v>1654</v>
      </c>
      <c r="M148" s="8"/>
      <c r="N148" s="8"/>
      <c r="O148" s="8"/>
      <c r="P148" s="8"/>
    </row>
    <row r="149" spans="1:16">
      <c r="A149" t="str">
        <f t="shared" ref="A149:A151" si="10">CONCATENATE("INSERT INTO ",B$146," (",B$147,", ",C$147,", ",D$147,", ",E$147,", ",F$147,", ",G$147,") VALUES (",B149,",",C149,",",D149,",",E149,",",F149,",",G149,");" )</f>
        <v>INSERT INTO proceso_transporte (id_proceso_transporte, nombre_proceso, descripcion, precio, id_tipo_precio, activo) VALUES (2,'Revisión de láminas',' ',0,1,true);</v>
      </c>
      <c r="B149">
        <v>2</v>
      </c>
      <c r="C149" s="3" t="s">
        <v>1244</v>
      </c>
      <c r="D149" t="s">
        <v>1034</v>
      </c>
      <c r="E149" s="16">
        <v>0</v>
      </c>
      <c r="F149">
        <v>1</v>
      </c>
      <c r="G149" t="s">
        <v>1654</v>
      </c>
      <c r="M149" s="8"/>
      <c r="N149" s="8"/>
      <c r="O149" s="8"/>
      <c r="P149" s="8"/>
    </row>
    <row r="150" spans="1:16">
      <c r="A150" t="str">
        <f t="shared" si="10"/>
        <v>INSERT INTO proceso_transporte (id_proceso_transporte, nombre_proceso, descripcion, precio, id_tipo_precio, activo) VALUES (3,'Elaboración de láminas',' ',0,1,true);</v>
      </c>
      <c r="B150">
        <v>3</v>
      </c>
      <c r="C150" s="3" t="s">
        <v>1255</v>
      </c>
      <c r="D150" t="s">
        <v>1034</v>
      </c>
      <c r="E150" s="16">
        <v>0</v>
      </c>
      <c r="F150">
        <v>1</v>
      </c>
      <c r="G150" t="s">
        <v>1654</v>
      </c>
      <c r="M150" s="8"/>
      <c r="N150" s="8"/>
      <c r="O150" s="8"/>
      <c r="P150" s="8"/>
    </row>
    <row r="151" spans="1:16">
      <c r="A151" t="str">
        <f t="shared" si="10"/>
        <v>INSERT INTO proceso_transporte (id_proceso_transporte, nombre_proceso, descripcion, precio, id_tipo_precio, activo) VALUES (4,'Revisar papel para pinza',' ',0,1,true);</v>
      </c>
      <c r="B151">
        <v>4</v>
      </c>
      <c r="C151" s="3" t="s">
        <v>1363</v>
      </c>
      <c r="D151" t="s">
        <v>1034</v>
      </c>
      <c r="E151" s="16">
        <v>0</v>
      </c>
      <c r="F151">
        <v>1</v>
      </c>
      <c r="G151" t="s">
        <v>1654</v>
      </c>
      <c r="M151" s="8"/>
      <c r="N151" s="8"/>
      <c r="O151" s="8"/>
      <c r="P151" s="8"/>
    </row>
    <row r="154" spans="1:16">
      <c r="B154" s="1" t="s">
        <v>1852</v>
      </c>
    </row>
    <row r="155" spans="1:16">
      <c r="B155" t="s">
        <v>1736</v>
      </c>
      <c r="C155" t="s">
        <v>1682</v>
      </c>
      <c r="D155" t="s">
        <v>1591</v>
      </c>
      <c r="E155" t="s">
        <v>1752</v>
      </c>
      <c r="F155" t="s">
        <v>1661</v>
      </c>
      <c r="G155" t="s">
        <v>1305</v>
      </c>
      <c r="H155" t="s">
        <v>1648</v>
      </c>
      <c r="I155" t="s">
        <v>1649</v>
      </c>
      <c r="J155" t="s">
        <v>1650</v>
      </c>
      <c r="K155" t="s">
        <v>1366</v>
      </c>
      <c r="L155" t="s">
        <v>1306</v>
      </c>
    </row>
    <row r="156" spans="1:16">
      <c r="A156" t="str">
        <f>CONCATENATE("INSERT INTO ",B$154," (",B$155,", ",C$155,", ",D$155,", ",E$155,", ",F$155,", ",G$155,", ",H$155,",  ",I$155,", ",J$155,", ",K$155,", ",L$155,") VALUES (",B156,",",C156,",",D156,",",E156,",",F156,",",G156,",",H156,",",I156,",",J156,",",K156,",",L156,");" )</f>
        <v>INSERT INTO tabulador_precios (id_tabulador_precios, id_maquina, nombre_insumo, descripcion, inicio_tabulador, fin_tabulador, precio_complejidad_sencilla,  precio_complejidad_regular, precio_complejidad_dificil, id_tipo_precio, activo) VALUES (1,1,'Millar impresión por color',' ',1,1000,300,300,300,4,true);</v>
      </c>
      <c r="B156">
        <v>1</v>
      </c>
      <c r="C156">
        <v>1</v>
      </c>
      <c r="D156" s="3" t="s">
        <v>90</v>
      </c>
      <c r="E156" s="3" t="s">
        <v>1708</v>
      </c>
      <c r="F156">
        <v>1</v>
      </c>
      <c r="G156">
        <v>1000</v>
      </c>
      <c r="H156" s="19">
        <v>300</v>
      </c>
      <c r="I156" s="19">
        <v>300</v>
      </c>
      <c r="J156" s="19">
        <v>300</v>
      </c>
      <c r="K156">
        <v>4</v>
      </c>
      <c r="L156" t="s">
        <v>1795</v>
      </c>
    </row>
    <row r="157" spans="1:16">
      <c r="A157" t="str">
        <f t="shared" ref="A157:A194" si="11">CONCATENATE("INSERT INTO ",B$154," (",B$155,", ",C$155,", ",D$155,", ",E$155,", ",F$155,", ",G$155,", ",H$155,",  ",I$155,", ",J$155,", ",K$155,", ",L$155,") VALUES (",B157,",",C157,",",D157,",",E157,",",F157,",",G157,",",H157,",",I157,",",J157,",",K157,",",L157,");" )</f>
        <v>INSERT INTO tabulador_precios (id_tabulador_precios, id_maquina, nombre_insumo, descripcion, inicio_tabulador, fin_tabulador, precio_complejidad_sencilla,  precio_complejidad_regular, precio_complejidad_dificil, id_tipo_precio, activo) VALUES (2,1,'Millar impresión por color',' ',1001,2000,250,250,250,4,true);</v>
      </c>
      <c r="B157">
        <v>2</v>
      </c>
      <c r="C157">
        <v>1</v>
      </c>
      <c r="D157" s="3" t="s">
        <v>90</v>
      </c>
      <c r="E157" s="3" t="s">
        <v>1708</v>
      </c>
      <c r="F157">
        <v>1001</v>
      </c>
      <c r="G157">
        <v>2000</v>
      </c>
      <c r="H157" s="19">
        <v>250</v>
      </c>
      <c r="I157" s="19">
        <v>250</v>
      </c>
      <c r="J157" s="19">
        <v>250</v>
      </c>
      <c r="K157">
        <v>4</v>
      </c>
      <c r="L157" t="s">
        <v>1795</v>
      </c>
    </row>
    <row r="158" spans="1:16">
      <c r="A15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(3,1,'Millar impresión por color',' ',2001,3000,220,220,220,4,true);</v>
      </c>
      <c r="B158">
        <v>3</v>
      </c>
      <c r="C158">
        <v>1</v>
      </c>
      <c r="D158" s="3" t="s">
        <v>90</v>
      </c>
      <c r="E158" s="3" t="s">
        <v>1708</v>
      </c>
      <c r="F158">
        <v>2001</v>
      </c>
      <c r="G158">
        <v>3000</v>
      </c>
      <c r="H158" s="19">
        <v>220</v>
      </c>
      <c r="I158" s="19">
        <v>220</v>
      </c>
      <c r="J158" s="19">
        <v>220</v>
      </c>
      <c r="K158">
        <v>4</v>
      </c>
      <c r="L158" t="s">
        <v>1795</v>
      </c>
    </row>
    <row r="159" spans="1:16">
      <c r="A15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(4,1,'Millar impresión por color',' ',3001,4000,180,180,180,4,true);</v>
      </c>
      <c r="B159">
        <v>4</v>
      </c>
      <c r="C159">
        <v>1</v>
      </c>
      <c r="D159" s="3" t="s">
        <v>90</v>
      </c>
      <c r="E159" s="3" t="s">
        <v>1708</v>
      </c>
      <c r="F159">
        <v>3001</v>
      </c>
      <c r="G159">
        <v>4000</v>
      </c>
      <c r="H159" s="19">
        <v>180</v>
      </c>
      <c r="I159" s="19">
        <v>180</v>
      </c>
      <c r="J159" s="19">
        <v>180</v>
      </c>
      <c r="K159">
        <v>4</v>
      </c>
      <c r="L159" t="s">
        <v>1795</v>
      </c>
    </row>
    <row r="160" spans="1:16">
      <c r="A16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(5,1,'Millar impresión por color',' ',4001,5000,160,160,160,4,true);</v>
      </c>
      <c r="B160">
        <v>5</v>
      </c>
      <c r="C160">
        <v>1</v>
      </c>
      <c r="D160" s="3" t="s">
        <v>90</v>
      </c>
      <c r="E160" s="3" t="s">
        <v>1708</v>
      </c>
      <c r="F160">
        <v>4001</v>
      </c>
      <c r="G160">
        <v>5000</v>
      </c>
      <c r="H160" s="19">
        <v>160</v>
      </c>
      <c r="I160" s="19">
        <v>160</v>
      </c>
      <c r="J160" s="19">
        <v>160</v>
      </c>
      <c r="K160">
        <v>4</v>
      </c>
      <c r="L160" t="s">
        <v>1795</v>
      </c>
    </row>
    <row r="161" spans="1:12">
      <c r="A16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(6,1,'Millar impresión por color',' ',5001,6000,155,155,155,4,true);</v>
      </c>
      <c r="B161">
        <v>6</v>
      </c>
      <c r="C161">
        <v>1</v>
      </c>
      <c r="D161" s="3" t="s">
        <v>90</v>
      </c>
      <c r="E161" s="3" t="s">
        <v>1708</v>
      </c>
      <c r="F161">
        <v>5001</v>
      </c>
      <c r="G161">
        <v>6000</v>
      </c>
      <c r="H161" s="19">
        <v>155</v>
      </c>
      <c r="I161" s="19">
        <v>155</v>
      </c>
      <c r="J161" s="19">
        <v>155</v>
      </c>
      <c r="K161">
        <v>4</v>
      </c>
      <c r="L161" t="s">
        <v>1795</v>
      </c>
    </row>
    <row r="162" spans="1:12">
      <c r="A16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(7,1,'Millar impresión por color',' ',6001,7000,150,150,150,4,true);</v>
      </c>
      <c r="B162">
        <v>7</v>
      </c>
      <c r="C162">
        <v>1</v>
      </c>
      <c r="D162" s="3" t="s">
        <v>90</v>
      </c>
      <c r="E162" s="3" t="s">
        <v>1708</v>
      </c>
      <c r="F162">
        <v>6001</v>
      </c>
      <c r="G162">
        <v>7000</v>
      </c>
      <c r="H162" s="19">
        <v>150</v>
      </c>
      <c r="I162" s="19">
        <v>150</v>
      </c>
      <c r="J162" s="19">
        <v>150</v>
      </c>
      <c r="K162">
        <v>4</v>
      </c>
      <c r="L162" t="s">
        <v>1795</v>
      </c>
    </row>
    <row r="163" spans="1:12">
      <c r="A16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(8,1,'Millar impresión por color',' ',7001,8000,140,140,140,4,true);</v>
      </c>
      <c r="B163">
        <v>8</v>
      </c>
      <c r="C163">
        <v>1</v>
      </c>
      <c r="D163" s="3" t="s">
        <v>90</v>
      </c>
      <c r="E163" s="3" t="s">
        <v>1708</v>
      </c>
      <c r="F163">
        <v>7001</v>
      </c>
      <c r="G163">
        <v>8000</v>
      </c>
      <c r="H163" s="19">
        <v>140</v>
      </c>
      <c r="I163" s="19">
        <v>140</v>
      </c>
      <c r="J163" s="19">
        <v>140</v>
      </c>
      <c r="K163">
        <v>4</v>
      </c>
      <c r="L163" t="s">
        <v>1795</v>
      </c>
    </row>
    <row r="164" spans="1:12">
      <c r="A16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(9,1,'Millar impresión por color',' ',8001,9000,130,130,130,4,true);</v>
      </c>
      <c r="B164">
        <v>9</v>
      </c>
      <c r="C164">
        <v>1</v>
      </c>
      <c r="D164" s="3" t="s">
        <v>90</v>
      </c>
      <c r="E164" s="3" t="s">
        <v>1708</v>
      </c>
      <c r="F164">
        <v>8001</v>
      </c>
      <c r="G164">
        <v>9000</v>
      </c>
      <c r="H164" s="19">
        <v>130</v>
      </c>
      <c r="I164" s="19">
        <v>130</v>
      </c>
      <c r="J164" s="19">
        <v>130</v>
      </c>
      <c r="K164">
        <v>4</v>
      </c>
      <c r="L164" t="s">
        <v>1795</v>
      </c>
    </row>
    <row r="165" spans="1:12">
      <c r="A16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(10,1,'Millar impresión por color',' ',9001,10000,115,115,115,4,true);</v>
      </c>
      <c r="B165">
        <v>10</v>
      </c>
      <c r="C165">
        <v>1</v>
      </c>
      <c r="D165" s="3" t="s">
        <v>90</v>
      </c>
      <c r="E165" s="3" t="s">
        <v>1708</v>
      </c>
      <c r="F165">
        <v>9001</v>
      </c>
      <c r="G165">
        <v>10000</v>
      </c>
      <c r="H165" s="19">
        <v>115</v>
      </c>
      <c r="I165" s="19">
        <v>115</v>
      </c>
      <c r="J165" s="19">
        <v>115</v>
      </c>
      <c r="K165">
        <v>4</v>
      </c>
      <c r="L165" t="s">
        <v>1795</v>
      </c>
    </row>
    <row r="166" spans="1:12">
      <c r="A16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(11,1,'Millar impresión por color',' ',10001,19000,110,110,110,4,true);</v>
      </c>
      <c r="B166">
        <v>11</v>
      </c>
      <c r="C166">
        <v>1</v>
      </c>
      <c r="D166" s="3" t="s">
        <v>90</v>
      </c>
      <c r="E166" s="3" t="s">
        <v>1708</v>
      </c>
      <c r="F166">
        <v>10001</v>
      </c>
      <c r="G166">
        <v>19000</v>
      </c>
      <c r="H166" s="19">
        <v>110</v>
      </c>
      <c r="I166" s="19">
        <v>110</v>
      </c>
      <c r="J166" s="19">
        <v>110</v>
      </c>
      <c r="K166">
        <v>4</v>
      </c>
      <c r="L166" t="s">
        <v>1795</v>
      </c>
    </row>
    <row r="167" spans="1:12">
      <c r="A16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(12,1,'Millar impresión por color',' ',19001,39000,100,100,100,4,true);</v>
      </c>
      <c r="B167">
        <v>12</v>
      </c>
      <c r="C167">
        <v>1</v>
      </c>
      <c r="D167" s="3" t="s">
        <v>90</v>
      </c>
      <c r="E167" s="3" t="s">
        <v>1708</v>
      </c>
      <c r="F167">
        <v>19001</v>
      </c>
      <c r="G167">
        <v>39000</v>
      </c>
      <c r="H167" s="19">
        <v>100</v>
      </c>
      <c r="I167" s="19">
        <v>100</v>
      </c>
      <c r="J167" s="19">
        <v>100</v>
      </c>
      <c r="K167">
        <v>4</v>
      </c>
      <c r="L167" t="s">
        <v>1795</v>
      </c>
    </row>
    <row r="168" spans="1:12">
      <c r="A16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(13,1,'Millar impresión por color',' ',39001,49000,90,90,90,4,true);</v>
      </c>
      <c r="B168">
        <v>13</v>
      </c>
      <c r="C168">
        <v>1</v>
      </c>
      <c r="D168" s="3" t="s">
        <v>90</v>
      </c>
      <c r="E168" s="3" t="s">
        <v>1708</v>
      </c>
      <c r="F168">
        <v>39001</v>
      </c>
      <c r="G168">
        <v>49000</v>
      </c>
      <c r="H168" s="19">
        <v>90</v>
      </c>
      <c r="I168" s="19">
        <v>90</v>
      </c>
      <c r="J168" s="19">
        <v>90</v>
      </c>
      <c r="K168">
        <v>4</v>
      </c>
      <c r="L168" t="s">
        <v>1795</v>
      </c>
    </row>
    <row r="169" spans="1:12">
      <c r="A16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(14,1,'Millar impresión por color',' ',49001,1000000,85,85,85,4,true);</v>
      </c>
      <c r="B169">
        <v>14</v>
      </c>
      <c r="C169">
        <v>1</v>
      </c>
      <c r="D169" s="3" t="s">
        <v>90</v>
      </c>
      <c r="E169" s="3" t="s">
        <v>1708</v>
      </c>
      <c r="F169">
        <v>49001</v>
      </c>
      <c r="G169">
        <v>1000000</v>
      </c>
      <c r="H169" s="19">
        <v>85</v>
      </c>
      <c r="I169" s="19">
        <v>85</v>
      </c>
      <c r="J169" s="19">
        <v>85</v>
      </c>
      <c r="K169">
        <v>4</v>
      </c>
      <c r="L169" t="s">
        <v>1795</v>
      </c>
    </row>
    <row r="170" spans="1:12">
      <c r="A17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(15,2,'Millar impresión por color',' ',1,1000,300,300,300,4,true);</v>
      </c>
      <c r="B170">
        <v>15</v>
      </c>
      <c r="C170">
        <v>2</v>
      </c>
      <c r="D170" s="3" t="s">
        <v>90</v>
      </c>
      <c r="E170" s="3" t="s">
        <v>1708</v>
      </c>
      <c r="F170">
        <v>1</v>
      </c>
      <c r="G170">
        <v>1000</v>
      </c>
      <c r="H170" s="19">
        <v>300</v>
      </c>
      <c r="I170" s="19">
        <v>300</v>
      </c>
      <c r="J170" s="19">
        <v>300</v>
      </c>
      <c r="K170">
        <v>4</v>
      </c>
      <c r="L170" t="s">
        <v>1795</v>
      </c>
    </row>
    <row r="171" spans="1:12">
      <c r="A17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(16,2,'Millar impresión por color',' ',1001,2000,250,250,250,4,true);</v>
      </c>
      <c r="B171">
        <v>16</v>
      </c>
      <c r="C171">
        <v>2</v>
      </c>
      <c r="D171" s="3" t="s">
        <v>90</v>
      </c>
      <c r="E171" s="3" t="s">
        <v>1708</v>
      </c>
      <c r="F171">
        <v>1001</v>
      </c>
      <c r="G171">
        <v>2000</v>
      </c>
      <c r="H171" s="19">
        <v>250</v>
      </c>
      <c r="I171" s="19">
        <v>250</v>
      </c>
      <c r="J171" s="19">
        <v>250</v>
      </c>
      <c r="K171">
        <v>4</v>
      </c>
      <c r="L171" t="s">
        <v>1795</v>
      </c>
    </row>
    <row r="172" spans="1:12">
      <c r="A17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(17,2,'Millar impresión por color',' ',2001,3000,220,220,220,4,true);</v>
      </c>
      <c r="B172">
        <v>17</v>
      </c>
      <c r="C172">
        <v>2</v>
      </c>
      <c r="D172" s="3" t="s">
        <v>90</v>
      </c>
      <c r="E172" s="3" t="s">
        <v>1708</v>
      </c>
      <c r="F172">
        <v>2001</v>
      </c>
      <c r="G172">
        <v>3000</v>
      </c>
      <c r="H172" s="19">
        <v>220</v>
      </c>
      <c r="I172" s="19">
        <v>220</v>
      </c>
      <c r="J172" s="19">
        <v>220</v>
      </c>
      <c r="K172">
        <v>4</v>
      </c>
      <c r="L172" t="s">
        <v>1795</v>
      </c>
    </row>
    <row r="173" spans="1:12">
      <c r="A17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(18,2,'Millar impresión por color',' ',3001,4000,180,180,180,4,true);</v>
      </c>
      <c r="B173">
        <v>18</v>
      </c>
      <c r="C173">
        <v>2</v>
      </c>
      <c r="D173" s="3" t="s">
        <v>90</v>
      </c>
      <c r="E173" s="3" t="s">
        <v>1708</v>
      </c>
      <c r="F173">
        <v>3001</v>
      </c>
      <c r="G173">
        <v>4000</v>
      </c>
      <c r="H173" s="19">
        <v>180</v>
      </c>
      <c r="I173" s="19">
        <v>180</v>
      </c>
      <c r="J173" s="19">
        <v>180</v>
      </c>
      <c r="K173">
        <v>4</v>
      </c>
      <c r="L173" t="s">
        <v>1795</v>
      </c>
    </row>
    <row r="174" spans="1:12">
      <c r="A17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(19,2,'Millar impresión por color',' ',4001,5000,160,160,160,4,true);</v>
      </c>
      <c r="B174">
        <v>19</v>
      </c>
      <c r="C174">
        <v>2</v>
      </c>
      <c r="D174" s="3" t="s">
        <v>90</v>
      </c>
      <c r="E174" s="3" t="s">
        <v>1708</v>
      </c>
      <c r="F174">
        <v>4001</v>
      </c>
      <c r="G174">
        <v>5000</v>
      </c>
      <c r="H174" s="19">
        <v>160</v>
      </c>
      <c r="I174" s="19">
        <v>160</v>
      </c>
      <c r="J174" s="19">
        <v>160</v>
      </c>
      <c r="K174">
        <v>4</v>
      </c>
      <c r="L174" t="s">
        <v>1795</v>
      </c>
    </row>
    <row r="175" spans="1:12">
      <c r="A17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(20,2,'Millar impresión por color',' ',5001,6000,155,155,155,4,true);</v>
      </c>
      <c r="B175">
        <v>20</v>
      </c>
      <c r="C175">
        <v>2</v>
      </c>
      <c r="D175" s="3" t="s">
        <v>90</v>
      </c>
      <c r="E175" s="3" t="s">
        <v>1708</v>
      </c>
      <c r="F175">
        <v>5001</v>
      </c>
      <c r="G175">
        <v>6000</v>
      </c>
      <c r="H175" s="19">
        <v>155</v>
      </c>
      <c r="I175" s="19">
        <v>155</v>
      </c>
      <c r="J175" s="19">
        <v>155</v>
      </c>
      <c r="K175">
        <v>4</v>
      </c>
      <c r="L175" t="s">
        <v>1795</v>
      </c>
    </row>
    <row r="176" spans="1:12">
      <c r="A17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(21,2,'Millar impresión por color',' ',6001,7000,150,150,150,4,true);</v>
      </c>
      <c r="B176">
        <v>21</v>
      </c>
      <c r="C176">
        <v>2</v>
      </c>
      <c r="D176" s="3" t="s">
        <v>90</v>
      </c>
      <c r="E176" s="3" t="s">
        <v>1708</v>
      </c>
      <c r="F176">
        <v>6001</v>
      </c>
      <c r="G176">
        <v>7000</v>
      </c>
      <c r="H176" s="19">
        <v>150</v>
      </c>
      <c r="I176" s="19">
        <v>150</v>
      </c>
      <c r="J176" s="19">
        <v>150</v>
      </c>
      <c r="K176">
        <v>4</v>
      </c>
      <c r="L176" t="s">
        <v>1795</v>
      </c>
    </row>
    <row r="177" spans="1:12">
      <c r="A17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(22,2,'Millar impresión por color',' ',7001,8000,140,140,140,4,true);</v>
      </c>
      <c r="B177">
        <v>22</v>
      </c>
      <c r="C177">
        <v>2</v>
      </c>
      <c r="D177" s="3" t="s">
        <v>90</v>
      </c>
      <c r="E177" s="3" t="s">
        <v>1708</v>
      </c>
      <c r="F177">
        <v>7001</v>
      </c>
      <c r="G177">
        <v>8000</v>
      </c>
      <c r="H177" s="19">
        <v>140</v>
      </c>
      <c r="I177" s="19">
        <v>140</v>
      </c>
      <c r="J177" s="19">
        <v>140</v>
      </c>
      <c r="K177">
        <v>4</v>
      </c>
      <c r="L177" t="s">
        <v>1795</v>
      </c>
    </row>
    <row r="178" spans="1:12">
      <c r="A17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(23,2,'Millar impresión por color',' ',8001,9000,130,130,130,4,true);</v>
      </c>
      <c r="B178">
        <v>23</v>
      </c>
      <c r="C178">
        <v>2</v>
      </c>
      <c r="D178" s="3" t="s">
        <v>90</v>
      </c>
      <c r="E178" s="3" t="s">
        <v>1708</v>
      </c>
      <c r="F178">
        <v>8001</v>
      </c>
      <c r="G178">
        <v>9000</v>
      </c>
      <c r="H178" s="19">
        <v>130</v>
      </c>
      <c r="I178" s="19">
        <v>130</v>
      </c>
      <c r="J178" s="19">
        <v>130</v>
      </c>
      <c r="K178">
        <v>4</v>
      </c>
      <c r="L178" t="s">
        <v>1795</v>
      </c>
    </row>
    <row r="179" spans="1:12">
      <c r="A17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(24,2,'Millar impresión por color',' ',9001,10000,115,115,115,4,true);</v>
      </c>
      <c r="B179">
        <v>24</v>
      </c>
      <c r="C179">
        <v>2</v>
      </c>
      <c r="D179" s="3" t="s">
        <v>90</v>
      </c>
      <c r="E179" s="3" t="s">
        <v>1708</v>
      </c>
      <c r="F179">
        <v>9001</v>
      </c>
      <c r="G179">
        <v>10000</v>
      </c>
      <c r="H179" s="19">
        <v>115</v>
      </c>
      <c r="I179" s="19">
        <v>115</v>
      </c>
      <c r="J179" s="19">
        <v>115</v>
      </c>
      <c r="K179">
        <v>4</v>
      </c>
      <c r="L179" t="s">
        <v>1795</v>
      </c>
    </row>
    <row r="180" spans="1:12">
      <c r="A18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(25,2,'Millar impresión por color',' ',10001,19000,110,110,110,4,true);</v>
      </c>
      <c r="B180">
        <v>25</v>
      </c>
      <c r="C180">
        <v>2</v>
      </c>
      <c r="D180" s="3" t="s">
        <v>90</v>
      </c>
      <c r="E180" s="3" t="s">
        <v>1708</v>
      </c>
      <c r="F180">
        <v>10001</v>
      </c>
      <c r="G180">
        <v>19000</v>
      </c>
      <c r="H180" s="19">
        <v>110</v>
      </c>
      <c r="I180" s="19">
        <v>110</v>
      </c>
      <c r="J180" s="19">
        <v>110</v>
      </c>
      <c r="K180">
        <v>4</v>
      </c>
      <c r="L180" t="s">
        <v>1795</v>
      </c>
    </row>
    <row r="181" spans="1:12">
      <c r="A18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(26,2,'Millar impresión por color',' ',19001,39000,100,100,100,4,true);</v>
      </c>
      <c r="B181">
        <v>26</v>
      </c>
      <c r="C181">
        <v>2</v>
      </c>
      <c r="D181" s="3" t="s">
        <v>90</v>
      </c>
      <c r="E181" s="3" t="s">
        <v>1708</v>
      </c>
      <c r="F181">
        <v>19001</v>
      </c>
      <c r="G181">
        <v>39000</v>
      </c>
      <c r="H181" s="19">
        <v>100</v>
      </c>
      <c r="I181" s="19">
        <v>100</v>
      </c>
      <c r="J181" s="19">
        <v>100</v>
      </c>
      <c r="K181">
        <v>4</v>
      </c>
      <c r="L181" t="s">
        <v>1795</v>
      </c>
    </row>
    <row r="182" spans="1:12">
      <c r="A18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(27,2,'Millar impresión por color',' ',39001,49000,90,90,90,4,true);</v>
      </c>
      <c r="B182">
        <v>27</v>
      </c>
      <c r="C182">
        <v>2</v>
      </c>
      <c r="D182" s="3" t="s">
        <v>90</v>
      </c>
      <c r="E182" s="3" t="s">
        <v>1708</v>
      </c>
      <c r="F182">
        <v>39001</v>
      </c>
      <c r="G182">
        <v>49000</v>
      </c>
      <c r="H182" s="19">
        <v>90</v>
      </c>
      <c r="I182" s="19">
        <v>90</v>
      </c>
      <c r="J182" s="19">
        <v>90</v>
      </c>
      <c r="K182">
        <v>4</v>
      </c>
      <c r="L182" t="s">
        <v>1795</v>
      </c>
    </row>
    <row r="183" spans="1:12">
      <c r="A18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(28,2,'Millar impresión por color',' ',49001,1000000,85,85,85,4,true);</v>
      </c>
      <c r="B183">
        <v>28</v>
      </c>
      <c r="C183">
        <v>2</v>
      </c>
      <c r="D183" s="3" t="s">
        <v>90</v>
      </c>
      <c r="E183" s="3" t="s">
        <v>1708</v>
      </c>
      <c r="F183">
        <v>49001</v>
      </c>
      <c r="G183">
        <v>1000000</v>
      </c>
      <c r="H183" s="19">
        <v>85</v>
      </c>
      <c r="I183" s="19">
        <v>85</v>
      </c>
      <c r="J183" s="19">
        <v>85</v>
      </c>
      <c r="K183">
        <v>4</v>
      </c>
      <c r="L183" t="s">
        <v>1795</v>
      </c>
    </row>
    <row r="184" spans="1:12">
      <c r="A18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(29,3,'Millar impresión por color',' ',1,1000,220,220,220,4,true);</v>
      </c>
      <c r="B184">
        <v>29</v>
      </c>
      <c r="C184">
        <v>3</v>
      </c>
      <c r="D184" s="3" t="s">
        <v>90</v>
      </c>
      <c r="E184" s="3" t="s">
        <v>1708</v>
      </c>
      <c r="F184" s="4">
        <v>1</v>
      </c>
      <c r="G184" s="4">
        <v>1000</v>
      </c>
      <c r="H184" s="19">
        <v>220</v>
      </c>
      <c r="I184" s="19">
        <v>220</v>
      </c>
      <c r="J184" s="19">
        <v>220</v>
      </c>
      <c r="K184" s="4">
        <v>4</v>
      </c>
      <c r="L184" t="s">
        <v>1795</v>
      </c>
    </row>
    <row r="185" spans="1:12">
      <c r="A18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(30,3,'Millar impresión por color',' ',1001,2000,200,200,200,4,true);</v>
      </c>
      <c r="B185">
        <v>30</v>
      </c>
      <c r="C185">
        <v>3</v>
      </c>
      <c r="D185" s="3" t="s">
        <v>90</v>
      </c>
      <c r="E185" s="3" t="s">
        <v>1708</v>
      </c>
      <c r="F185" s="4">
        <v>1001</v>
      </c>
      <c r="G185" s="4">
        <v>2000</v>
      </c>
      <c r="H185" s="19">
        <v>200</v>
      </c>
      <c r="I185" s="19">
        <v>200</v>
      </c>
      <c r="J185" s="19">
        <v>200</v>
      </c>
      <c r="K185" s="4">
        <v>4</v>
      </c>
      <c r="L185" t="s">
        <v>1795</v>
      </c>
    </row>
    <row r="186" spans="1:12">
      <c r="A18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(31,3,'Millar impresión por color',' ',2001,3000,180,180,180,4,true);</v>
      </c>
      <c r="B186">
        <v>31</v>
      </c>
      <c r="C186">
        <v>3</v>
      </c>
      <c r="D186" s="3" t="s">
        <v>90</v>
      </c>
      <c r="E186" s="3" t="s">
        <v>1708</v>
      </c>
      <c r="F186" s="4">
        <v>2001</v>
      </c>
      <c r="G186" s="4">
        <v>3000</v>
      </c>
      <c r="H186" s="19">
        <v>180</v>
      </c>
      <c r="I186" s="19">
        <v>180</v>
      </c>
      <c r="J186" s="19">
        <v>180</v>
      </c>
      <c r="K186" s="4">
        <v>4</v>
      </c>
      <c r="L186" t="s">
        <v>1795</v>
      </c>
    </row>
    <row r="187" spans="1:12">
      <c r="A18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(32,3,'Millar impresión por color',' ',3001,4000,140,140,140,4,true);</v>
      </c>
      <c r="B187">
        <v>32</v>
      </c>
      <c r="C187">
        <v>3</v>
      </c>
      <c r="D187" s="3" t="s">
        <v>90</v>
      </c>
      <c r="E187" s="3" t="s">
        <v>1708</v>
      </c>
      <c r="F187" s="4">
        <v>3001</v>
      </c>
      <c r="G187" s="4">
        <v>4000</v>
      </c>
      <c r="H187" s="19">
        <v>140</v>
      </c>
      <c r="I187" s="19">
        <v>140</v>
      </c>
      <c r="J187" s="19">
        <v>140</v>
      </c>
      <c r="K187" s="4">
        <v>4</v>
      </c>
      <c r="L187" t="s">
        <v>1795</v>
      </c>
    </row>
    <row r="188" spans="1:12">
      <c r="A18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(33,3,'Millar impresión por color',' ',4001,7000,130,130,130,4,true);</v>
      </c>
      <c r="B188">
        <v>33</v>
      </c>
      <c r="C188">
        <v>3</v>
      </c>
      <c r="D188" s="3" t="s">
        <v>90</v>
      </c>
      <c r="E188" s="3" t="s">
        <v>1708</v>
      </c>
      <c r="F188" s="4">
        <v>4001</v>
      </c>
      <c r="G188" s="4">
        <v>7000</v>
      </c>
      <c r="H188" s="19">
        <v>130</v>
      </c>
      <c r="I188" s="19">
        <v>130</v>
      </c>
      <c r="J188" s="19">
        <v>130</v>
      </c>
      <c r="K188" s="4">
        <v>4</v>
      </c>
      <c r="L188" t="s">
        <v>1795</v>
      </c>
    </row>
    <row r="189" spans="1:12">
      <c r="A18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(34,3,'Millar impresión por color',' ',7001,9000,120,120,120,4,true);</v>
      </c>
      <c r="B189">
        <v>34</v>
      </c>
      <c r="C189">
        <v>3</v>
      </c>
      <c r="D189" s="3" t="s">
        <v>90</v>
      </c>
      <c r="E189" s="3" t="s">
        <v>1708</v>
      </c>
      <c r="F189" s="4">
        <v>7001</v>
      </c>
      <c r="G189" s="4">
        <v>9000</v>
      </c>
      <c r="H189" s="19">
        <v>120</v>
      </c>
      <c r="I189" s="19">
        <v>120</v>
      </c>
      <c r="J189" s="19">
        <v>120</v>
      </c>
      <c r="K189" s="4">
        <v>4</v>
      </c>
      <c r="L189" t="s">
        <v>1795</v>
      </c>
    </row>
    <row r="190" spans="1:12">
      <c r="A19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(35,3,'Millar impresión por color',' ',9001,10000,110,110,110,4,true);</v>
      </c>
      <c r="B190">
        <v>35</v>
      </c>
      <c r="C190">
        <v>3</v>
      </c>
      <c r="D190" s="3" t="s">
        <v>90</v>
      </c>
      <c r="E190" s="3" t="s">
        <v>1708</v>
      </c>
      <c r="F190" s="4">
        <v>9001</v>
      </c>
      <c r="G190" s="4">
        <v>10000</v>
      </c>
      <c r="H190" s="19">
        <v>110</v>
      </c>
      <c r="I190" s="19">
        <v>110</v>
      </c>
      <c r="J190" s="19">
        <v>110</v>
      </c>
      <c r="K190" s="4">
        <v>4</v>
      </c>
      <c r="L190" t="s">
        <v>1795</v>
      </c>
    </row>
    <row r="191" spans="1:12">
      <c r="A19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(36,3,'Millar impresión por color',' ',10001,19000,100,100,100,4,true);</v>
      </c>
      <c r="B191">
        <v>36</v>
      </c>
      <c r="C191">
        <v>3</v>
      </c>
      <c r="D191" s="3" t="s">
        <v>90</v>
      </c>
      <c r="E191" s="3" t="s">
        <v>1708</v>
      </c>
      <c r="F191" s="4">
        <v>10001</v>
      </c>
      <c r="G191" s="4">
        <v>19000</v>
      </c>
      <c r="H191" s="19">
        <v>100</v>
      </c>
      <c r="I191" s="19">
        <v>100</v>
      </c>
      <c r="J191" s="19">
        <v>100</v>
      </c>
      <c r="K191" s="4">
        <v>4</v>
      </c>
      <c r="L191" t="s">
        <v>1795</v>
      </c>
    </row>
    <row r="192" spans="1:12">
      <c r="A19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(37,3,'Millar impresión por color',' ',19001,39000,95,95,95,4,true);</v>
      </c>
      <c r="B192">
        <v>37</v>
      </c>
      <c r="C192">
        <v>3</v>
      </c>
      <c r="D192" s="3" t="s">
        <v>90</v>
      </c>
      <c r="E192" s="3" t="s">
        <v>1708</v>
      </c>
      <c r="F192" s="4">
        <v>19001</v>
      </c>
      <c r="G192" s="4">
        <v>39000</v>
      </c>
      <c r="H192" s="19">
        <v>95</v>
      </c>
      <c r="I192" s="19">
        <v>95</v>
      </c>
      <c r="J192" s="19">
        <v>95</v>
      </c>
      <c r="K192" s="4">
        <v>4</v>
      </c>
      <c r="L192" t="s">
        <v>1795</v>
      </c>
    </row>
    <row r="193" spans="1:12">
      <c r="A19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(38,3,'Millar impresión por color',' ',39001,49500,85,85,85,4,true);</v>
      </c>
      <c r="B193">
        <v>38</v>
      </c>
      <c r="C193">
        <v>3</v>
      </c>
      <c r="D193" s="3" t="s">
        <v>90</v>
      </c>
      <c r="E193" s="3" t="s">
        <v>1708</v>
      </c>
      <c r="F193" s="4">
        <v>39001</v>
      </c>
      <c r="G193" s="4">
        <v>49500</v>
      </c>
      <c r="H193" s="19">
        <v>85</v>
      </c>
      <c r="I193" s="19">
        <v>85</v>
      </c>
      <c r="J193" s="19">
        <v>85</v>
      </c>
      <c r="K193" s="4">
        <v>4</v>
      </c>
      <c r="L193" t="s">
        <v>1795</v>
      </c>
    </row>
    <row r="194" spans="1:12">
      <c r="A19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(39,3,'Millar impresión por color',' ',49501,1000000,75,75,75,4,true);</v>
      </c>
      <c r="B194">
        <v>39</v>
      </c>
      <c r="C194">
        <v>3</v>
      </c>
      <c r="D194" s="3" t="s">
        <v>90</v>
      </c>
      <c r="E194" s="3" t="s">
        <v>1708</v>
      </c>
      <c r="F194" s="4">
        <v>49501</v>
      </c>
      <c r="G194" s="4">
        <v>1000000</v>
      </c>
      <c r="H194" s="19">
        <v>75</v>
      </c>
      <c r="I194" s="19">
        <v>75</v>
      </c>
      <c r="J194" s="19">
        <v>75</v>
      </c>
      <c r="K194" s="4">
        <v>4</v>
      </c>
      <c r="L194" t="s">
        <v>1795</v>
      </c>
    </row>
    <row r="197" spans="1:12">
      <c r="B197" s="1" t="s">
        <v>1597</v>
      </c>
    </row>
    <row r="198" spans="1:12">
      <c r="B198" t="s">
        <v>1766</v>
      </c>
      <c r="C198" t="s">
        <v>1752</v>
      </c>
      <c r="D198" t="s">
        <v>1030</v>
      </c>
      <c r="E198" t="s">
        <v>1375</v>
      </c>
      <c r="F198" t="s">
        <v>1376</v>
      </c>
      <c r="G198" t="s">
        <v>1366</v>
      </c>
      <c r="H198" t="s">
        <v>1690</v>
      </c>
    </row>
    <row r="199" spans="1:12">
      <c r="A199" t="str">
        <f>CONCATENATE("INSERT INTO ",B$197," (",B$198,", ",C$198,", ",D$198,", ",E$198,", ",F$198,", ",G$198,", ",H$198,") VALUES (",B199,",",C199,",",D199,",",E199,",",F199,",",G199,",",H199,");" )</f>
        <v>INSERT INTO tipo_barniz (id_tipo_barniz, descripcion, num_entradas_maquina, num_placas, precio, id_tipo_precio, activo) VALUES (1,'Sin barniz',0,0,0,1,true);</v>
      </c>
      <c r="B199">
        <v>1</v>
      </c>
      <c r="C199" s="3" t="s">
        <v>1374</v>
      </c>
      <c r="D199">
        <v>0</v>
      </c>
      <c r="E199">
        <v>0</v>
      </c>
      <c r="F199" s="17">
        <v>0</v>
      </c>
      <c r="G199">
        <v>1</v>
      </c>
      <c r="H199" t="s">
        <v>1599</v>
      </c>
    </row>
    <row r="200" spans="1:12">
      <c r="A200" t="str">
        <f t="shared" ref="A200:A202" si="12">CONCATENATE("INSERT INTO ",B$197," (",B$198,", ",C$198,", ",D$198,", ",E$198,", ",F$198,", ",G$198,", ",H$198,") VALUES (",B200,",",C200,",",D200,",",E200,",",F200,",",G200,",",H200,");" )</f>
        <v>INSERT INTO tipo_barniz (id_tipo_barniz, descripcion, num_entradas_maquina, num_placas, precio, id_tipo_precio, activo) VALUES (2,'Barniz maquina mate',1,0,50,6,true);</v>
      </c>
      <c r="B200">
        <v>2</v>
      </c>
      <c r="C200" s="3" t="s">
        <v>1318</v>
      </c>
      <c r="D200">
        <v>1</v>
      </c>
      <c r="E200">
        <v>0</v>
      </c>
      <c r="F200" s="17">
        <v>50</v>
      </c>
      <c r="G200">
        <v>6</v>
      </c>
      <c r="H200" t="s">
        <v>1406</v>
      </c>
    </row>
    <row r="201" spans="1:12">
      <c r="A201" t="str">
        <f t="shared" si="12"/>
        <v>INSERT INTO tipo_barniz (id_tipo_barniz, descripcion, num_entradas_maquina, num_placas, precio, id_tipo_precio, activo) VALUES (3,'Barniz maquina brillante',1,0,50,6,true);</v>
      </c>
      <c r="B201">
        <v>3</v>
      </c>
      <c r="C201" s="3" t="s">
        <v>1452</v>
      </c>
      <c r="D201">
        <v>1</v>
      </c>
      <c r="E201">
        <v>0</v>
      </c>
      <c r="F201" s="17">
        <v>50</v>
      </c>
      <c r="G201">
        <v>6</v>
      </c>
      <c r="H201" t="s">
        <v>1406</v>
      </c>
    </row>
    <row r="202" spans="1:12">
      <c r="A202" t="str">
        <f t="shared" si="12"/>
        <v>INSERT INTO tipo_barniz (id_tipo_barniz, descripcion, num_entradas_maquina, num_placas, precio, id_tipo_precio, activo) VALUES (4,'Barniz registro mate',1,1,50,6,true);</v>
      </c>
      <c r="B202">
        <v>4</v>
      </c>
      <c r="C202" s="3" t="s">
        <v>1408</v>
      </c>
      <c r="D202">
        <v>1</v>
      </c>
      <c r="E202">
        <v>1</v>
      </c>
      <c r="F202" s="17">
        <v>50</v>
      </c>
      <c r="G202">
        <v>6</v>
      </c>
      <c r="H202" t="s">
        <v>1406</v>
      </c>
    </row>
    <row r="203" spans="1:12">
      <c r="A203" t="str">
        <f>CONCATENATE("INSERT INTO ",B$197," (",B$198,", ",C$198,", ",D$198,", ",E$198,", ",F$198,", ",G$198,", ",H$198,") VALUES (",B203,",",C203,",",D203,",",E203,",",F203,",",G203,",",H203,");" )</f>
        <v>INSERT INTO tipo_barniz (id_tipo_barniz, descripcion, num_entradas_maquina, num_placas, precio, id_tipo_precio, activo) VALUES (5,'Barniz registro brillante',1,1,50,6,true);</v>
      </c>
      <c r="B203">
        <v>5</v>
      </c>
      <c r="C203" s="3" t="s">
        <v>1407</v>
      </c>
      <c r="D203">
        <v>1</v>
      </c>
      <c r="E203">
        <v>1</v>
      </c>
      <c r="F203" s="17">
        <v>50</v>
      </c>
      <c r="G203">
        <v>6</v>
      </c>
      <c r="H203" t="s">
        <v>1406</v>
      </c>
    </row>
    <row r="206" spans="1:12">
      <c r="B206" s="1" t="s">
        <v>1377</v>
      </c>
    </row>
    <row r="207" spans="1:12">
      <c r="B207" t="s">
        <v>1626</v>
      </c>
      <c r="C207" t="s">
        <v>1627</v>
      </c>
      <c r="D207" t="s">
        <v>1752</v>
      </c>
      <c r="E207" t="s">
        <v>1393</v>
      </c>
      <c r="F207" t="s">
        <v>1366</v>
      </c>
      <c r="G207" t="s">
        <v>1690</v>
      </c>
    </row>
    <row r="208" spans="1:12">
      <c r="A208" t="str">
        <f>CONCATENATE("INSERT INTO ",B$206," (",B$207,", ",C$207,", ",D$207,", ",E$207,", ",F$207,", ",G$207,") VALUES (",B208,",",C208,",",D208,",",E208,",",F208,",",G208,");" )</f>
        <v>INSERT INTO tipo_cliente (id_tipo_cliente, clave, descripcion, precio, id_tipo_precio, activo) VALUES (1,'M','Maquilador',0,6,true);</v>
      </c>
      <c r="B208">
        <v>1</v>
      </c>
      <c r="C208" s="3" t="s">
        <v>1384</v>
      </c>
      <c r="D208" s="3" t="s">
        <v>1205</v>
      </c>
      <c r="E208" s="18">
        <v>0</v>
      </c>
      <c r="F208">
        <v>6</v>
      </c>
      <c r="G208" t="s">
        <v>1406</v>
      </c>
    </row>
    <row r="209" spans="1:7">
      <c r="A209" t="str">
        <f t="shared" ref="A209:A214" si="13">CONCATENATE("INSERT INTO ",B$206," (",B$207,", ",C$207,", ",D$207,", ",E$207,", ",F$207,", ",G$207,") VALUES (",B209,",",C209,",",D209,",",E209,",",F209,",",G209,");" )</f>
        <v>INSERT INTO tipo_cliente (id_tipo_cliente, clave, descripcion, precio, id_tipo_precio, activo) VALUES (2,'ME','Maquilador con extras',12,6,true);</v>
      </c>
      <c r="B209">
        <v>2</v>
      </c>
      <c r="C209" s="3" t="s">
        <v>1385</v>
      </c>
      <c r="D209" s="3" t="s">
        <v>1189</v>
      </c>
      <c r="E209" s="18">
        <v>12</v>
      </c>
      <c r="F209">
        <v>6</v>
      </c>
      <c r="G209" t="s">
        <v>1406</v>
      </c>
    </row>
    <row r="210" spans="1:7">
      <c r="A210" t="str">
        <f t="shared" si="13"/>
        <v>INSERT INTO tipo_cliente (id_tipo_cliente, clave, descripcion, precio, id_tipo_precio, activo) VALUES (3,'D','Diseñador',15,6,true);</v>
      </c>
      <c r="B210">
        <v>3</v>
      </c>
      <c r="C210" s="3" t="s">
        <v>1506</v>
      </c>
      <c r="D210" s="3" t="s">
        <v>1486</v>
      </c>
      <c r="E210" s="18">
        <v>15</v>
      </c>
      <c r="F210">
        <v>6</v>
      </c>
      <c r="G210" t="s">
        <v>1406</v>
      </c>
    </row>
    <row r="211" spans="1:7">
      <c r="A211" t="str">
        <f t="shared" si="13"/>
        <v>INSERT INTO tipo_cliente (id_tipo_cliente, clave, descripcion, precio, id_tipo_precio, activo) VALUES (4,'CDCO','Cliente directo contado con anticipo IP',20,6,true);</v>
      </c>
      <c r="B211">
        <v>4</v>
      </c>
      <c r="C211" s="3" t="s">
        <v>1592</v>
      </c>
      <c r="D211" s="3" t="s">
        <v>1715</v>
      </c>
      <c r="E211" s="18">
        <v>20</v>
      </c>
      <c r="F211">
        <v>6</v>
      </c>
      <c r="G211" t="s">
        <v>1406</v>
      </c>
    </row>
    <row r="212" spans="1:7">
      <c r="A212" t="str">
        <f t="shared" si="13"/>
        <v>INSERT INTO tipo_cliente (id_tipo_cliente, clave, descripcion, precio, id_tipo_precio, activo) VALUES (5,'CDCR','Cliente directo crédito IP',30,6,true);</v>
      </c>
      <c r="B212">
        <v>5</v>
      </c>
      <c r="C212" s="3" t="s">
        <v>1439</v>
      </c>
      <c r="D212" s="3" t="s">
        <v>1553</v>
      </c>
      <c r="E212" s="18">
        <v>30</v>
      </c>
      <c r="F212">
        <v>6</v>
      </c>
      <c r="G212" t="s">
        <v>1406</v>
      </c>
    </row>
    <row r="213" spans="1:7">
      <c r="A213" t="str">
        <f t="shared" si="13"/>
        <v>INSERT INTO tipo_cliente (id_tipo_cliente, clave, descripcion, precio, id_tipo_precio, activo) VALUES (6,'G','Cliente directo gobierno',38,6,true);</v>
      </c>
      <c r="B213">
        <v>6</v>
      </c>
      <c r="C213" s="3" t="s">
        <v>1588</v>
      </c>
      <c r="D213" s="3" t="s">
        <v>1090</v>
      </c>
      <c r="E213" s="18">
        <v>38</v>
      </c>
      <c r="F213">
        <v>6</v>
      </c>
      <c r="G213" t="s">
        <v>1406</v>
      </c>
    </row>
    <row r="214" spans="1:7">
      <c r="A214" t="str">
        <f t="shared" si="13"/>
        <v>INSERT INTO tipo_cliente (id_tipo_cliente, clave, descripcion, precio, id_tipo_precio, activo) VALUES (7,'GE','Cliente directo gobierno especial',48,6,true);</v>
      </c>
      <c r="B214">
        <v>7</v>
      </c>
      <c r="C214" s="3" t="s">
        <v>1589</v>
      </c>
      <c r="D214" s="3" t="s">
        <v>1572</v>
      </c>
      <c r="E214" s="18">
        <v>48</v>
      </c>
      <c r="F214">
        <v>6</v>
      </c>
      <c r="G214" t="s">
        <v>1406</v>
      </c>
    </row>
    <row r="217" spans="1:7">
      <c r="B217" s="1" t="s">
        <v>1651</v>
      </c>
    </row>
    <row r="218" spans="1:7">
      <c r="B218" t="s">
        <v>1652</v>
      </c>
      <c r="C218" t="s">
        <v>1897</v>
      </c>
      <c r="D218" t="s">
        <v>1898</v>
      </c>
      <c r="E218" t="s">
        <v>1899</v>
      </c>
    </row>
    <row r="219" spans="1:7">
      <c r="A219" t="str">
        <f>CONCATENATE("INSERT INTO ",B$217," (",B$218,", ",C$218,", ",D$218,", ",E$218,") VALUES (",B219,",",C219,",",D219,",",E219,");" )</f>
        <v>INSERT INTO tipo_complejidad (id_tipo_complejidad, nombre, descripcion, activo) VALUES (1,'Sencilla','La tinta que se aplica es poca',true);</v>
      </c>
      <c r="B219">
        <v>1</v>
      </c>
      <c r="C219" s="3" t="s">
        <v>1902</v>
      </c>
      <c r="D219" s="3" t="s">
        <v>1900</v>
      </c>
      <c r="E219" t="s">
        <v>1901</v>
      </c>
    </row>
    <row r="220" spans="1:7">
      <c r="A220" t="str">
        <f t="shared" ref="A220:A221" si="14">CONCATENATE("INSERT INTO ",B$217," (",B$218,", ",C$218,", ",D$218,", ",E$218,") VALUES (",B220,",",C220,",",D220,",",E220,");" )</f>
        <v>INSERT INTO tipo_complejidad (id_tipo_complejidad, nombre, descripcion, activo) VALUES (2,'Regular','La tinta que se aplica es regular',true);</v>
      </c>
      <c r="B220">
        <v>2</v>
      </c>
      <c r="C220" s="3" t="s">
        <v>1773</v>
      </c>
      <c r="D220" s="3" t="s">
        <v>1774</v>
      </c>
      <c r="E220" t="s">
        <v>1901</v>
      </c>
    </row>
    <row r="221" spans="1:7">
      <c r="A221" t="str">
        <f t="shared" si="14"/>
        <v>INSERT INTO tipo_complejidad (id_tipo_complejidad, nombre, descripcion, activo) VALUES (3,'Difícil','La tinta que se aplica es bastante',true);</v>
      </c>
      <c r="B221">
        <v>3</v>
      </c>
      <c r="C221" s="3" t="s">
        <v>1775</v>
      </c>
      <c r="D221" s="3" t="s">
        <v>1574</v>
      </c>
      <c r="E221" t="s">
        <v>1901</v>
      </c>
    </row>
    <row r="224" spans="1:7">
      <c r="B224" s="1" t="s">
        <v>1761</v>
      </c>
    </row>
    <row r="225" spans="1:15">
      <c r="B225" t="s">
        <v>1762</v>
      </c>
      <c r="C225" t="s">
        <v>1298</v>
      </c>
      <c r="D225" t="s">
        <v>1752</v>
      </c>
      <c r="E225" t="s">
        <v>1393</v>
      </c>
      <c r="F225" t="s">
        <v>1366</v>
      </c>
      <c r="G225" t="s">
        <v>1690</v>
      </c>
    </row>
    <row r="226" spans="1:15">
      <c r="A226" t="str">
        <f>CONCATENATE("INSERT INTO ",B$224," (",B$225,", ",C$225,", ",D$225,", ",E$225,", ",F$225,", ",G$225,") VALUES (",B226,",",C226,",",D226,",",E226,",",F226,",",G226,");" )</f>
        <v>INSERT INTO tipo_comprobante_fiscal (id_tipo_comprobante_fiscal, nombre, descripcion, precio, id_tipo_precio, activo) VALUES (1,'Nota de Remisión',' ',0,1,true);</v>
      </c>
      <c r="B226">
        <v>1</v>
      </c>
      <c r="C226" s="3" t="s">
        <v>1724</v>
      </c>
      <c r="D226" t="s">
        <v>1034</v>
      </c>
      <c r="E226">
        <v>0</v>
      </c>
      <c r="F226">
        <v>1</v>
      </c>
      <c r="G226" t="s">
        <v>1697</v>
      </c>
    </row>
    <row r="227" spans="1:15">
      <c r="A227" t="str">
        <f>CONCATENATE("INSERT INTO ",B$224," (",B$225,", ",C$225,", ",D$225,", ",E$225,", ",F$225,", ",G$225,") VALUES (",B227,",",C227,",",D227,",",E227,",",F227,",",G227,");" )</f>
        <v>INSERT INTO tipo_comprobante_fiscal (id_tipo_comprobante_fiscal, nombre, descripcion, precio, id_tipo_precio, activo) VALUES (2,'Nota de Factura',' ',16,6,true);</v>
      </c>
      <c r="B227">
        <v>2</v>
      </c>
      <c r="C227" s="3" t="s">
        <v>1725</v>
      </c>
      <c r="D227" t="s">
        <v>1034</v>
      </c>
      <c r="E227">
        <v>16</v>
      </c>
      <c r="F227">
        <v>6</v>
      </c>
      <c r="G227" t="s">
        <v>1697</v>
      </c>
    </row>
    <row r="230" spans="1:15">
      <c r="B230" s="1" t="s">
        <v>1639</v>
      </c>
    </row>
    <row r="231" spans="1:15">
      <c r="B231" t="s">
        <v>1640</v>
      </c>
      <c r="C231" t="s">
        <v>1510</v>
      </c>
      <c r="D231" t="s">
        <v>1716</v>
      </c>
      <c r="E231" t="s">
        <v>1759</v>
      </c>
      <c r="F231" t="s">
        <v>1760</v>
      </c>
      <c r="G231" t="s">
        <v>1890</v>
      </c>
      <c r="H231" t="s">
        <v>1891</v>
      </c>
      <c r="I231" t="s">
        <v>1608</v>
      </c>
      <c r="J231" t="s">
        <v>1790</v>
      </c>
      <c r="K231" t="s">
        <v>1807</v>
      </c>
      <c r="L231" t="s">
        <v>1657</v>
      </c>
      <c r="M231" t="s">
        <v>1809</v>
      </c>
      <c r="N231" t="s">
        <v>1699</v>
      </c>
      <c r="O231" t="s">
        <v>1690</v>
      </c>
    </row>
    <row r="232" spans="1:15">
      <c r="A232" t="str">
        <f>CONCATENATE("INSERT INTO ",B$230," (",B$231,", ",C$231,", ",D$231,", ",E$231,", ",F$231,", ",G$231,", ",H$231,", ",I$231,", ",J$231,", ",K$231,", ",L$231,", ",M$231,", ",N$231,", ",O$231,") VALUES (",B232,",",C232,",",D232,",",E232,",",F232,",",G232,",",H232,",",I232,",",J232,",",K232,",",L232,",",M232,",",N232,",",O232,");" )</f>
        <v>INSERT INTO proveedor_papel (id_proveedor_papel, razon_social, calle, num_exterior, num_interior, colonia, delegacion_municipio, estado, codigo_postal, pais, telefono, email, observaciones, activo) VALUES (1,'Papelera progreso','5 de Febrero',34,' ','Algarín','Gustavo A. Madero','D.F.','65779','México',' ',' ',' ',true);</v>
      </c>
      <c r="B232">
        <v>1</v>
      </c>
      <c r="C232" t="s">
        <v>71</v>
      </c>
      <c r="D232" t="s">
        <v>72</v>
      </c>
      <c r="E232">
        <v>34</v>
      </c>
      <c r="F232" t="s">
        <v>1034</v>
      </c>
      <c r="G232" t="s">
        <v>659</v>
      </c>
      <c r="H232" t="s">
        <v>73</v>
      </c>
      <c r="I232" t="s">
        <v>74</v>
      </c>
      <c r="J232" t="s">
        <v>75</v>
      </c>
      <c r="K232" t="s">
        <v>1036</v>
      </c>
      <c r="L232" t="s">
        <v>1034</v>
      </c>
      <c r="M232" t="s">
        <v>1034</v>
      </c>
      <c r="N232" t="s">
        <v>1034</v>
      </c>
      <c r="O232" t="s">
        <v>1283</v>
      </c>
    </row>
    <row r="233" spans="1:15">
      <c r="A233" t="str">
        <f>CONCATENATE("INSERT INTO ",B$230," (",B$231,", ",C$231,", ",D$231,", ",E$231,", ",F$231,", ",G$231,", ",H$231,", ",I$231,", ",J$231,", ",K$231,", ",L$231,", ",M$231,", ",N$231,", ",O$231,") VALUES (",B233,",",C233,",",D233,",",E233,",",F233,",",G233,",",H233,",",I233,",",J233,",",K233,",",L233,",",M233,",",N233,",",O233,");" )</f>
        <v>INSERT INTO proveedor_papel (id_proveedor_papel, razon_social, calle, num_exterior, num_interior, colonia, delegacion_municipio, estado, codigo_postal, pais, telefono, email, observaciones, activo) VALUES (2,'Abastecedora Lumen','5 de Febrero',209,' ','Obrera','Cuauhtémoc','D.F.','06800','México','57614433',' ',' ',true);</v>
      </c>
      <c r="B233">
        <v>2</v>
      </c>
      <c r="C233" t="s">
        <v>76</v>
      </c>
      <c r="D233" t="s">
        <v>72</v>
      </c>
      <c r="E233">
        <v>209</v>
      </c>
      <c r="F233" t="s">
        <v>1034</v>
      </c>
      <c r="G233" t="s">
        <v>1058</v>
      </c>
      <c r="H233" t="s">
        <v>949</v>
      </c>
      <c r="I233" t="s">
        <v>74</v>
      </c>
      <c r="J233" t="s">
        <v>77</v>
      </c>
      <c r="K233" t="s">
        <v>1036</v>
      </c>
      <c r="L233" t="s">
        <v>78</v>
      </c>
      <c r="M233" t="s">
        <v>1034</v>
      </c>
      <c r="N233" t="s">
        <v>1034</v>
      </c>
      <c r="O233" t="s">
        <v>1283</v>
      </c>
    </row>
    <row r="236" spans="1:15">
      <c r="B236" s="1" t="s">
        <v>1337</v>
      </c>
    </row>
    <row r="237" spans="1:15">
      <c r="B237" t="s">
        <v>1338</v>
      </c>
      <c r="C237" t="s">
        <v>1213</v>
      </c>
      <c r="D237" t="s">
        <v>1214</v>
      </c>
      <c r="E237" t="s">
        <v>1215</v>
      </c>
    </row>
    <row r="238" spans="1:15">
      <c r="A238" t="str">
        <f>CONCATENATE("INSERT INTO ",B$236," (",B$237,", ",C$237,", ",D$237,", ",E$237,") VALUES (",B238,",",C238,",",D238,",",E238,");" )</f>
        <v>INSERT INTO tipo_forma_trabajo (id_tipo_forma_trabajo, nombre, descripcion, activo) VALUES (1,'No aplica','No importa formacion',true);</v>
      </c>
      <c r="B238">
        <v>1</v>
      </c>
      <c r="C238" s="3" t="s">
        <v>1824</v>
      </c>
      <c r="D238" s="3" t="s">
        <v>1814</v>
      </c>
      <c r="E238" t="s">
        <v>1616</v>
      </c>
    </row>
    <row r="239" spans="1:15">
      <c r="A239" t="str">
        <f t="shared" ref="A239:A240" si="15">CONCATENATE("INSERT INTO ",B$236," (",B$237,", ",C$237,", ",D$237,", ",E$237,") VALUES (",B239,",",C239,",",D239,",",E239,");" )</f>
        <v>INSERT INTO tipo_forma_trabajo (id_tipo_forma_trabajo, nombre, descripcion, activo) VALUES (2,'Montado a caballo con grapa','Publicación de hasta 52 paginas, por grapa',true);</v>
      </c>
      <c r="B239">
        <v>2</v>
      </c>
      <c r="C239" s="3" t="s">
        <v>1687</v>
      </c>
      <c r="D239" s="3" t="s">
        <v>1688</v>
      </c>
      <c r="E239" t="s">
        <v>1331</v>
      </c>
    </row>
    <row r="240" spans="1:15">
      <c r="A240" t="str">
        <f t="shared" si="15"/>
        <v>INSERT INTO tipo_forma_trabajo (id_tipo_forma_trabajo, nombre, descripcion, activo) VALUES (3,'Hotmealt','Publicación de màs de 52 páginas',true);</v>
      </c>
      <c r="B240">
        <v>3</v>
      </c>
      <c r="C240" s="3" t="s">
        <v>1109</v>
      </c>
      <c r="D240" s="3" t="s">
        <v>1689</v>
      </c>
      <c r="E240" t="s">
        <v>1616</v>
      </c>
    </row>
    <row r="241" spans="1:12">
      <c r="A241" t="str">
        <f>CONCATENATE("INSERT INTO ",B$236," (",B$237,", ",C$237,", ",D$237,", ",E$237,") VALUES (",B241,",",C241,",",D241,",",E241,");" )</f>
        <v>INSERT INTO tipo_forma_trabajo (id_tipo_forma_trabajo, nombre, descripcion, activo) VALUES (4,'Formacion Z','Sirve para aprovechar el papel, son 12 páginas',true);</v>
      </c>
      <c r="B241">
        <v>4</v>
      </c>
      <c r="C241" s="3" t="s">
        <v>1110</v>
      </c>
      <c r="D241" s="3" t="s">
        <v>1636</v>
      </c>
      <c r="E241" t="s">
        <v>1616</v>
      </c>
    </row>
    <row r="244" spans="1:12">
      <c r="B244" s="1" t="s">
        <v>1610</v>
      </c>
    </row>
    <row r="245" spans="1:12">
      <c r="B245" t="s">
        <v>1740</v>
      </c>
      <c r="C245" t="s">
        <v>1640</v>
      </c>
      <c r="D245" t="s">
        <v>1298</v>
      </c>
      <c r="E245" t="s">
        <v>1756</v>
      </c>
      <c r="F245" t="s">
        <v>1555</v>
      </c>
      <c r="G245" t="s">
        <v>1866</v>
      </c>
      <c r="H245" t="s">
        <v>1556</v>
      </c>
      <c r="I245" t="s">
        <v>1231</v>
      </c>
      <c r="J245" t="s">
        <v>1867</v>
      </c>
      <c r="K245" t="s">
        <v>1366</v>
      </c>
      <c r="L245" t="s">
        <v>1690</v>
      </c>
    </row>
    <row r="246" spans="1:12">
      <c r="A246" t="str">
        <f>CONCATENATE("INSERT INTO ",B$244," (",B$245,", ",C$245,", ",D$245,", ",E$245,", ",F$245,", ",G$245,", ",H$245,", ",I$245,", ",J$245,", ",K$245,", ",L$245,") VALUES (",B246,",",C246,",",D246,",",E246,",",F246,",",G246,",",H246,",",I246,",",J246,",",K246,",",L246,");" )</f>
        <v>INSERT INTO tipo_papel_extendido (id_tipo_papel_extendido, id_proveedor_papel, nombre, gramaje, kilogramos, alto, ancho, descripcion, precio, id_tipo_precio, activo) VALUES (1,1,'Unibond Blanco',75,37,57,87,' ',1205,4,true);</v>
      </c>
      <c r="B246">
        <v>1</v>
      </c>
      <c r="C246">
        <v>1</v>
      </c>
      <c r="D246" s="9" t="s">
        <v>79</v>
      </c>
      <c r="E246">
        <v>75</v>
      </c>
      <c r="F246">
        <v>37</v>
      </c>
      <c r="G246">
        <v>57</v>
      </c>
      <c r="H246">
        <v>87</v>
      </c>
      <c r="I246" s="3" t="s">
        <v>1708</v>
      </c>
      <c r="J246" s="9">
        <v>1205</v>
      </c>
      <c r="K246">
        <v>4</v>
      </c>
      <c r="L246" t="s">
        <v>1283</v>
      </c>
    </row>
    <row r="247" spans="1:12">
      <c r="A247" t="str">
        <f t="shared" ref="A247:A310" si="16">CONCATENATE("INSERT INTO ",B$244," (",B$245,", ",C$245,", ",D$245,", ",E$245,", ",F$245,", ",G$245,", ",H$245,", ",I$245,", ",J$245,", ",K$245,", ",L$245,") VALUES (",B247,",",C247,",",D247,",",E247,",",F247,",",G247,",",H247,",",I247,",",J247,",",K247,",",L247,");" )</f>
        <v>INSERT INTO tipo_papel_extendido (id_tipo_papel_extendido, id_proveedor_papel, nombre, gramaje, kilogramos, alto, ancho, descripcion, precio, id_tipo_precio, activo) VALUES (2,1,'Unibond Blanco',90,44.5,57,87,' ',1469,4,true);</v>
      </c>
      <c r="B247">
        <v>2</v>
      </c>
      <c r="C247">
        <v>1</v>
      </c>
      <c r="D247" s="3" t="s">
        <v>79</v>
      </c>
      <c r="E247">
        <v>90</v>
      </c>
      <c r="F247">
        <v>44.5</v>
      </c>
      <c r="G247">
        <v>57</v>
      </c>
      <c r="H247">
        <v>87</v>
      </c>
      <c r="I247" s="3" t="s">
        <v>1708</v>
      </c>
      <c r="J247" s="9">
        <v>1469</v>
      </c>
      <c r="K247">
        <v>4</v>
      </c>
      <c r="L247" t="s">
        <v>1283</v>
      </c>
    </row>
    <row r="248" spans="1:12">
      <c r="A248" t="str">
        <f t="shared" si="16"/>
        <v>INSERT INTO tipo_papel_extendido (id_tipo_papel_extendido, id_proveedor_papel, nombre, gramaje, kilogramos, alto, ancho, descripcion, precio, id_tipo_precio, activo) VALUES (3,1,'Unibond Blanco',105,52,57,87,' ',1779,4,true);</v>
      </c>
      <c r="B248">
        <v>3</v>
      </c>
      <c r="C248">
        <v>1</v>
      </c>
      <c r="D248" s="3" t="s">
        <v>79</v>
      </c>
      <c r="E248">
        <v>105</v>
      </c>
      <c r="F248">
        <v>52</v>
      </c>
      <c r="G248">
        <v>57</v>
      </c>
      <c r="H248">
        <v>87</v>
      </c>
      <c r="I248" s="3" t="s">
        <v>1708</v>
      </c>
      <c r="J248" s="9">
        <v>1779</v>
      </c>
      <c r="K248">
        <v>4</v>
      </c>
      <c r="L248" t="s">
        <v>1283</v>
      </c>
    </row>
    <row r="249" spans="1:12">
      <c r="A249" t="str">
        <f t="shared" si="16"/>
        <v>INSERT INTO tipo_papel_extendido (id_tipo_papel_extendido, id_proveedor_papel, nombre, gramaje, kilogramos, alto, ancho, descripcion, precio, id_tipo_precio, activo) VALUES (4,1,'Unibond Blanco',120,59.5,57,87,' ',2052,4,true);</v>
      </c>
      <c r="B249">
        <v>4</v>
      </c>
      <c r="C249">
        <v>1</v>
      </c>
      <c r="D249" s="3" t="s">
        <v>79</v>
      </c>
      <c r="E249">
        <v>120</v>
      </c>
      <c r="F249">
        <v>59.5</v>
      </c>
      <c r="G249">
        <v>57</v>
      </c>
      <c r="H249">
        <v>87</v>
      </c>
      <c r="I249" s="3" t="s">
        <v>1708</v>
      </c>
      <c r="J249" s="9">
        <v>2052</v>
      </c>
      <c r="K249">
        <v>4</v>
      </c>
      <c r="L249" t="s">
        <v>1283</v>
      </c>
    </row>
    <row r="250" spans="1:12">
      <c r="A250" t="str">
        <f t="shared" si="16"/>
        <v>INSERT INTO tipo_papel_extendido (id_tipo_papel_extendido, id_proveedor_papel, nombre, gramaje, kilogramos, alto, ancho, descripcion, precio, id_tipo_precio, activo) VALUES (5,1,'Unibond Blanco',75,41,61,90,' ',1338,4,true);</v>
      </c>
      <c r="B250">
        <v>5</v>
      </c>
      <c r="C250">
        <v>1</v>
      </c>
      <c r="D250" s="3" t="s">
        <v>79</v>
      </c>
      <c r="E250">
        <v>75</v>
      </c>
      <c r="F250">
        <v>41</v>
      </c>
      <c r="G250">
        <v>61</v>
      </c>
      <c r="H250">
        <v>90</v>
      </c>
      <c r="I250" s="3" t="s">
        <v>1708</v>
      </c>
      <c r="J250" s="9">
        <v>1338</v>
      </c>
      <c r="K250">
        <v>4</v>
      </c>
      <c r="L250" t="s">
        <v>1283</v>
      </c>
    </row>
    <row r="251" spans="1:12">
      <c r="A251" t="str">
        <f t="shared" si="16"/>
        <v>INSERT INTO tipo_papel_extendido (id_tipo_papel_extendido, id_proveedor_papel, nombre, gramaje, kilogramos, alto, ancho, descripcion, precio, id_tipo_precio, activo) VALUES (6,1,'Unibond Blanco',90,49.5,61,90,' ',1601,4,true);</v>
      </c>
      <c r="B251">
        <v>6</v>
      </c>
      <c r="C251">
        <v>1</v>
      </c>
      <c r="D251" s="3" t="s">
        <v>79</v>
      </c>
      <c r="E251">
        <v>90</v>
      </c>
      <c r="F251">
        <v>49.5</v>
      </c>
      <c r="G251">
        <v>61</v>
      </c>
      <c r="H251">
        <v>90</v>
      </c>
      <c r="I251" s="3" t="s">
        <v>1708</v>
      </c>
      <c r="J251" s="9">
        <v>1601</v>
      </c>
      <c r="K251">
        <v>4</v>
      </c>
      <c r="L251" t="s">
        <v>1283</v>
      </c>
    </row>
    <row r="252" spans="1:12">
      <c r="A252" t="str">
        <f t="shared" si="16"/>
        <v>INSERT INTO tipo_papel_extendido (id_tipo_papel_extendido, id_proveedor_papel, nombre, gramaje, kilogramos, alto, ancho, descripcion, precio, id_tipo_precio, activo) VALUES (7,1,'Unibond Blanco',105,57.6,61,90,' ',1970,4,true);</v>
      </c>
      <c r="B252">
        <v>7</v>
      </c>
      <c r="C252">
        <v>1</v>
      </c>
      <c r="D252" s="3" t="s">
        <v>79</v>
      </c>
      <c r="E252">
        <v>105</v>
      </c>
      <c r="F252">
        <v>57.6</v>
      </c>
      <c r="G252">
        <v>61</v>
      </c>
      <c r="H252">
        <v>90</v>
      </c>
      <c r="I252" s="3" t="s">
        <v>1708</v>
      </c>
      <c r="J252" s="9">
        <v>1970</v>
      </c>
      <c r="K252">
        <v>4</v>
      </c>
      <c r="L252" t="s">
        <v>1283</v>
      </c>
    </row>
    <row r="253" spans="1:12">
      <c r="A253" t="str">
        <f t="shared" si="16"/>
        <v>INSERT INTO tipo_papel_extendido (id_tipo_papel_extendido, id_proveedor_papel, nombre, gramaje, kilogramos, alto, ancho, descripcion, precio, id_tipo_precio, activo) VALUES (8,1,'Unibond Blanco',120,66,61,90,' ',2276,4,true);</v>
      </c>
      <c r="B253">
        <v>8</v>
      </c>
      <c r="C253">
        <v>1</v>
      </c>
      <c r="D253" s="3" t="s">
        <v>79</v>
      </c>
      <c r="E253">
        <v>120</v>
      </c>
      <c r="F253">
        <v>66</v>
      </c>
      <c r="G253">
        <v>61</v>
      </c>
      <c r="H253">
        <v>90</v>
      </c>
      <c r="I253" s="3" t="s">
        <v>1708</v>
      </c>
      <c r="J253" s="9">
        <v>2276</v>
      </c>
      <c r="K253">
        <v>4</v>
      </c>
      <c r="L253" t="s">
        <v>1283</v>
      </c>
    </row>
    <row r="254" spans="1:12">
      <c r="A254" t="str">
        <f t="shared" si="16"/>
        <v>INSERT INTO tipo_papel_extendido (id_tipo_papel_extendido, id_proveedor_papel, nombre, gramaje, kilogramos, alto, ancho, descripcion, precio, id_tipo_precio, activo) VALUES (9,1,'Unibond Blanco',75,50,70,95,' ',1631,4,true);</v>
      </c>
      <c r="B254">
        <v>9</v>
      </c>
      <c r="C254">
        <v>1</v>
      </c>
      <c r="D254" s="3" t="s">
        <v>79</v>
      </c>
      <c r="E254">
        <v>75</v>
      </c>
      <c r="F254">
        <v>50</v>
      </c>
      <c r="G254">
        <v>70</v>
      </c>
      <c r="H254">
        <v>95</v>
      </c>
      <c r="I254" s="3" t="s">
        <v>1708</v>
      </c>
      <c r="J254" s="9">
        <v>1631</v>
      </c>
      <c r="K254">
        <v>4</v>
      </c>
      <c r="L254" t="s">
        <v>1283</v>
      </c>
    </row>
    <row r="255" spans="1:12">
      <c r="A255" t="str">
        <f t="shared" si="16"/>
        <v>INSERT INTO tipo_papel_extendido (id_tipo_papel_extendido, id_proveedor_papel, nombre, gramaje, kilogramos, alto, ancho, descripcion, precio, id_tipo_precio, activo) VALUES (10,1,'Unibond Blanco',90,60,70,95,' ',1958,4,true);</v>
      </c>
      <c r="B255">
        <v>10</v>
      </c>
      <c r="C255">
        <v>1</v>
      </c>
      <c r="D255" s="3" t="s">
        <v>79</v>
      </c>
      <c r="E255">
        <v>90</v>
      </c>
      <c r="F255">
        <v>60</v>
      </c>
      <c r="G255">
        <v>70</v>
      </c>
      <c r="H255">
        <v>95</v>
      </c>
      <c r="I255" s="3" t="s">
        <v>1708</v>
      </c>
      <c r="J255" s="9">
        <v>1958</v>
      </c>
      <c r="K255">
        <v>4</v>
      </c>
      <c r="L255" t="s">
        <v>1283</v>
      </c>
    </row>
    <row r="256" spans="1:12">
      <c r="A256" t="str">
        <f t="shared" si="16"/>
        <v>INSERT INTO tipo_papel_extendido (id_tipo_papel_extendido, id_proveedor_papel, nombre, gramaje, kilogramos, alto, ancho, descripcion, precio, id_tipo_precio, activo) VALUES (11,1,'Unibond Blanco',105,70,70,95,' ',2397,4,true);</v>
      </c>
      <c r="B256">
        <v>11</v>
      </c>
      <c r="C256">
        <v>1</v>
      </c>
      <c r="D256" s="3" t="s">
        <v>79</v>
      </c>
      <c r="E256">
        <v>105</v>
      </c>
      <c r="F256">
        <v>70</v>
      </c>
      <c r="G256">
        <v>70</v>
      </c>
      <c r="H256">
        <v>95</v>
      </c>
      <c r="I256" s="3" t="s">
        <v>1708</v>
      </c>
      <c r="J256" s="9">
        <v>2397</v>
      </c>
      <c r="K256">
        <v>4</v>
      </c>
      <c r="L256" t="s">
        <v>1283</v>
      </c>
    </row>
    <row r="257" spans="1:12">
      <c r="A257" t="str">
        <f t="shared" si="16"/>
        <v>INSERT INTO tipo_papel_extendido (id_tipo_papel_extendido, id_proveedor_papel, nombre, gramaje, kilogramos, alto, ancho, descripcion, precio, id_tipo_precio, activo) VALUES (12,1,'Unibond Blanco',120,80,70,95,' ',2741,4,true);</v>
      </c>
      <c r="B257">
        <v>12</v>
      </c>
      <c r="C257">
        <v>1</v>
      </c>
      <c r="D257" s="3" t="s">
        <v>79</v>
      </c>
      <c r="E257">
        <v>120</v>
      </c>
      <c r="F257">
        <v>80</v>
      </c>
      <c r="G257">
        <v>70</v>
      </c>
      <c r="H257">
        <v>95</v>
      </c>
      <c r="I257" s="3" t="s">
        <v>1708</v>
      </c>
      <c r="J257" s="9">
        <v>2741</v>
      </c>
      <c r="K257">
        <v>4</v>
      </c>
      <c r="L257" t="s">
        <v>1283</v>
      </c>
    </row>
    <row r="258" spans="1:12">
      <c r="A258" t="str">
        <f t="shared" si="16"/>
        <v>INSERT INTO tipo_papel_extendido (id_tipo_papel_extendido, id_proveedor_papel, nombre, gramaje, kilogramos, alto, ancho, descripcion, precio, id_tipo_precio, activo) VALUES (13,1,'Unibond Marfil',75,37,57,87,' ',1458,4,true);</v>
      </c>
      <c r="B258">
        <v>13</v>
      </c>
      <c r="C258">
        <v>1</v>
      </c>
      <c r="D258" s="3" t="s">
        <v>1828</v>
      </c>
      <c r="E258">
        <v>75</v>
      </c>
      <c r="F258">
        <v>37</v>
      </c>
      <c r="G258">
        <v>57</v>
      </c>
      <c r="H258">
        <v>87</v>
      </c>
      <c r="I258" s="3" t="s">
        <v>1708</v>
      </c>
      <c r="J258" s="9">
        <v>1458</v>
      </c>
      <c r="K258">
        <v>4</v>
      </c>
      <c r="L258" t="s">
        <v>1283</v>
      </c>
    </row>
    <row r="259" spans="1:12">
      <c r="A259" t="str">
        <f t="shared" si="16"/>
        <v>INSERT INTO tipo_papel_extendido (id_tipo_papel_extendido, id_proveedor_papel, nombre, gramaje, kilogramos, alto, ancho, descripcion, precio, id_tipo_precio, activo) VALUES (14,1,'Unibond Marfil',90,44.5,57,87,' ',1772,4,true);</v>
      </c>
      <c r="B259">
        <v>14</v>
      </c>
      <c r="C259">
        <v>1</v>
      </c>
      <c r="D259" s="3" t="s">
        <v>1828</v>
      </c>
      <c r="E259">
        <v>90</v>
      </c>
      <c r="F259">
        <v>44.5</v>
      </c>
      <c r="G259">
        <v>57</v>
      </c>
      <c r="H259">
        <v>87</v>
      </c>
      <c r="I259" s="3" t="s">
        <v>1708</v>
      </c>
      <c r="J259" s="9">
        <v>1772</v>
      </c>
      <c r="K259">
        <v>4</v>
      </c>
      <c r="L259" t="s">
        <v>1283</v>
      </c>
    </row>
    <row r="260" spans="1:12">
      <c r="A260" t="str">
        <f t="shared" si="16"/>
        <v>INSERT INTO tipo_papel_extendido (id_tipo_papel_extendido, id_proveedor_papel, nombre, gramaje, kilogramos, alto, ancho, descripcion, precio, id_tipo_precio, activo) VALUES (15,1,'Unibond Marfil',75,50,70,95,' ',1970,4,true);</v>
      </c>
      <c r="B260">
        <v>15</v>
      </c>
      <c r="C260">
        <v>1</v>
      </c>
      <c r="D260" s="3" t="s">
        <v>1828</v>
      </c>
      <c r="E260">
        <v>75</v>
      </c>
      <c r="F260">
        <v>50</v>
      </c>
      <c r="G260">
        <v>70</v>
      </c>
      <c r="H260">
        <v>95</v>
      </c>
      <c r="I260" s="3" t="s">
        <v>1708</v>
      </c>
      <c r="J260" s="9">
        <v>1970</v>
      </c>
      <c r="K260">
        <v>4</v>
      </c>
      <c r="L260" t="s">
        <v>1283</v>
      </c>
    </row>
    <row r="261" spans="1:12">
      <c r="A261" t="str">
        <f t="shared" si="16"/>
        <v>INSERT INTO tipo_papel_extendido (id_tipo_papel_extendido, id_proveedor_papel, nombre, gramaje, kilogramos, alto, ancho, descripcion, precio, id_tipo_precio, activo) VALUES (16,1,'Unibond Marfil',90,60,70,95,' ',2363,4,true);</v>
      </c>
      <c r="B261">
        <v>16</v>
      </c>
      <c r="C261">
        <v>1</v>
      </c>
      <c r="D261" s="3" t="s">
        <v>1828</v>
      </c>
      <c r="E261">
        <v>90</v>
      </c>
      <c r="F261">
        <v>60</v>
      </c>
      <c r="G261">
        <v>70</v>
      </c>
      <c r="H261">
        <v>95</v>
      </c>
      <c r="I261" s="3" t="s">
        <v>1708</v>
      </c>
      <c r="J261" s="9">
        <v>2363</v>
      </c>
      <c r="K261">
        <v>4</v>
      </c>
      <c r="L261" t="s">
        <v>1283</v>
      </c>
    </row>
    <row r="262" spans="1:12">
      <c r="A262" t="str">
        <f t="shared" si="16"/>
        <v>INSERT INTO tipo_papel_extendido (id_tipo_papel_extendido, id_proveedor_papel, nombre, gramaje, kilogramos, alto, ancho, descripcion, precio, id_tipo_precio, activo) VALUES (17,1,'Couché Brillante/Mate',90,44.5,57,87,' ',1445,4,true);</v>
      </c>
      <c r="B262">
        <v>17</v>
      </c>
      <c r="C262">
        <v>1</v>
      </c>
      <c r="D262" s="3" t="s">
        <v>80</v>
      </c>
      <c r="E262">
        <v>90</v>
      </c>
      <c r="F262">
        <v>44.5</v>
      </c>
      <c r="G262">
        <v>57</v>
      </c>
      <c r="H262">
        <v>87</v>
      </c>
      <c r="I262" s="3" t="s">
        <v>1708</v>
      </c>
      <c r="J262" s="9">
        <v>1445</v>
      </c>
      <c r="K262">
        <v>4</v>
      </c>
      <c r="L262" t="s">
        <v>1283</v>
      </c>
    </row>
    <row r="263" spans="1:12">
      <c r="A263" t="str">
        <f t="shared" si="16"/>
        <v>INSERT INTO tipo_papel_extendido (id_tipo_papel_extendido, id_proveedor_papel, nombre, gramaje, kilogramos, alto, ancho, descripcion, precio, id_tipo_precio, activo) VALUES (18,1,'Couché Brillante/Mate',100,49.5,57,87,' ',1560,4,true);</v>
      </c>
      <c r="B263">
        <v>18</v>
      </c>
      <c r="C263">
        <v>1</v>
      </c>
      <c r="D263" s="3" t="s">
        <v>80</v>
      </c>
      <c r="E263">
        <v>100</v>
      </c>
      <c r="F263">
        <v>49.5</v>
      </c>
      <c r="G263">
        <v>57</v>
      </c>
      <c r="H263">
        <v>87</v>
      </c>
      <c r="I263" s="3" t="s">
        <v>1708</v>
      </c>
      <c r="J263" s="9">
        <v>1560</v>
      </c>
      <c r="K263">
        <v>4</v>
      </c>
      <c r="L263" t="s">
        <v>1283</v>
      </c>
    </row>
    <row r="264" spans="1:12">
      <c r="A264" t="str">
        <f t="shared" si="16"/>
        <v>INSERT INTO tipo_papel_extendido (id_tipo_papel_extendido, id_proveedor_papel, nombre, gramaje, kilogramos, alto, ancho, descripcion, precio, id_tipo_precio, activo) VALUES (19,1,'Couché Brillante/Mate',115,57,57,87,' ',1793,4,true);</v>
      </c>
      <c r="B264">
        <v>19</v>
      </c>
      <c r="C264">
        <v>1</v>
      </c>
      <c r="D264" s="3" t="s">
        <v>80</v>
      </c>
      <c r="E264">
        <v>115</v>
      </c>
      <c r="F264">
        <v>57</v>
      </c>
      <c r="G264">
        <v>57</v>
      </c>
      <c r="H264">
        <v>87</v>
      </c>
      <c r="I264" s="3" t="s">
        <v>1708</v>
      </c>
      <c r="J264" s="9">
        <v>1793</v>
      </c>
      <c r="K264">
        <v>4</v>
      </c>
      <c r="L264" t="s">
        <v>1283</v>
      </c>
    </row>
    <row r="265" spans="1:12">
      <c r="A265" t="str">
        <f t="shared" si="16"/>
        <v>INSERT INTO tipo_papel_extendido (id_tipo_papel_extendido, id_proveedor_papel, nombre, gramaje, kilogramos, alto, ancho, descripcion, precio, id_tipo_precio, activo) VALUES (20,1,'Couché Brillante/Mate',130,64.5,57,87,' ',2025,4,true);</v>
      </c>
      <c r="B265">
        <v>20</v>
      </c>
      <c r="C265">
        <v>1</v>
      </c>
      <c r="D265" s="3" t="s">
        <v>80</v>
      </c>
      <c r="E265">
        <v>130</v>
      </c>
      <c r="F265">
        <v>64.5</v>
      </c>
      <c r="G265">
        <v>57</v>
      </c>
      <c r="H265">
        <v>87</v>
      </c>
      <c r="I265" s="3" t="s">
        <v>1708</v>
      </c>
      <c r="J265" s="9">
        <v>2025</v>
      </c>
      <c r="K265">
        <v>4</v>
      </c>
      <c r="L265" t="s">
        <v>1283</v>
      </c>
    </row>
    <row r="266" spans="1:12">
      <c r="A266" t="str">
        <f t="shared" si="16"/>
        <v>INSERT INTO tipo_papel_extendido (id_tipo_papel_extendido, id_proveedor_papel, nombre, gramaje, kilogramos, alto, ancho, descripcion, precio, id_tipo_precio, activo) VALUES (21,1,'Couché Brillante/Mate',150,76.5,58,88,' ',2406,4,true);</v>
      </c>
      <c r="B266">
        <v>21</v>
      </c>
      <c r="C266">
        <v>1</v>
      </c>
      <c r="D266" s="3" t="s">
        <v>80</v>
      </c>
      <c r="E266">
        <v>150</v>
      </c>
      <c r="F266">
        <v>76.5</v>
      </c>
      <c r="G266">
        <v>58</v>
      </c>
      <c r="H266">
        <v>88</v>
      </c>
      <c r="I266" s="3" t="s">
        <v>1708</v>
      </c>
      <c r="J266" s="9">
        <v>2406</v>
      </c>
      <c r="K266">
        <v>4</v>
      </c>
      <c r="L266" t="s">
        <v>1283</v>
      </c>
    </row>
    <row r="267" spans="1:12">
      <c r="A267" t="str">
        <f t="shared" si="16"/>
        <v>INSERT INTO tipo_papel_extendido (id_tipo_papel_extendido, id_proveedor_papel, nombre, gramaje, kilogramos, alto, ancho, descripcion, precio, id_tipo_precio, activo) VALUES (22,1,'Couché Brillante/Mate',200,102,58,88,' ',3209,4,true);</v>
      </c>
      <c r="B267">
        <v>22</v>
      </c>
      <c r="C267">
        <v>1</v>
      </c>
      <c r="D267" s="3" t="s">
        <v>80</v>
      </c>
      <c r="E267">
        <v>200</v>
      </c>
      <c r="F267">
        <v>102</v>
      </c>
      <c r="G267">
        <v>58</v>
      </c>
      <c r="H267">
        <v>88</v>
      </c>
      <c r="I267" s="3" t="s">
        <v>1708</v>
      </c>
      <c r="J267" s="9">
        <v>3209</v>
      </c>
      <c r="K267">
        <v>4</v>
      </c>
      <c r="L267" t="s">
        <v>1283</v>
      </c>
    </row>
    <row r="268" spans="1:12">
      <c r="A268" t="str">
        <f t="shared" si="16"/>
        <v>INSERT INTO tipo_papel_extendido (id_tipo_papel_extendido, id_proveedor_papel, nombre, gramaje, kilogramos, alto, ancho, descripcion, precio, id_tipo_precio, activo) VALUES (23,1,'Couché Brillante/Mate',250,130,58,88,' ',4096,4,true);</v>
      </c>
      <c r="B268">
        <v>23</v>
      </c>
      <c r="C268">
        <v>1</v>
      </c>
      <c r="D268" s="3" t="s">
        <v>80</v>
      </c>
      <c r="E268">
        <v>250</v>
      </c>
      <c r="F268">
        <v>130</v>
      </c>
      <c r="G268">
        <v>58</v>
      </c>
      <c r="H268">
        <v>88</v>
      </c>
      <c r="I268" s="3" t="s">
        <v>1708</v>
      </c>
      <c r="J268" s="9">
        <v>4096</v>
      </c>
      <c r="K268">
        <v>4</v>
      </c>
      <c r="L268" t="s">
        <v>1283</v>
      </c>
    </row>
    <row r="269" spans="1:12">
      <c r="A269" t="str">
        <f t="shared" si="16"/>
        <v>INSERT INTO tipo_papel_extendido (id_tipo_papel_extendido, id_proveedor_papel, nombre, gramaje, kilogramos, alto, ancho, descripcion, precio, id_tipo_precio, activo) VALUES (24,1,'Couché Brillante/Mate',300,153,58,88,' ',4915,4,true);</v>
      </c>
      <c r="B269">
        <v>24</v>
      </c>
      <c r="C269">
        <v>1</v>
      </c>
      <c r="D269" s="3" t="s">
        <v>80</v>
      </c>
      <c r="E269">
        <v>300</v>
      </c>
      <c r="F269">
        <v>153</v>
      </c>
      <c r="G269">
        <v>58</v>
      </c>
      <c r="H269">
        <v>88</v>
      </c>
      <c r="I269" s="3" t="s">
        <v>1708</v>
      </c>
      <c r="J269" s="9">
        <v>4915</v>
      </c>
      <c r="K269">
        <v>4</v>
      </c>
      <c r="L269" t="s">
        <v>1283</v>
      </c>
    </row>
    <row r="270" spans="1:12">
      <c r="A270" t="str">
        <f t="shared" si="16"/>
        <v>INSERT INTO tipo_papel_extendido (id_tipo_papel_extendido, id_proveedor_papel, nombre, gramaje, kilogramos, alto, ancho, descripcion, precio, id_tipo_precio, activo) VALUES (25,1,'Couché Brillante/Mate',90,49.5,61,90,' ',1599,4,true);</v>
      </c>
      <c r="B270">
        <v>25</v>
      </c>
      <c r="C270">
        <v>1</v>
      </c>
      <c r="D270" s="3" t="s">
        <v>80</v>
      </c>
      <c r="E270">
        <v>90</v>
      </c>
      <c r="F270">
        <v>49.5</v>
      </c>
      <c r="G270">
        <v>61</v>
      </c>
      <c r="H270">
        <v>90</v>
      </c>
      <c r="I270" s="3" t="s">
        <v>1708</v>
      </c>
      <c r="J270" s="9">
        <v>1599</v>
      </c>
      <c r="K270">
        <v>4</v>
      </c>
      <c r="L270" t="s">
        <v>1283</v>
      </c>
    </row>
    <row r="271" spans="1:12">
      <c r="A271" t="str">
        <f t="shared" si="16"/>
        <v>INSERT INTO tipo_papel_extendido (id_tipo_papel_extendido, id_proveedor_papel, nombre, gramaje, kilogramos, alto, ancho, descripcion, precio, id_tipo_precio, activo) VALUES (26,1,'Couché Brillante/Mate',100,55,61,90,' ',1726,4,true);</v>
      </c>
      <c r="B271">
        <v>26</v>
      </c>
      <c r="C271">
        <v>1</v>
      </c>
      <c r="D271" s="3" t="s">
        <v>80</v>
      </c>
      <c r="E271">
        <v>100</v>
      </c>
      <c r="F271">
        <v>55</v>
      </c>
      <c r="G271">
        <v>61</v>
      </c>
      <c r="H271">
        <v>90</v>
      </c>
      <c r="I271" s="3" t="s">
        <v>1708</v>
      </c>
      <c r="J271" s="9">
        <v>1726</v>
      </c>
      <c r="K271">
        <v>4</v>
      </c>
      <c r="L271" t="s">
        <v>1283</v>
      </c>
    </row>
    <row r="272" spans="1:12">
      <c r="A272" t="str">
        <f t="shared" si="16"/>
        <v>INSERT INTO tipo_papel_extendido (id_tipo_papel_extendido, id_proveedor_papel, nombre, gramaje, kilogramos, alto, ancho, descripcion, precio, id_tipo_precio, activo) VALUES (27,1,'Couché Brillante/Mate',115,63,61,90,' ',1986,4,true);</v>
      </c>
      <c r="B272">
        <v>27</v>
      </c>
      <c r="C272">
        <v>1</v>
      </c>
      <c r="D272" s="3" t="s">
        <v>80</v>
      </c>
      <c r="E272">
        <v>115</v>
      </c>
      <c r="F272">
        <v>63</v>
      </c>
      <c r="G272">
        <v>61</v>
      </c>
      <c r="H272">
        <v>90</v>
      </c>
      <c r="I272" s="3" t="s">
        <v>1708</v>
      </c>
      <c r="J272" s="9">
        <v>1986</v>
      </c>
      <c r="K272">
        <v>4</v>
      </c>
      <c r="L272" t="s">
        <v>1283</v>
      </c>
    </row>
    <row r="273" spans="1:12">
      <c r="A273" t="str">
        <f t="shared" si="16"/>
        <v>INSERT INTO tipo_papel_extendido (id_tipo_papel_extendido, id_proveedor_papel, nombre, gramaje, kilogramos, alto, ancho, descripcion, precio, id_tipo_precio, activo) VALUES (28,1,'Couché Brillante/Mate',130,71.4,61,90,' ',2245,4,true);</v>
      </c>
      <c r="B273">
        <v>28</v>
      </c>
      <c r="C273">
        <v>1</v>
      </c>
      <c r="D273" s="3" t="s">
        <v>80</v>
      </c>
      <c r="E273">
        <v>130</v>
      </c>
      <c r="F273">
        <v>71.400000000000006</v>
      </c>
      <c r="G273">
        <v>61</v>
      </c>
      <c r="H273">
        <v>90</v>
      </c>
      <c r="I273" s="3" t="s">
        <v>1708</v>
      </c>
      <c r="J273" s="9">
        <v>2245</v>
      </c>
      <c r="K273">
        <v>4</v>
      </c>
      <c r="L273" t="s">
        <v>1283</v>
      </c>
    </row>
    <row r="274" spans="1:12">
      <c r="A274" t="str">
        <f t="shared" si="16"/>
        <v>INSERT INTO tipo_papel_extendido (id_tipo_papel_extendido, id_proveedor_papel, nombre, gramaje, kilogramos, alto, ancho, descripcion, precio, id_tipo_precio, activo) VALUES (29,1,'Couché Brillante/Mate',150,82.5,61,90,' ',2589,4,true);</v>
      </c>
      <c r="B274">
        <v>29</v>
      </c>
      <c r="C274">
        <v>1</v>
      </c>
      <c r="D274" s="3" t="s">
        <v>80</v>
      </c>
      <c r="E274">
        <v>150</v>
      </c>
      <c r="F274">
        <v>82.5</v>
      </c>
      <c r="G274">
        <v>61</v>
      </c>
      <c r="H274">
        <v>90</v>
      </c>
      <c r="I274" s="3" t="s">
        <v>1708</v>
      </c>
      <c r="J274" s="9">
        <v>2589</v>
      </c>
      <c r="K274">
        <v>4</v>
      </c>
      <c r="L274" t="s">
        <v>1283</v>
      </c>
    </row>
    <row r="275" spans="1:12">
      <c r="A275" t="str">
        <f t="shared" si="16"/>
        <v>INSERT INTO tipo_papel_extendido (id_tipo_papel_extendido, id_proveedor_papel, nombre, gramaje, kilogramos, alto, ancho, descripcion, precio, id_tipo_precio, activo) VALUES (30,1,'Couché Brillante/Mate',200,110,61,90,' ',3452,4,true);</v>
      </c>
      <c r="B275">
        <v>30</v>
      </c>
      <c r="C275">
        <v>1</v>
      </c>
      <c r="D275" s="3" t="s">
        <v>80</v>
      </c>
      <c r="E275">
        <v>200</v>
      </c>
      <c r="F275">
        <v>110</v>
      </c>
      <c r="G275">
        <v>61</v>
      </c>
      <c r="H275">
        <v>90</v>
      </c>
      <c r="I275" s="3" t="s">
        <v>1708</v>
      </c>
      <c r="J275" s="9">
        <v>3452</v>
      </c>
      <c r="K275">
        <v>4</v>
      </c>
      <c r="L275" t="s">
        <v>1283</v>
      </c>
    </row>
    <row r="276" spans="1:12">
      <c r="A276" t="str">
        <f t="shared" si="16"/>
        <v>INSERT INTO tipo_papel_extendido (id_tipo_papel_extendido, id_proveedor_papel, nombre, gramaje, kilogramos, alto, ancho, descripcion, precio, id_tipo_precio, activo) VALUES (31,1,'Couché Brillante/Mate',250,140,61,90,' ',4405,4,true);</v>
      </c>
      <c r="B276">
        <v>31</v>
      </c>
      <c r="C276">
        <v>1</v>
      </c>
      <c r="D276" s="3" t="s">
        <v>80</v>
      </c>
      <c r="E276">
        <v>250</v>
      </c>
      <c r="F276">
        <v>140</v>
      </c>
      <c r="G276">
        <v>61</v>
      </c>
      <c r="H276">
        <v>90</v>
      </c>
      <c r="I276" s="3" t="s">
        <v>1708</v>
      </c>
      <c r="J276" s="9">
        <v>4405</v>
      </c>
      <c r="K276">
        <v>4</v>
      </c>
      <c r="L276" t="s">
        <v>1283</v>
      </c>
    </row>
    <row r="277" spans="1:12">
      <c r="A277" t="str">
        <f t="shared" si="16"/>
        <v>INSERT INTO tipo_papel_extendido (id_tipo_papel_extendido, id_proveedor_papel, nombre, gramaje, kilogramos, alto, ancho, descripcion, precio, id_tipo_precio, activo) VALUES (32,1,'Couché Brillante/Mate',300,165,61,90,' ',5287,4,true);</v>
      </c>
      <c r="B277">
        <v>32</v>
      </c>
      <c r="C277">
        <v>1</v>
      </c>
      <c r="D277" s="3" t="s">
        <v>80</v>
      </c>
      <c r="E277">
        <v>300</v>
      </c>
      <c r="F277">
        <v>165</v>
      </c>
      <c r="G277">
        <v>61</v>
      </c>
      <c r="H277">
        <v>90</v>
      </c>
      <c r="I277" s="3" t="s">
        <v>1708</v>
      </c>
      <c r="J277" s="9">
        <v>5287</v>
      </c>
      <c r="K277">
        <v>4</v>
      </c>
      <c r="L277" t="s">
        <v>1283</v>
      </c>
    </row>
    <row r="278" spans="1:12">
      <c r="A278" t="str">
        <f t="shared" si="16"/>
        <v>INSERT INTO tipo_papel_extendido (id_tipo_papel_extendido, id_proveedor_papel, nombre, gramaje, kilogramos, alto, ancho, descripcion, precio, id_tipo_precio, activo) VALUES (33,1,'Couché Brillante/Mate',90,60,70,95,' ',1940,4,true);</v>
      </c>
      <c r="B278">
        <v>33</v>
      </c>
      <c r="C278">
        <v>1</v>
      </c>
      <c r="D278" s="3" t="s">
        <v>80</v>
      </c>
      <c r="E278">
        <v>90</v>
      </c>
      <c r="F278">
        <v>60</v>
      </c>
      <c r="G278">
        <v>70</v>
      </c>
      <c r="H278">
        <v>95</v>
      </c>
      <c r="I278" s="3" t="s">
        <v>1708</v>
      </c>
      <c r="J278" s="9">
        <v>1940</v>
      </c>
      <c r="K278">
        <v>4</v>
      </c>
      <c r="L278" t="s">
        <v>1283</v>
      </c>
    </row>
    <row r="279" spans="1:12">
      <c r="A279" t="str">
        <f t="shared" si="16"/>
        <v>INSERT INTO tipo_papel_extendido (id_tipo_papel_extendido, id_proveedor_papel, nombre, gramaje, kilogramos, alto, ancho, descripcion, precio, id_tipo_precio, activo) VALUES (34,1,'Couché Brillante/Mate',100,66.5,70,95,' ',2091,4,true);</v>
      </c>
      <c r="B279">
        <v>34</v>
      </c>
      <c r="C279">
        <v>1</v>
      </c>
      <c r="D279" s="3" t="s">
        <v>80</v>
      </c>
      <c r="E279">
        <v>100</v>
      </c>
      <c r="F279">
        <v>66.5</v>
      </c>
      <c r="G279">
        <v>70</v>
      </c>
      <c r="H279">
        <v>95</v>
      </c>
      <c r="I279" s="3" t="s">
        <v>1708</v>
      </c>
      <c r="J279" s="9">
        <v>2091</v>
      </c>
      <c r="K279">
        <v>4</v>
      </c>
      <c r="L279" t="s">
        <v>1283</v>
      </c>
    </row>
    <row r="280" spans="1:12">
      <c r="A280" t="str">
        <f t="shared" si="16"/>
        <v>INSERT INTO tipo_papel_extendido (id_tipo_papel_extendido, id_proveedor_papel, nombre, gramaje, kilogramos, alto, ancho, descripcion, precio, id_tipo_precio, activo) VALUES (35,1,'Couché Brillante/Mate',115,76.5,70,95,' ',2404,4,true);</v>
      </c>
      <c r="B280">
        <v>35</v>
      </c>
      <c r="C280">
        <v>1</v>
      </c>
      <c r="D280" s="3" t="s">
        <v>80</v>
      </c>
      <c r="E280">
        <v>115</v>
      </c>
      <c r="F280">
        <v>76.5</v>
      </c>
      <c r="G280">
        <v>70</v>
      </c>
      <c r="H280">
        <v>95</v>
      </c>
      <c r="I280" s="3" t="s">
        <v>1708</v>
      </c>
      <c r="J280" s="9">
        <v>2404</v>
      </c>
      <c r="K280">
        <v>4</v>
      </c>
      <c r="L280" t="s">
        <v>1283</v>
      </c>
    </row>
    <row r="281" spans="1:12">
      <c r="A281" t="str">
        <f t="shared" si="16"/>
        <v>INSERT INTO tipo_papel_extendido (id_tipo_papel_extendido, id_proveedor_papel, nombre, gramaje, kilogramos, alto, ancho, descripcion, precio, id_tipo_precio, activo) VALUES (36,1,'Couché Brillante/Mate',130,86.5,70,95,' ',2718,4,true);</v>
      </c>
      <c r="B281">
        <v>36</v>
      </c>
      <c r="C281">
        <v>1</v>
      </c>
      <c r="D281" s="3" t="s">
        <v>80</v>
      </c>
      <c r="E281">
        <v>130</v>
      </c>
      <c r="F281">
        <v>86.5</v>
      </c>
      <c r="G281">
        <v>70</v>
      </c>
      <c r="H281">
        <v>95</v>
      </c>
      <c r="I281" s="3" t="s">
        <v>1708</v>
      </c>
      <c r="J281" s="9">
        <v>2718</v>
      </c>
      <c r="K281">
        <v>4</v>
      </c>
      <c r="L281" t="s">
        <v>1283</v>
      </c>
    </row>
    <row r="282" spans="1:12">
      <c r="A282" t="str">
        <f t="shared" si="16"/>
        <v>INSERT INTO tipo_papel_extendido (id_tipo_papel_extendido, id_proveedor_papel, nombre, gramaje, kilogramos, alto, ancho, descripcion, precio, id_tipo_precio, activo) VALUES (37,1,'Couché Brillante/Mate',150,100,70,95,' ',3137,4,true);</v>
      </c>
      <c r="B282">
        <v>37</v>
      </c>
      <c r="C282">
        <v>1</v>
      </c>
      <c r="D282" s="3" t="s">
        <v>80</v>
      </c>
      <c r="E282">
        <v>150</v>
      </c>
      <c r="F282">
        <v>100</v>
      </c>
      <c r="G282">
        <v>70</v>
      </c>
      <c r="H282">
        <v>95</v>
      </c>
      <c r="I282" s="3" t="s">
        <v>1708</v>
      </c>
      <c r="J282" s="9">
        <v>3137</v>
      </c>
      <c r="K282">
        <v>4</v>
      </c>
      <c r="L282" t="s">
        <v>1283</v>
      </c>
    </row>
    <row r="283" spans="1:12">
      <c r="A283" t="str">
        <f t="shared" si="16"/>
        <v>INSERT INTO tipo_papel_extendido (id_tipo_papel_extendido, id_proveedor_papel, nombre, gramaje, kilogramos, alto, ancho, descripcion, precio, id_tipo_precio, activo) VALUES (38,1,'Couché Brillante/Mate',200,133,70,95,' ',4183,4,true);</v>
      </c>
      <c r="B283">
        <v>38</v>
      </c>
      <c r="C283">
        <v>1</v>
      </c>
      <c r="D283" s="3" t="s">
        <v>80</v>
      </c>
      <c r="E283">
        <v>200</v>
      </c>
      <c r="F283">
        <v>133</v>
      </c>
      <c r="G283">
        <v>70</v>
      </c>
      <c r="H283">
        <v>95</v>
      </c>
      <c r="I283" s="3" t="s">
        <v>1708</v>
      </c>
      <c r="J283" s="9">
        <v>4183</v>
      </c>
      <c r="K283">
        <v>4</v>
      </c>
      <c r="L283" t="s">
        <v>1283</v>
      </c>
    </row>
    <row r="284" spans="1:12">
      <c r="A284" t="str">
        <f t="shared" si="16"/>
        <v>INSERT INTO tipo_papel_extendido (id_tipo_papel_extendido, id_proveedor_papel, nombre, gramaje, kilogramos, alto, ancho, descripcion, precio, id_tipo_precio, activo) VALUES (39,1,'Couché Brillante/Mate',250,169.5,70,95,' ',5336,4,true);</v>
      </c>
      <c r="B284">
        <v>39</v>
      </c>
      <c r="C284">
        <v>1</v>
      </c>
      <c r="D284" s="3" t="s">
        <v>80</v>
      </c>
      <c r="E284">
        <v>250</v>
      </c>
      <c r="F284">
        <v>169.5</v>
      </c>
      <c r="G284">
        <v>70</v>
      </c>
      <c r="H284">
        <v>95</v>
      </c>
      <c r="I284" s="3" t="s">
        <v>1708</v>
      </c>
      <c r="J284" s="9">
        <v>5336</v>
      </c>
      <c r="K284">
        <v>4</v>
      </c>
      <c r="L284" t="s">
        <v>1283</v>
      </c>
    </row>
    <row r="285" spans="1:12">
      <c r="A285" t="str">
        <f t="shared" si="16"/>
        <v>INSERT INTO tipo_papel_extendido (id_tipo_papel_extendido, id_proveedor_papel, nombre, gramaje, kilogramos, alto, ancho, descripcion, precio, id_tipo_precio, activo) VALUES (40,1,'Couché Brillante/Mate',300,199,70,95,' ',6406,4,true);</v>
      </c>
      <c r="B285">
        <v>40</v>
      </c>
      <c r="C285">
        <v>1</v>
      </c>
      <c r="D285" s="3" t="s">
        <v>80</v>
      </c>
      <c r="E285">
        <v>300</v>
      </c>
      <c r="F285">
        <v>199</v>
      </c>
      <c r="G285">
        <v>70</v>
      </c>
      <c r="H285">
        <v>95</v>
      </c>
      <c r="I285" s="3" t="s">
        <v>1708</v>
      </c>
      <c r="J285" s="9">
        <v>6406</v>
      </c>
      <c r="K285">
        <v>4</v>
      </c>
      <c r="L285" t="s">
        <v>1283</v>
      </c>
    </row>
    <row r="286" spans="1:12">
      <c r="A286" t="str">
        <f t="shared" si="16"/>
        <v>INSERT INTO tipo_papel_extendido (id_tipo_papel_extendido, id_proveedor_papel, nombre, gramaje, kilogramos, alto, ancho, descripcion, precio, id_tipo_precio, activo) VALUES (41,1,'Couché Brillante/Mate',100,73,72,102,' ',2309,4,true);</v>
      </c>
      <c r="B286">
        <v>41</v>
      </c>
      <c r="C286">
        <v>1</v>
      </c>
      <c r="D286" s="3" t="s">
        <v>80</v>
      </c>
      <c r="E286">
        <v>100</v>
      </c>
      <c r="F286">
        <v>73</v>
      </c>
      <c r="G286">
        <v>72</v>
      </c>
      <c r="H286">
        <v>102</v>
      </c>
      <c r="I286" s="3" t="s">
        <v>1708</v>
      </c>
      <c r="J286" s="9">
        <v>2309</v>
      </c>
      <c r="K286">
        <v>4</v>
      </c>
      <c r="L286" t="s">
        <v>1283</v>
      </c>
    </row>
    <row r="287" spans="1:12">
      <c r="A287" t="str">
        <f t="shared" si="16"/>
        <v>INSERT INTO tipo_papel_extendido (id_tipo_papel_extendido, id_proveedor_papel, nombre, gramaje, kilogramos, alto, ancho, descripcion, precio, id_tipo_precio, activo) VALUES (42,1,'Couché Brillante/Mate',115,84.5,72,102,' ',2656,4,true);</v>
      </c>
      <c r="B287">
        <v>42</v>
      </c>
      <c r="C287">
        <v>1</v>
      </c>
      <c r="D287" s="3" t="s">
        <v>80</v>
      </c>
      <c r="E287">
        <v>115</v>
      </c>
      <c r="F287">
        <v>84.5</v>
      </c>
      <c r="G287">
        <v>72</v>
      </c>
      <c r="H287">
        <v>102</v>
      </c>
      <c r="I287" s="3" t="s">
        <v>1708</v>
      </c>
      <c r="J287" s="9">
        <v>2656</v>
      </c>
      <c r="K287">
        <v>4</v>
      </c>
      <c r="L287" t="s">
        <v>1283</v>
      </c>
    </row>
    <row r="288" spans="1:12">
      <c r="A288" t="str">
        <f t="shared" si="16"/>
        <v>INSERT INTO tipo_papel_extendido (id_tipo_papel_extendido, id_proveedor_papel, nombre, gramaje, kilogramos, alto, ancho, descripcion, precio, id_tipo_precio, activo) VALUES (43,1,'Couché Brillante/Mate',130,95.5,72,102,' ',3004,4,true);</v>
      </c>
      <c r="B288">
        <v>43</v>
      </c>
      <c r="C288">
        <v>1</v>
      </c>
      <c r="D288" s="3" t="s">
        <v>80</v>
      </c>
      <c r="E288">
        <v>130</v>
      </c>
      <c r="F288">
        <v>95.5</v>
      </c>
      <c r="G288">
        <v>72</v>
      </c>
      <c r="H288">
        <v>102</v>
      </c>
      <c r="I288" s="3" t="s">
        <v>1708</v>
      </c>
      <c r="J288" s="9">
        <v>3004</v>
      </c>
      <c r="K288">
        <v>4</v>
      </c>
      <c r="L288" t="s">
        <v>1283</v>
      </c>
    </row>
    <row r="289" spans="1:12">
      <c r="A289" t="str">
        <f t="shared" si="16"/>
        <v>INSERT INTO tipo_papel_extendido (id_tipo_papel_extendido, id_proveedor_papel, nombre, gramaje, kilogramos, alto, ancho, descripcion, precio, id_tipo_precio, activo) VALUES (44,1,'Couché Brillante/Mate',150,110,72,102,' ',3464,4,true);</v>
      </c>
      <c r="B289">
        <v>44</v>
      </c>
      <c r="C289">
        <v>1</v>
      </c>
      <c r="D289" s="3" t="s">
        <v>80</v>
      </c>
      <c r="E289">
        <v>150</v>
      </c>
      <c r="F289">
        <v>110</v>
      </c>
      <c r="G289">
        <v>72</v>
      </c>
      <c r="H289">
        <v>102</v>
      </c>
      <c r="I289" s="3" t="s">
        <v>1708</v>
      </c>
      <c r="J289" s="9">
        <v>3464</v>
      </c>
      <c r="K289">
        <v>4</v>
      </c>
      <c r="L289" t="s">
        <v>1283</v>
      </c>
    </row>
    <row r="290" spans="1:12">
      <c r="A290" t="str">
        <f t="shared" si="16"/>
        <v>INSERT INTO tipo_papel_extendido (id_tipo_papel_extendido, id_proveedor_papel, nombre, gramaje, kilogramos, alto, ancho, descripcion, precio, id_tipo_precio, activo) VALUES (45,1,'Couché Brillante/Mate',200,147,72,102,' ',4619,4,true);</v>
      </c>
      <c r="B290">
        <v>45</v>
      </c>
      <c r="C290">
        <v>1</v>
      </c>
      <c r="D290" s="3" t="s">
        <v>80</v>
      </c>
      <c r="E290">
        <v>200</v>
      </c>
      <c r="F290">
        <v>147</v>
      </c>
      <c r="G290">
        <v>72</v>
      </c>
      <c r="H290">
        <v>102</v>
      </c>
      <c r="I290" s="3" t="s">
        <v>1708</v>
      </c>
      <c r="J290" s="9">
        <v>4619</v>
      </c>
      <c r="K290">
        <v>4</v>
      </c>
      <c r="L290" t="s">
        <v>1283</v>
      </c>
    </row>
    <row r="291" spans="1:12">
      <c r="A291" t="str">
        <f t="shared" si="16"/>
        <v>INSERT INTO tipo_papel_extendido (id_tipo_papel_extendido, id_proveedor_papel, nombre, gramaje, kilogramos, alto, ancho, descripcion, precio, id_tipo_precio, activo) VALUES (46,1,'Couché Brillante/Mate',250,184,72,102,' ',5893,4,true);</v>
      </c>
      <c r="B291">
        <v>46</v>
      </c>
      <c r="C291">
        <v>1</v>
      </c>
      <c r="D291" s="3" t="s">
        <v>80</v>
      </c>
      <c r="E291">
        <v>250</v>
      </c>
      <c r="F291">
        <v>184</v>
      </c>
      <c r="G291">
        <v>72</v>
      </c>
      <c r="H291">
        <v>102</v>
      </c>
      <c r="I291" s="3" t="s">
        <v>1708</v>
      </c>
      <c r="J291" s="9">
        <v>5893</v>
      </c>
      <c r="K291">
        <v>4</v>
      </c>
      <c r="L291" t="s">
        <v>1283</v>
      </c>
    </row>
    <row r="292" spans="1:12">
      <c r="A292" t="str">
        <f t="shared" si="16"/>
        <v>INSERT INTO tipo_papel_extendido (id_tipo_papel_extendido, id_proveedor_papel, nombre, gramaje, kilogramos, alto, ancho, descripcion, precio, id_tipo_precio, activo) VALUES (47,1,'Sulfadata 1/cara',10,0,58,88,' ',4542,4,true);</v>
      </c>
      <c r="B292">
        <v>47</v>
      </c>
      <c r="C292">
        <v>1</v>
      </c>
      <c r="D292" s="3" t="s">
        <v>1670</v>
      </c>
      <c r="E292">
        <v>10</v>
      </c>
      <c r="F292">
        <v>0</v>
      </c>
      <c r="G292">
        <v>58</v>
      </c>
      <c r="H292">
        <v>88</v>
      </c>
      <c r="I292" s="3" t="s">
        <v>1708</v>
      </c>
      <c r="J292" s="9">
        <v>4542</v>
      </c>
      <c r="K292">
        <v>4</v>
      </c>
      <c r="L292" t="s">
        <v>1283</v>
      </c>
    </row>
    <row r="293" spans="1:12">
      <c r="A293" t="str">
        <f t="shared" si="16"/>
        <v>INSERT INTO tipo_papel_extendido (id_tipo_papel_extendido, id_proveedor_papel, nombre, gramaje, kilogramos, alto, ancho, descripcion, precio, id_tipo_precio, activo) VALUES (48,1,'Sulfadata 1/cara',10,0,61,90,' ',4808,4,true);</v>
      </c>
      <c r="B293">
        <v>48</v>
      </c>
      <c r="C293">
        <v>1</v>
      </c>
      <c r="D293" s="3" t="s">
        <v>1670</v>
      </c>
      <c r="E293">
        <v>10</v>
      </c>
      <c r="F293">
        <v>0</v>
      </c>
      <c r="G293">
        <v>61</v>
      </c>
      <c r="H293">
        <v>90</v>
      </c>
      <c r="I293" s="3" t="s">
        <v>1708</v>
      </c>
      <c r="J293" s="9">
        <v>4808</v>
      </c>
      <c r="K293">
        <v>4</v>
      </c>
      <c r="L293" t="s">
        <v>1283</v>
      </c>
    </row>
    <row r="294" spans="1:12">
      <c r="A294" t="str">
        <f t="shared" si="16"/>
        <v>INSERT INTO tipo_papel_extendido (id_tipo_papel_extendido, id_proveedor_papel, nombre, gramaje, kilogramos, alto, ancho, descripcion, precio, id_tipo_precio, activo) VALUES (49,1,'Sulfadata 1/cara',10,0,70,95,' ',5922,4,true);</v>
      </c>
      <c r="B294">
        <v>49</v>
      </c>
      <c r="C294">
        <v>1</v>
      </c>
      <c r="D294" s="3" t="s">
        <v>1670</v>
      </c>
      <c r="E294">
        <v>10</v>
      </c>
      <c r="F294">
        <v>0</v>
      </c>
      <c r="G294">
        <v>70</v>
      </c>
      <c r="H294">
        <v>95</v>
      </c>
      <c r="I294" s="3" t="s">
        <v>1708</v>
      </c>
      <c r="J294" s="9">
        <v>5922</v>
      </c>
      <c r="K294">
        <v>4</v>
      </c>
      <c r="L294" t="s">
        <v>1283</v>
      </c>
    </row>
    <row r="295" spans="1:12">
      <c r="A295" t="str">
        <f t="shared" si="16"/>
        <v>INSERT INTO tipo_papel_extendido (id_tipo_papel_extendido, id_proveedor_papel, nombre, gramaje, kilogramos, alto, ancho, descripcion, precio, id_tipo_precio, activo) VALUES (50,1,'Sulfadata 1/cara',10,0,71,125,' ',7903,4,true);</v>
      </c>
      <c r="B295">
        <v>50</v>
      </c>
      <c r="C295">
        <v>1</v>
      </c>
      <c r="D295" s="3" t="s">
        <v>1670</v>
      </c>
      <c r="E295">
        <v>10</v>
      </c>
      <c r="F295">
        <v>0</v>
      </c>
      <c r="G295">
        <v>71</v>
      </c>
      <c r="H295">
        <v>125</v>
      </c>
      <c r="I295" s="3" t="s">
        <v>1708</v>
      </c>
      <c r="J295" s="9">
        <v>7903</v>
      </c>
      <c r="K295">
        <v>4</v>
      </c>
      <c r="L295" t="s">
        <v>1283</v>
      </c>
    </row>
    <row r="296" spans="1:12">
      <c r="A296" t="str">
        <f t="shared" si="16"/>
        <v>INSERT INTO tipo_papel_extendido (id_tipo_papel_extendido, id_proveedor_papel, nombre, gramaje, kilogramos, alto, ancho, descripcion, precio, id_tipo_precio, activo) VALUES (51,1,'Sulfadata 1/cara',10,0,90,125,' ',10020,4,true);</v>
      </c>
      <c r="B296">
        <v>51</v>
      </c>
      <c r="C296">
        <v>1</v>
      </c>
      <c r="D296" s="3" t="s">
        <v>1670</v>
      </c>
      <c r="E296">
        <v>10</v>
      </c>
      <c r="F296">
        <v>0</v>
      </c>
      <c r="G296">
        <v>90</v>
      </c>
      <c r="H296">
        <v>125</v>
      </c>
      <c r="I296" s="3" t="s">
        <v>1708</v>
      </c>
      <c r="J296" s="9">
        <v>10020</v>
      </c>
      <c r="K296">
        <v>4</v>
      </c>
      <c r="L296" t="s">
        <v>1283</v>
      </c>
    </row>
    <row r="297" spans="1:12">
      <c r="A297" t="str">
        <f t="shared" si="16"/>
        <v>INSERT INTO tipo_papel_extendido (id_tipo_papel_extendido, id_proveedor_papel, nombre, gramaje, kilogramos, alto, ancho, descripcion, precio, id_tipo_precio, activo) VALUES (52,1,'Sulfadata 1/cara',12,0,58,88,' ',4983,4,true);</v>
      </c>
      <c r="B297">
        <v>52</v>
      </c>
      <c r="C297">
        <v>1</v>
      </c>
      <c r="D297" s="3" t="s">
        <v>1670</v>
      </c>
      <c r="E297">
        <v>12</v>
      </c>
      <c r="F297">
        <v>0</v>
      </c>
      <c r="G297">
        <v>58</v>
      </c>
      <c r="H297">
        <v>88</v>
      </c>
      <c r="I297" s="3" t="s">
        <v>1708</v>
      </c>
      <c r="J297" s="9">
        <v>4983</v>
      </c>
      <c r="K297">
        <v>4</v>
      </c>
      <c r="L297" t="s">
        <v>1283</v>
      </c>
    </row>
    <row r="298" spans="1:12">
      <c r="A298" t="str">
        <f t="shared" si="16"/>
        <v>INSERT INTO tipo_papel_extendido (id_tipo_papel_extendido, id_proveedor_papel, nombre, gramaje, kilogramos, alto, ancho, descripcion, precio, id_tipo_precio, activo) VALUES (53,1,'Sulfadata 1/cara',12,0,61,90,' ',5274,4,true);</v>
      </c>
      <c r="B298">
        <v>53</v>
      </c>
      <c r="C298">
        <v>1</v>
      </c>
      <c r="D298" s="3" t="s">
        <v>1670</v>
      </c>
      <c r="E298">
        <v>12</v>
      </c>
      <c r="F298">
        <v>0</v>
      </c>
      <c r="G298">
        <v>61</v>
      </c>
      <c r="H298">
        <v>90</v>
      </c>
      <c r="I298" s="3" t="s">
        <v>1708</v>
      </c>
      <c r="J298" s="9">
        <v>5274</v>
      </c>
      <c r="K298">
        <v>4</v>
      </c>
      <c r="L298" t="s">
        <v>1283</v>
      </c>
    </row>
    <row r="299" spans="1:12">
      <c r="A299" t="str">
        <f t="shared" si="16"/>
        <v>INSERT INTO tipo_papel_extendido (id_tipo_papel_extendido, id_proveedor_papel, nombre, gramaje, kilogramos, alto, ancho, descripcion, precio, id_tipo_precio, activo) VALUES (54,1,'Sulfadata 1/cara',12,0,70,95,' ',6495,4,true);</v>
      </c>
      <c r="B299">
        <v>54</v>
      </c>
      <c r="C299">
        <v>1</v>
      </c>
      <c r="D299" s="3" t="s">
        <v>1670</v>
      </c>
      <c r="E299">
        <v>12</v>
      </c>
      <c r="F299">
        <v>0</v>
      </c>
      <c r="G299">
        <v>70</v>
      </c>
      <c r="H299">
        <v>95</v>
      </c>
      <c r="I299" s="3" t="s">
        <v>1708</v>
      </c>
      <c r="J299" s="9">
        <v>6495</v>
      </c>
      <c r="K299">
        <v>4</v>
      </c>
      <c r="L299" t="s">
        <v>1283</v>
      </c>
    </row>
    <row r="300" spans="1:12">
      <c r="A300" t="str">
        <f t="shared" si="16"/>
        <v>INSERT INTO tipo_papel_extendido (id_tipo_papel_extendido, id_proveedor_papel, nombre, gramaje, kilogramos, alto, ancho, descripcion, precio, id_tipo_precio, activo) VALUES (55,1,'Sulfadata 1/cara',12,0,71,125,' ',8667,4,true);</v>
      </c>
      <c r="B300">
        <v>55</v>
      </c>
      <c r="C300">
        <v>1</v>
      </c>
      <c r="D300" s="3" t="s">
        <v>1670</v>
      </c>
      <c r="E300">
        <v>12</v>
      </c>
      <c r="F300">
        <v>0</v>
      </c>
      <c r="G300">
        <v>71</v>
      </c>
      <c r="H300">
        <v>125</v>
      </c>
      <c r="I300" s="3" t="s">
        <v>1708</v>
      </c>
      <c r="J300" s="9">
        <v>8667</v>
      </c>
      <c r="K300">
        <v>4</v>
      </c>
      <c r="L300" t="s">
        <v>1283</v>
      </c>
    </row>
    <row r="301" spans="1:12">
      <c r="A301" t="str">
        <f t="shared" si="16"/>
        <v>INSERT INTO tipo_papel_extendido (id_tipo_papel_extendido, id_proveedor_papel, nombre, gramaje, kilogramos, alto, ancho, descripcion, precio, id_tipo_precio, activo) VALUES (56,1,'Sulfadata 1/cara',12,0,90,125,' ',10986,4,true);</v>
      </c>
      <c r="B301">
        <v>56</v>
      </c>
      <c r="C301">
        <v>1</v>
      </c>
      <c r="D301" s="3" t="s">
        <v>1670</v>
      </c>
      <c r="E301">
        <v>12</v>
      </c>
      <c r="F301">
        <v>0</v>
      </c>
      <c r="G301">
        <v>90</v>
      </c>
      <c r="H301">
        <v>125</v>
      </c>
      <c r="I301" s="3" t="s">
        <v>1708</v>
      </c>
      <c r="J301" s="9">
        <v>10986</v>
      </c>
      <c r="K301">
        <v>4</v>
      </c>
      <c r="L301" t="s">
        <v>1283</v>
      </c>
    </row>
    <row r="302" spans="1:12">
      <c r="A302" t="str">
        <f t="shared" si="16"/>
        <v>INSERT INTO tipo_papel_extendido (id_tipo_papel_extendido, id_proveedor_papel, nombre, gramaje, kilogramos, alto, ancho, descripcion, precio, id_tipo_precio, activo) VALUES (57,1,'Sulfadata 1/cara',14,0,58,88,' ',5478,4,true);</v>
      </c>
      <c r="B302">
        <v>57</v>
      </c>
      <c r="C302">
        <v>1</v>
      </c>
      <c r="D302" s="3" t="s">
        <v>1670</v>
      </c>
      <c r="E302">
        <v>14</v>
      </c>
      <c r="F302">
        <v>0</v>
      </c>
      <c r="G302">
        <v>58</v>
      </c>
      <c r="H302">
        <v>88</v>
      </c>
      <c r="I302" s="3" t="s">
        <v>1708</v>
      </c>
      <c r="J302" s="9">
        <v>5478</v>
      </c>
      <c r="K302">
        <v>4</v>
      </c>
      <c r="L302" t="s">
        <v>1283</v>
      </c>
    </row>
    <row r="303" spans="1:12">
      <c r="A303" t="str">
        <f t="shared" si="16"/>
        <v>INSERT INTO tipo_papel_extendido (id_tipo_papel_extendido, id_proveedor_papel, nombre, gramaje, kilogramos, alto, ancho, descripcion, precio, id_tipo_precio, activo) VALUES (58,1,'Sulfadata 1/cara',14,0,61,90,' ',5797,4,true);</v>
      </c>
      <c r="B303">
        <v>58</v>
      </c>
      <c r="C303">
        <v>1</v>
      </c>
      <c r="D303" s="3" t="s">
        <v>1670</v>
      </c>
      <c r="E303">
        <v>14</v>
      </c>
      <c r="F303">
        <v>0</v>
      </c>
      <c r="G303">
        <v>61</v>
      </c>
      <c r="H303">
        <v>90</v>
      </c>
      <c r="I303" s="3" t="s">
        <v>1708</v>
      </c>
      <c r="J303" s="9">
        <v>5797</v>
      </c>
      <c r="K303">
        <v>4</v>
      </c>
      <c r="L303" t="s">
        <v>1283</v>
      </c>
    </row>
    <row r="304" spans="1:12">
      <c r="A304" t="str">
        <f t="shared" si="16"/>
        <v>INSERT INTO tipo_papel_extendido (id_tipo_papel_extendido, id_proveedor_papel, nombre, gramaje, kilogramos, alto, ancho, descripcion, precio, id_tipo_precio, activo) VALUES (59,1,'Sulfadata 1/cara',14,0,70,95,' ',7138,4,true);</v>
      </c>
      <c r="B304">
        <v>59</v>
      </c>
      <c r="C304">
        <v>1</v>
      </c>
      <c r="D304" s="3" t="s">
        <v>1670</v>
      </c>
      <c r="E304">
        <v>14</v>
      </c>
      <c r="F304">
        <v>0</v>
      </c>
      <c r="G304">
        <v>70</v>
      </c>
      <c r="H304">
        <v>95</v>
      </c>
      <c r="I304" s="3" t="s">
        <v>1708</v>
      </c>
      <c r="J304" s="9">
        <v>7138</v>
      </c>
      <c r="K304">
        <v>4</v>
      </c>
      <c r="L304" t="s">
        <v>1283</v>
      </c>
    </row>
    <row r="305" spans="1:12">
      <c r="A305" t="str">
        <f t="shared" si="16"/>
        <v>INSERT INTO tipo_papel_extendido (id_tipo_papel_extendido, id_proveedor_papel, nombre, gramaje, kilogramos, alto, ancho, descripcion, precio, id_tipo_precio, activo) VALUES (60,1,'Sulfadata 1/cara',14,0,71,125,' ',9528,4,true);</v>
      </c>
      <c r="B305">
        <v>60</v>
      </c>
      <c r="C305">
        <v>1</v>
      </c>
      <c r="D305" s="3" t="s">
        <v>1670</v>
      </c>
      <c r="E305">
        <v>14</v>
      </c>
      <c r="F305">
        <v>0</v>
      </c>
      <c r="G305">
        <v>71</v>
      </c>
      <c r="H305">
        <v>125</v>
      </c>
      <c r="I305" s="3" t="s">
        <v>1708</v>
      </c>
      <c r="J305" s="9">
        <v>9528</v>
      </c>
      <c r="K305">
        <v>4</v>
      </c>
      <c r="L305" t="s">
        <v>1283</v>
      </c>
    </row>
    <row r="306" spans="1:12">
      <c r="A306" t="str">
        <f t="shared" si="16"/>
        <v>INSERT INTO tipo_papel_extendido (id_tipo_papel_extendido, id_proveedor_papel, nombre, gramaje, kilogramos, alto, ancho, descripcion, precio, id_tipo_precio, activo) VALUES (61,1,'Sulfadata 1/cara',14,0,90,125,' ',12076,4,true);</v>
      </c>
      <c r="B306">
        <v>61</v>
      </c>
      <c r="C306">
        <v>1</v>
      </c>
      <c r="D306" s="3" t="s">
        <v>1670</v>
      </c>
      <c r="E306">
        <v>14</v>
      </c>
      <c r="F306">
        <v>0</v>
      </c>
      <c r="G306">
        <v>90</v>
      </c>
      <c r="H306">
        <v>125</v>
      </c>
      <c r="I306" s="3" t="s">
        <v>1708</v>
      </c>
      <c r="J306" s="9">
        <v>12076</v>
      </c>
      <c r="K306">
        <v>4</v>
      </c>
      <c r="L306" t="s">
        <v>1283</v>
      </c>
    </row>
    <row r="307" spans="1:12">
      <c r="A307" t="str">
        <f t="shared" si="16"/>
        <v>INSERT INTO tipo_papel_extendido (id_tipo_papel_extendido, id_proveedor_papel, nombre, gramaje, kilogramos, alto, ancho, descripcion, precio, id_tipo_precio, activo) VALUES (62,1,'Sulfadata 1/cara',16,0,58,88,' ',6138,4,true);</v>
      </c>
      <c r="B307">
        <v>62</v>
      </c>
      <c r="C307">
        <v>1</v>
      </c>
      <c r="D307" s="3" t="s">
        <v>1670</v>
      </c>
      <c r="E307">
        <v>16</v>
      </c>
      <c r="F307">
        <v>0</v>
      </c>
      <c r="G307">
        <v>58</v>
      </c>
      <c r="H307">
        <v>88</v>
      </c>
      <c r="I307" s="3" t="s">
        <v>1708</v>
      </c>
      <c r="J307" s="9">
        <v>6138</v>
      </c>
      <c r="K307">
        <v>4</v>
      </c>
      <c r="L307" t="s">
        <v>1283</v>
      </c>
    </row>
    <row r="308" spans="1:12">
      <c r="A308" t="str">
        <f t="shared" si="16"/>
        <v>INSERT INTO tipo_papel_extendido (id_tipo_papel_extendido, id_proveedor_papel, nombre, gramaje, kilogramos, alto, ancho, descripcion, precio, id_tipo_precio, activo) VALUES (63,1,'Sulfadata 1/cara',16,0,61,90,' ',6495,4,true);</v>
      </c>
      <c r="B308">
        <v>63</v>
      </c>
      <c r="C308">
        <v>1</v>
      </c>
      <c r="D308" s="3" t="s">
        <v>1670</v>
      </c>
      <c r="E308">
        <v>16</v>
      </c>
      <c r="F308">
        <v>0</v>
      </c>
      <c r="G308">
        <v>61</v>
      </c>
      <c r="H308">
        <v>90</v>
      </c>
      <c r="I308" s="3" t="s">
        <v>1708</v>
      </c>
      <c r="J308" s="9">
        <v>6495</v>
      </c>
      <c r="K308">
        <v>4</v>
      </c>
      <c r="L308" t="s">
        <v>1283</v>
      </c>
    </row>
    <row r="309" spans="1:12">
      <c r="A309" t="str">
        <f t="shared" si="16"/>
        <v>INSERT INTO tipo_papel_extendido (id_tipo_papel_extendido, id_proveedor_papel, nombre, gramaje, kilogramos, alto, ancho, descripcion, precio, id_tipo_precio, activo) VALUES (64,1,'Sulfadata 1/cara',16,0,70,95,' ',7998,4,true);</v>
      </c>
      <c r="B309">
        <v>64</v>
      </c>
      <c r="C309">
        <v>1</v>
      </c>
      <c r="D309" s="3" t="s">
        <v>1670</v>
      </c>
      <c r="E309">
        <v>16</v>
      </c>
      <c r="F309">
        <v>0</v>
      </c>
      <c r="G309">
        <v>70</v>
      </c>
      <c r="H309">
        <v>95</v>
      </c>
      <c r="I309" s="3" t="s">
        <v>1708</v>
      </c>
      <c r="J309" s="9">
        <v>7998</v>
      </c>
      <c r="K309">
        <v>4</v>
      </c>
      <c r="L309" t="s">
        <v>1283</v>
      </c>
    </row>
    <row r="310" spans="1:12">
      <c r="A310" t="str">
        <f t="shared" si="16"/>
        <v>INSERT INTO tipo_papel_extendido (id_tipo_papel_extendido, id_proveedor_papel, nombre, gramaje, kilogramos, alto, ancho, descripcion, precio, id_tipo_precio, activo) VALUES (65,1,'Sulfadata 1/cara',16,0,71,125,' ',10673,4,true);</v>
      </c>
      <c r="B310">
        <v>65</v>
      </c>
      <c r="C310">
        <v>1</v>
      </c>
      <c r="D310" s="3" t="s">
        <v>1670</v>
      </c>
      <c r="E310">
        <v>16</v>
      </c>
      <c r="F310">
        <v>0</v>
      </c>
      <c r="G310">
        <v>71</v>
      </c>
      <c r="H310">
        <v>125</v>
      </c>
      <c r="I310" s="3" t="s">
        <v>1708</v>
      </c>
      <c r="J310" s="9">
        <v>10673</v>
      </c>
      <c r="K310">
        <v>4</v>
      </c>
      <c r="L310" t="s">
        <v>1283</v>
      </c>
    </row>
    <row r="311" spans="1:12">
      <c r="A311" t="str">
        <f t="shared" ref="A311:A374" si="17">CONCATENATE("INSERT INTO ",B$244," (",B$245,", ",C$245,", ",D$245,", ",E$245,", ",F$245,", ",G$245,", ",H$245,", ",I$245,", ",J$245,", ",K$245,", ",L$245,") VALUES (",B311,",",C311,",",D311,",",E311,",",F311,",",G311,",",H311,",",I311,",",J311,",",K311,",",L311,");" )</f>
        <v>INSERT INTO tipo_papel_extendido (id_tipo_papel_extendido, id_proveedor_papel, nombre, gramaje, kilogramos, alto, ancho, descripcion, precio, id_tipo_precio, activo) VALUES (66,1,'Sulfadata 1/cara',16,0,90,125,' ',13529,4,true);</v>
      </c>
      <c r="B311">
        <v>66</v>
      </c>
      <c r="C311">
        <v>1</v>
      </c>
      <c r="D311" s="3" t="s">
        <v>1670</v>
      </c>
      <c r="E311">
        <v>16</v>
      </c>
      <c r="F311">
        <v>0</v>
      </c>
      <c r="G311">
        <v>90</v>
      </c>
      <c r="H311">
        <v>125</v>
      </c>
      <c r="I311" s="3" t="s">
        <v>1708</v>
      </c>
      <c r="J311" s="9">
        <v>13529</v>
      </c>
      <c r="K311">
        <v>4</v>
      </c>
      <c r="L311" t="s">
        <v>1283</v>
      </c>
    </row>
    <row r="312" spans="1:12">
      <c r="A312" t="str">
        <f t="shared" si="17"/>
        <v>INSERT INTO tipo_papel_extendido (id_tipo_papel_extendido, id_proveedor_papel, nombre, gramaje, kilogramos, alto, ancho, descripcion, precio, id_tipo_precio, activo) VALUES (67,1,'Sulfadata 2/cara',10,0,58,88,' ',5116,4,true);</v>
      </c>
      <c r="B312">
        <v>67</v>
      </c>
      <c r="C312">
        <v>1</v>
      </c>
      <c r="D312" s="3" t="s">
        <v>1704</v>
      </c>
      <c r="E312">
        <v>10</v>
      </c>
      <c r="F312">
        <v>0</v>
      </c>
      <c r="G312">
        <v>58</v>
      </c>
      <c r="H312">
        <v>88</v>
      </c>
      <c r="I312" s="3" t="s">
        <v>1708</v>
      </c>
      <c r="J312" s="9">
        <v>5116</v>
      </c>
      <c r="K312">
        <v>4</v>
      </c>
      <c r="L312" t="s">
        <v>1283</v>
      </c>
    </row>
    <row r="313" spans="1:12">
      <c r="A313" t="str">
        <f t="shared" si="17"/>
        <v>INSERT INTO tipo_papel_extendido (id_tipo_papel_extendido, id_proveedor_papel, nombre, gramaje, kilogramos, alto, ancho, descripcion, precio, id_tipo_precio, activo) VALUES (68,1,'Sulfadata 2/cara',10,0,61,90,' ',5685,4,true);</v>
      </c>
      <c r="B313">
        <v>68</v>
      </c>
      <c r="C313">
        <v>1</v>
      </c>
      <c r="D313" s="3" t="s">
        <v>1704</v>
      </c>
      <c r="E313">
        <v>10</v>
      </c>
      <c r="F313">
        <v>0</v>
      </c>
      <c r="G313">
        <v>61</v>
      </c>
      <c r="H313">
        <v>90</v>
      </c>
      <c r="I313" s="3" t="s">
        <v>1708</v>
      </c>
      <c r="J313" s="9">
        <v>5685</v>
      </c>
      <c r="K313">
        <v>4</v>
      </c>
      <c r="L313" t="s">
        <v>1283</v>
      </c>
    </row>
    <row r="314" spans="1:12">
      <c r="A314" t="str">
        <f t="shared" si="17"/>
        <v>INSERT INTO tipo_papel_extendido (id_tipo_papel_extendido, id_proveedor_papel, nombre, gramaje, kilogramos, alto, ancho, descripcion, precio, id_tipo_precio, activo) VALUES (69,1,'Sulfadata 2/cara',10,0,70,95,' ',6899,4,true);</v>
      </c>
      <c r="B314">
        <v>69</v>
      </c>
      <c r="C314">
        <v>1</v>
      </c>
      <c r="D314" s="3" t="s">
        <v>1704</v>
      </c>
      <c r="E314">
        <v>10</v>
      </c>
      <c r="F314">
        <v>0</v>
      </c>
      <c r="G314">
        <v>70</v>
      </c>
      <c r="H314">
        <v>95</v>
      </c>
      <c r="I314" s="3" t="s">
        <v>1708</v>
      </c>
      <c r="J314" s="9">
        <v>6899</v>
      </c>
      <c r="K314">
        <v>4</v>
      </c>
      <c r="L314" t="s">
        <v>1283</v>
      </c>
    </row>
    <row r="315" spans="1:12">
      <c r="A315" t="str">
        <f t="shared" si="17"/>
        <v>INSERT INTO tipo_papel_extendido (id_tipo_papel_extendido, id_proveedor_papel, nombre, gramaje, kilogramos, alto, ancho, descripcion, precio, id_tipo_precio, activo) VALUES (70,1,'Sulfadata 2/cara',10,0,71,125,' ',8802,4,true);</v>
      </c>
      <c r="B315">
        <v>70</v>
      </c>
      <c r="C315">
        <v>1</v>
      </c>
      <c r="D315" s="3" t="s">
        <v>1704</v>
      </c>
      <c r="E315">
        <v>10</v>
      </c>
      <c r="F315">
        <v>0</v>
      </c>
      <c r="G315">
        <v>71</v>
      </c>
      <c r="H315">
        <v>125</v>
      </c>
      <c r="I315" s="3" t="s">
        <v>1708</v>
      </c>
      <c r="J315" s="9">
        <v>8802</v>
      </c>
      <c r="K315">
        <v>4</v>
      </c>
      <c r="L315" t="s">
        <v>1283</v>
      </c>
    </row>
    <row r="316" spans="1:12">
      <c r="A316" t="str">
        <f t="shared" si="17"/>
        <v>INSERT INTO tipo_papel_extendido (id_tipo_papel_extendido, id_proveedor_papel, nombre, gramaje, kilogramos, alto, ancho, descripcion, precio, id_tipo_precio, activo) VALUES (71,1,'Sulfadata 2/cara',10,0,90,125,' ',11157,4,true);</v>
      </c>
      <c r="B316">
        <v>71</v>
      </c>
      <c r="C316">
        <v>1</v>
      </c>
      <c r="D316" s="3" t="s">
        <v>1704</v>
      </c>
      <c r="E316">
        <v>10</v>
      </c>
      <c r="F316">
        <v>0</v>
      </c>
      <c r="G316">
        <v>90</v>
      </c>
      <c r="H316">
        <v>125</v>
      </c>
      <c r="I316" s="3" t="s">
        <v>1708</v>
      </c>
      <c r="J316" s="9">
        <v>11157</v>
      </c>
      <c r="K316">
        <v>4</v>
      </c>
      <c r="L316" t="s">
        <v>1283</v>
      </c>
    </row>
    <row r="317" spans="1:12">
      <c r="A317" t="str">
        <f t="shared" si="17"/>
        <v>INSERT INTO tipo_papel_extendido (id_tipo_papel_extendido, id_proveedor_papel, nombre, gramaje, kilogramos, alto, ancho, descripcion, precio, id_tipo_precio, activo) VALUES (72,1,'Sulfadata 2/cara',12,0,58,88,' ',5677,4,true);</v>
      </c>
      <c r="B317">
        <v>72</v>
      </c>
      <c r="C317">
        <v>1</v>
      </c>
      <c r="D317" s="3" t="s">
        <v>1704</v>
      </c>
      <c r="E317">
        <v>12</v>
      </c>
      <c r="F317">
        <v>0</v>
      </c>
      <c r="G317">
        <v>58</v>
      </c>
      <c r="H317">
        <v>88</v>
      </c>
      <c r="I317" s="3" t="s">
        <v>1708</v>
      </c>
      <c r="J317" s="9">
        <v>5677</v>
      </c>
      <c r="K317">
        <v>4</v>
      </c>
      <c r="L317" t="s">
        <v>1283</v>
      </c>
    </row>
    <row r="318" spans="1:12">
      <c r="A318" t="str">
        <f t="shared" si="17"/>
        <v>INSERT INTO tipo_papel_extendido (id_tipo_papel_extendido, id_proveedor_papel, nombre, gramaje, kilogramos, alto, ancho, descripcion, precio, id_tipo_precio, activo) VALUES (73,1,'Sulfadata 2/cara',12,0,61,90,' ',6100,4,true);</v>
      </c>
      <c r="B318">
        <v>73</v>
      </c>
      <c r="C318">
        <v>1</v>
      </c>
      <c r="D318" s="3" t="s">
        <v>1704</v>
      </c>
      <c r="E318">
        <v>12</v>
      </c>
      <c r="F318">
        <v>0</v>
      </c>
      <c r="G318">
        <v>61</v>
      </c>
      <c r="H318">
        <v>90</v>
      </c>
      <c r="I318" s="3" t="s">
        <v>1708</v>
      </c>
      <c r="J318" s="9">
        <v>6100</v>
      </c>
      <c r="K318">
        <v>4</v>
      </c>
      <c r="L318" t="s">
        <v>1283</v>
      </c>
    </row>
    <row r="319" spans="1:12">
      <c r="A319" t="str">
        <f t="shared" si="17"/>
        <v>INSERT INTO tipo_papel_extendido (id_tipo_papel_extendido, id_proveedor_papel, nombre, gramaje, kilogramos, alto, ancho, descripcion, precio, id_tipo_precio, activo) VALUES (74,1,'Sulfadata 2/cara',12,0,70,95,' ',7389,4,true);</v>
      </c>
      <c r="B319">
        <v>74</v>
      </c>
      <c r="C319">
        <v>1</v>
      </c>
      <c r="D319" s="3" t="s">
        <v>1704</v>
      </c>
      <c r="E319">
        <v>12</v>
      </c>
      <c r="F319">
        <v>0</v>
      </c>
      <c r="G319">
        <v>70</v>
      </c>
      <c r="H319">
        <v>95</v>
      </c>
      <c r="I319" s="3" t="s">
        <v>1708</v>
      </c>
      <c r="J319" s="9">
        <v>7389</v>
      </c>
      <c r="K319">
        <v>4</v>
      </c>
      <c r="L319" t="s">
        <v>1283</v>
      </c>
    </row>
    <row r="320" spans="1:12">
      <c r="A320" t="str">
        <f t="shared" si="17"/>
        <v>INSERT INTO tipo_papel_extendido (id_tipo_papel_extendido, id_proveedor_papel, nombre, gramaje, kilogramos, alto, ancho, descripcion, precio, id_tipo_precio, activo) VALUES (75,1,'Sulfadata 2/cara',12,0,71,125,' ',9874,4,true);</v>
      </c>
      <c r="B320">
        <v>75</v>
      </c>
      <c r="C320">
        <v>1</v>
      </c>
      <c r="D320" s="3" t="s">
        <v>1704</v>
      </c>
      <c r="E320">
        <v>12</v>
      </c>
      <c r="F320">
        <v>0</v>
      </c>
      <c r="G320">
        <v>71</v>
      </c>
      <c r="H320">
        <v>125</v>
      </c>
      <c r="I320" s="3" t="s">
        <v>1708</v>
      </c>
      <c r="J320" s="9">
        <v>9874</v>
      </c>
      <c r="K320">
        <v>4</v>
      </c>
      <c r="L320" t="s">
        <v>1283</v>
      </c>
    </row>
    <row r="321" spans="1:12">
      <c r="A321" t="str">
        <f t="shared" si="17"/>
        <v>INSERT INTO tipo_papel_extendido (id_tipo_papel_extendido, id_proveedor_papel, nombre, gramaje, kilogramos, alto, ancho, descripcion, precio, id_tipo_precio, activo) VALUES (76,1,'Sulfadata 2/cara',12,0,90,125,' ',12511,4,true);</v>
      </c>
      <c r="B321">
        <v>76</v>
      </c>
      <c r="C321">
        <v>1</v>
      </c>
      <c r="D321" s="3" t="s">
        <v>1704</v>
      </c>
      <c r="E321">
        <v>12</v>
      </c>
      <c r="F321">
        <v>0</v>
      </c>
      <c r="G321">
        <v>90</v>
      </c>
      <c r="H321">
        <v>125</v>
      </c>
      <c r="I321" s="3" t="s">
        <v>1708</v>
      </c>
      <c r="J321" s="9">
        <v>12511</v>
      </c>
      <c r="K321">
        <v>4</v>
      </c>
      <c r="L321" t="s">
        <v>1283</v>
      </c>
    </row>
    <row r="322" spans="1:12">
      <c r="A322" t="str">
        <f t="shared" si="17"/>
        <v>INSERT INTO tipo_papel_extendido (id_tipo_papel_extendido, id_proveedor_papel, nombre, gramaje, kilogramos, alto, ancho, descripcion, precio, id_tipo_precio, activo) VALUES (77,1,'Sulfadata 2/cara',14,0,58,88,' ',6450,4,true);</v>
      </c>
      <c r="B322">
        <v>77</v>
      </c>
      <c r="C322">
        <v>1</v>
      </c>
      <c r="D322" s="3" t="s">
        <v>1704</v>
      </c>
      <c r="E322">
        <v>14</v>
      </c>
      <c r="F322">
        <v>0</v>
      </c>
      <c r="G322">
        <v>58</v>
      </c>
      <c r="H322">
        <v>88</v>
      </c>
      <c r="I322" s="3" t="s">
        <v>1708</v>
      </c>
      <c r="J322" s="9">
        <v>6450</v>
      </c>
      <c r="K322">
        <v>4</v>
      </c>
      <c r="L322" t="s">
        <v>1283</v>
      </c>
    </row>
    <row r="323" spans="1:12">
      <c r="A323" t="str">
        <f t="shared" si="17"/>
        <v>INSERT INTO tipo_papel_extendido (id_tipo_papel_extendido, id_proveedor_papel, nombre, gramaje, kilogramos, alto, ancho, descripcion, precio, id_tipo_precio, activo) VALUES (78,1,'Sulfadata 2/cara',14,0,61,90,' ',6937,4,true);</v>
      </c>
      <c r="B323">
        <v>78</v>
      </c>
      <c r="C323">
        <v>1</v>
      </c>
      <c r="D323" s="3" t="s">
        <v>1704</v>
      </c>
      <c r="E323">
        <v>14</v>
      </c>
      <c r="F323">
        <v>0</v>
      </c>
      <c r="G323">
        <v>61</v>
      </c>
      <c r="H323">
        <v>90</v>
      </c>
      <c r="I323" s="3" t="s">
        <v>1708</v>
      </c>
      <c r="J323" s="9">
        <v>6937</v>
      </c>
      <c r="K323">
        <v>4</v>
      </c>
      <c r="L323" t="s">
        <v>1283</v>
      </c>
    </row>
    <row r="324" spans="1:12">
      <c r="A324" t="str">
        <f t="shared" si="17"/>
        <v>INSERT INTO tipo_papel_extendido (id_tipo_papel_extendido, id_proveedor_papel, nombre, gramaje, kilogramos, alto, ancho, descripcion, precio, id_tipo_precio, activo) VALUES (79,1,'Sulfadata 2/cara',14,0,70,95,' ',8395,4,true);</v>
      </c>
      <c r="B324">
        <v>79</v>
      </c>
      <c r="C324">
        <v>1</v>
      </c>
      <c r="D324" s="3" t="s">
        <v>1704</v>
      </c>
      <c r="E324">
        <v>14</v>
      </c>
      <c r="F324">
        <v>0</v>
      </c>
      <c r="G324">
        <v>70</v>
      </c>
      <c r="H324">
        <v>95</v>
      </c>
      <c r="I324" s="3" t="s">
        <v>1708</v>
      </c>
      <c r="J324" s="9">
        <v>8395</v>
      </c>
      <c r="K324">
        <v>4</v>
      </c>
      <c r="L324" t="s">
        <v>1283</v>
      </c>
    </row>
    <row r="325" spans="1:12">
      <c r="A325" t="str">
        <f t="shared" si="17"/>
        <v>INSERT INTO tipo_papel_extendido (id_tipo_papel_extendido, id_proveedor_papel, nombre, gramaje, kilogramos, alto, ancho, descripcion, precio, id_tipo_precio, activo) VALUES (80,1,'Sulfadata 2/cara',14,0,71,125,' ',11214,4,true);</v>
      </c>
      <c r="B325">
        <v>80</v>
      </c>
      <c r="C325">
        <v>1</v>
      </c>
      <c r="D325" s="3" t="s">
        <v>1704</v>
      </c>
      <c r="E325">
        <v>14</v>
      </c>
      <c r="F325">
        <v>0</v>
      </c>
      <c r="G325">
        <v>71</v>
      </c>
      <c r="H325">
        <v>125</v>
      </c>
      <c r="I325" s="3" t="s">
        <v>1708</v>
      </c>
      <c r="J325" s="9">
        <v>11214</v>
      </c>
      <c r="K325">
        <v>4</v>
      </c>
      <c r="L325" t="s">
        <v>1283</v>
      </c>
    </row>
    <row r="326" spans="1:12">
      <c r="A326" t="str">
        <f t="shared" si="17"/>
        <v>INSERT INTO tipo_papel_extendido (id_tipo_papel_extendido, id_proveedor_papel, nombre, gramaje, kilogramos, alto, ancho, descripcion, precio, id_tipo_precio, activo) VALUES (81,1,'Sulfadata 2/cara',14,0,90,125,' ',14214,4,true);</v>
      </c>
      <c r="B326">
        <v>81</v>
      </c>
      <c r="C326">
        <v>1</v>
      </c>
      <c r="D326" s="3" t="s">
        <v>1704</v>
      </c>
      <c r="E326">
        <v>14</v>
      </c>
      <c r="F326">
        <v>0</v>
      </c>
      <c r="G326">
        <v>90</v>
      </c>
      <c r="H326">
        <v>125</v>
      </c>
      <c r="I326" s="3" t="s">
        <v>1708</v>
      </c>
      <c r="J326" s="9">
        <v>14214</v>
      </c>
      <c r="K326">
        <v>4</v>
      </c>
      <c r="L326" t="s">
        <v>1283</v>
      </c>
    </row>
    <row r="327" spans="1:12">
      <c r="A327" t="str">
        <f t="shared" si="17"/>
        <v>INSERT INTO tipo_papel_extendido (id_tipo_papel_extendido, id_proveedor_papel, nombre, gramaje, kilogramos, alto, ancho, descripcion, precio, id_tipo_precio, activo) VALUES (82,1,'Sulfadata 2/cara',16,0,58,88,' ',6500,4,true);</v>
      </c>
      <c r="B327">
        <v>82</v>
      </c>
      <c r="C327">
        <v>1</v>
      </c>
      <c r="D327" s="3" t="s">
        <v>1704</v>
      </c>
      <c r="E327">
        <v>16</v>
      </c>
      <c r="F327">
        <v>0</v>
      </c>
      <c r="G327">
        <v>58</v>
      </c>
      <c r="H327">
        <v>88</v>
      </c>
      <c r="I327" s="3" t="s">
        <v>1708</v>
      </c>
      <c r="J327" s="9">
        <v>6500</v>
      </c>
      <c r="K327">
        <v>4</v>
      </c>
      <c r="L327" t="s">
        <v>1283</v>
      </c>
    </row>
    <row r="328" spans="1:12">
      <c r="A328" t="str">
        <f t="shared" si="17"/>
        <v>INSERT INTO tipo_papel_extendido (id_tipo_papel_extendido, id_proveedor_papel, nombre, gramaje, kilogramos, alto, ancho, descripcion, precio, id_tipo_precio, activo) VALUES (83,1,'Sulfadata 2/cara',16,0,61,90,' ',7467,4,true);</v>
      </c>
      <c r="B328">
        <v>83</v>
      </c>
      <c r="C328">
        <v>1</v>
      </c>
      <c r="D328" s="3" t="s">
        <v>1704</v>
      </c>
      <c r="E328">
        <v>16</v>
      </c>
      <c r="F328">
        <v>0</v>
      </c>
      <c r="G328">
        <v>61</v>
      </c>
      <c r="H328">
        <v>90</v>
      </c>
      <c r="I328" s="3" t="s">
        <v>1708</v>
      </c>
      <c r="J328" s="9">
        <v>7467</v>
      </c>
      <c r="K328">
        <v>4</v>
      </c>
      <c r="L328" t="s">
        <v>1283</v>
      </c>
    </row>
    <row r="329" spans="1:12">
      <c r="A329" t="str">
        <f t="shared" si="17"/>
        <v>INSERT INTO tipo_papel_extendido (id_tipo_papel_extendido, id_proveedor_papel, nombre, gramaje, kilogramos, alto, ancho, descripcion, precio, id_tipo_precio, activo) VALUES (84,1,'Sulfadata 2/cara',16,0,70,95,' ',9050,4,true);</v>
      </c>
      <c r="B329">
        <v>84</v>
      </c>
      <c r="C329">
        <v>1</v>
      </c>
      <c r="D329" s="3" t="s">
        <v>1704</v>
      </c>
      <c r="E329">
        <v>16</v>
      </c>
      <c r="F329">
        <v>0</v>
      </c>
      <c r="G329">
        <v>70</v>
      </c>
      <c r="H329">
        <v>95</v>
      </c>
      <c r="I329" s="3" t="s">
        <v>1708</v>
      </c>
      <c r="J329" s="9">
        <v>9050</v>
      </c>
      <c r="K329">
        <v>4</v>
      </c>
      <c r="L329" t="s">
        <v>1283</v>
      </c>
    </row>
    <row r="330" spans="1:12">
      <c r="A330" t="str">
        <f t="shared" si="17"/>
        <v>INSERT INTO tipo_papel_extendido (id_tipo_papel_extendido, id_proveedor_papel, nombre, gramaje, kilogramos, alto, ancho, descripcion, precio, id_tipo_precio, activo) VALUES (85,1,'Sulfadata 2/cara',16,0,71,125,' ',11836,4,true);</v>
      </c>
      <c r="B330">
        <v>85</v>
      </c>
      <c r="C330">
        <v>1</v>
      </c>
      <c r="D330" s="3" t="s">
        <v>1704</v>
      </c>
      <c r="E330">
        <v>16</v>
      </c>
      <c r="F330">
        <v>0</v>
      </c>
      <c r="G330">
        <v>71</v>
      </c>
      <c r="H330">
        <v>125</v>
      </c>
      <c r="I330" s="3" t="s">
        <v>1708</v>
      </c>
      <c r="J330" s="9">
        <v>11836</v>
      </c>
      <c r="K330">
        <v>4</v>
      </c>
      <c r="L330" t="s">
        <v>1283</v>
      </c>
    </row>
    <row r="331" spans="1:12">
      <c r="A331" t="str">
        <f t="shared" si="17"/>
        <v>INSERT INTO tipo_papel_extendido (id_tipo_papel_extendido, id_proveedor_papel, nombre, gramaje, kilogramos, alto, ancho, descripcion, precio, id_tipo_precio, activo) VALUES (86,1,'Sulfadata 2/cara',16,0,90,125,' ',15315,4,true);</v>
      </c>
      <c r="B331">
        <v>86</v>
      </c>
      <c r="C331">
        <v>1</v>
      </c>
      <c r="D331" s="3" t="s">
        <v>1704</v>
      </c>
      <c r="E331">
        <v>16</v>
      </c>
      <c r="F331">
        <v>0</v>
      </c>
      <c r="G331">
        <v>90</v>
      </c>
      <c r="H331">
        <v>125</v>
      </c>
      <c r="I331" s="3" t="s">
        <v>1708</v>
      </c>
      <c r="J331" s="9">
        <v>15315</v>
      </c>
      <c r="K331">
        <v>4</v>
      </c>
      <c r="L331" t="s">
        <v>1283</v>
      </c>
    </row>
    <row r="332" spans="1:12">
      <c r="A332" t="str">
        <f t="shared" si="17"/>
        <v>INSERT INTO tipo_papel_extendido (id_tipo_papel_extendido, id_proveedor_papel, nombre, gramaje, kilogramos, alto, ancho, descripcion, precio, id_tipo_precio, activo) VALUES (87,1,'Opalina blanca',125,62,57,87,' ',3489,4,true);</v>
      </c>
      <c r="B332">
        <v>87</v>
      </c>
      <c r="C332">
        <v>1</v>
      </c>
      <c r="D332" s="3" t="s">
        <v>1844</v>
      </c>
      <c r="E332">
        <v>125</v>
      </c>
      <c r="F332">
        <v>62</v>
      </c>
      <c r="G332">
        <v>57</v>
      </c>
      <c r="H332">
        <v>87</v>
      </c>
      <c r="I332" s="3" t="s">
        <v>1708</v>
      </c>
      <c r="J332" s="9">
        <v>3489</v>
      </c>
      <c r="K332">
        <v>4</v>
      </c>
      <c r="L332" t="s">
        <v>1283</v>
      </c>
    </row>
    <row r="333" spans="1:12">
      <c r="A333" t="str">
        <f t="shared" si="17"/>
        <v>INSERT INTO tipo_papel_extendido (id_tipo_papel_extendido, id_proveedor_papel, nombre, gramaje, kilogramos, alto, ancho, descripcion, precio, id_tipo_precio, activo) VALUES (88,1,'Opalina blanca',125,83,70,95,' ',4672,4,true);</v>
      </c>
      <c r="B333">
        <v>88</v>
      </c>
      <c r="C333">
        <v>1</v>
      </c>
      <c r="D333" s="3" t="s">
        <v>1844</v>
      </c>
      <c r="E333">
        <v>125</v>
      </c>
      <c r="F333">
        <v>83</v>
      </c>
      <c r="G333">
        <v>70</v>
      </c>
      <c r="H333">
        <v>95</v>
      </c>
      <c r="I333" s="3" t="s">
        <v>1708</v>
      </c>
      <c r="J333" s="9">
        <v>4672</v>
      </c>
      <c r="K333">
        <v>4</v>
      </c>
      <c r="L333" t="s">
        <v>1283</v>
      </c>
    </row>
    <row r="334" spans="1:12">
      <c r="A334" t="str">
        <f t="shared" si="17"/>
        <v>INSERT INTO tipo_papel_extendido (id_tipo_papel_extendido, id_proveedor_papel, nombre, gramaje, kilogramos, alto, ancho, descripcion, precio, id_tipo_precio, activo) VALUES (89,1,'Opalina blanca',225,92,57,72,' ',5178,4,true);</v>
      </c>
      <c r="B334">
        <v>89</v>
      </c>
      <c r="C334">
        <v>1</v>
      </c>
      <c r="D334" s="3" t="s">
        <v>1844</v>
      </c>
      <c r="E334">
        <v>225</v>
      </c>
      <c r="F334">
        <v>92</v>
      </c>
      <c r="G334">
        <v>57</v>
      </c>
      <c r="H334">
        <v>72</v>
      </c>
      <c r="I334" s="3" t="s">
        <v>1708</v>
      </c>
      <c r="J334" s="9">
        <v>5178</v>
      </c>
      <c r="K334">
        <v>4</v>
      </c>
      <c r="L334" t="s">
        <v>1283</v>
      </c>
    </row>
    <row r="335" spans="1:12">
      <c r="A335" t="str">
        <f t="shared" si="17"/>
        <v>INSERT INTO tipo_papel_extendido (id_tipo_papel_extendido, id_proveedor_papel, nombre, gramaje, kilogramos, alto, ancho, descripcion, precio, id_tipo_precio, activo) VALUES (90,1,'Opalina blanca',225,112,57,87,' ',6304,4,true);</v>
      </c>
      <c r="B335">
        <v>90</v>
      </c>
      <c r="C335">
        <v>1</v>
      </c>
      <c r="D335" s="3" t="s">
        <v>1844</v>
      </c>
      <c r="E335">
        <v>225</v>
      </c>
      <c r="F335">
        <v>112</v>
      </c>
      <c r="G335">
        <v>57</v>
      </c>
      <c r="H335">
        <v>87</v>
      </c>
      <c r="I335" s="3" t="s">
        <v>1708</v>
      </c>
      <c r="J335" s="9">
        <v>6304</v>
      </c>
      <c r="K335">
        <v>4</v>
      </c>
      <c r="L335" t="s">
        <v>1283</v>
      </c>
    </row>
    <row r="336" spans="1:12">
      <c r="A336" t="str">
        <f t="shared" si="17"/>
        <v>INSERT INTO tipo_papel_extendido (id_tipo_papel_extendido, id_proveedor_papel, nombre, gramaje, kilogramos, alto, ancho, descripcion, precio, id_tipo_precio, activo) VALUES (91,2,'Unibond Premium Blanco',50,25,57,87,' ',1256,4,true);</v>
      </c>
      <c r="B336">
        <v>91</v>
      </c>
      <c r="C336">
        <v>2</v>
      </c>
      <c r="D336" s="3" t="s">
        <v>81</v>
      </c>
      <c r="E336">
        <v>50</v>
      </c>
      <c r="F336">
        <v>25</v>
      </c>
      <c r="G336">
        <v>57</v>
      </c>
      <c r="H336">
        <v>87</v>
      </c>
      <c r="I336" s="3" t="s">
        <v>1708</v>
      </c>
      <c r="J336" s="19">
        <v>1256</v>
      </c>
      <c r="K336">
        <v>4</v>
      </c>
      <c r="L336" t="s">
        <v>1283</v>
      </c>
    </row>
    <row r="337" spans="1:12">
      <c r="A337" t="str">
        <f t="shared" si="17"/>
        <v>INSERT INTO tipo_papel_extendido (id_tipo_papel_extendido, id_proveedor_papel, nombre, gramaje, kilogramos, alto, ancho, descripcion, precio, id_tipo_precio, activo) VALUES (92,2,'Unibond Premium Blanco',50,33,70,95,' ',1658,4,true);</v>
      </c>
      <c r="B337">
        <v>92</v>
      </c>
      <c r="C337">
        <v>2</v>
      </c>
      <c r="D337" s="3" t="s">
        <v>81</v>
      </c>
      <c r="E337">
        <v>50</v>
      </c>
      <c r="F337">
        <v>33</v>
      </c>
      <c r="G337">
        <v>70</v>
      </c>
      <c r="H337">
        <v>95</v>
      </c>
      <c r="I337" s="3" t="s">
        <v>1708</v>
      </c>
      <c r="J337" s="19">
        <v>1658</v>
      </c>
      <c r="K337">
        <v>4</v>
      </c>
      <c r="L337" t="s">
        <v>1283</v>
      </c>
    </row>
    <row r="338" spans="1:12">
      <c r="A338" t="str">
        <f t="shared" si="17"/>
        <v>INSERT INTO tipo_papel_extendido (id_tipo_papel_extendido, id_proveedor_papel, nombre, gramaje, kilogramos, alto, ancho, descripcion, precio, id_tipo_precio, activo) VALUES (93,2,'Unibond Premium Blanco',60,30,57,87,' ',1224,4,true);</v>
      </c>
      <c r="B338">
        <v>93</v>
      </c>
      <c r="C338">
        <v>2</v>
      </c>
      <c r="D338" s="3" t="s">
        <v>81</v>
      </c>
      <c r="E338">
        <v>60</v>
      </c>
      <c r="F338">
        <v>30</v>
      </c>
      <c r="G338">
        <v>57</v>
      </c>
      <c r="H338">
        <v>87</v>
      </c>
      <c r="I338" s="3" t="s">
        <v>1708</v>
      </c>
      <c r="J338" s="19">
        <v>1224</v>
      </c>
      <c r="K338">
        <v>4</v>
      </c>
      <c r="L338" t="s">
        <v>1283</v>
      </c>
    </row>
    <row r="339" spans="1:12">
      <c r="A339" t="str">
        <f t="shared" si="17"/>
        <v>INSERT INTO tipo_papel_extendido (id_tipo_papel_extendido, id_proveedor_papel, nombre, gramaje, kilogramos, alto, ancho, descripcion, precio, id_tipo_precio, activo) VALUES (94,2,'Unibond Premium Blanco',60,40,70,95,' ',1632,4,true);</v>
      </c>
      <c r="B339">
        <v>94</v>
      </c>
      <c r="C339">
        <v>2</v>
      </c>
      <c r="D339" s="3" t="s">
        <v>81</v>
      </c>
      <c r="E339">
        <v>60</v>
      </c>
      <c r="F339">
        <v>40</v>
      </c>
      <c r="G339">
        <v>70</v>
      </c>
      <c r="H339">
        <v>95</v>
      </c>
      <c r="I339" s="3" t="s">
        <v>1708</v>
      </c>
      <c r="J339" s="19">
        <v>1632</v>
      </c>
      <c r="K339">
        <v>4</v>
      </c>
      <c r="L339" t="s">
        <v>1283</v>
      </c>
    </row>
    <row r="340" spans="1:12">
      <c r="A340" t="str">
        <f t="shared" si="17"/>
        <v>INSERT INTO tipo_papel_extendido (id_tipo_papel_extendido, id_proveedor_papel, nombre, gramaje, kilogramos, alto, ancho, descripcion, precio, id_tipo_precio, activo) VALUES (95,2,'Unibond Premium Blanco',75,37,57,87,' ',1423,4,true);</v>
      </c>
      <c r="B340">
        <v>95</v>
      </c>
      <c r="C340">
        <v>2</v>
      </c>
      <c r="D340" s="3" t="s">
        <v>81</v>
      </c>
      <c r="E340">
        <v>75</v>
      </c>
      <c r="F340">
        <v>37</v>
      </c>
      <c r="G340">
        <v>57</v>
      </c>
      <c r="H340">
        <v>87</v>
      </c>
      <c r="I340" s="3" t="s">
        <v>1708</v>
      </c>
      <c r="J340" s="19">
        <v>1423</v>
      </c>
      <c r="K340">
        <v>4</v>
      </c>
      <c r="L340" t="s">
        <v>1283</v>
      </c>
    </row>
    <row r="341" spans="1:12">
      <c r="A341" t="str">
        <f t="shared" si="17"/>
        <v>INSERT INTO tipo_papel_extendido (id_tipo_papel_extendido, id_proveedor_papel, nombre, gramaje, kilogramos, alto, ancho, descripcion, precio, id_tipo_precio, activo) VALUES (96,2,'Unibond Premium Blanco',90,44.5,57,87,' ',1731,4,true);</v>
      </c>
      <c r="B341">
        <v>96</v>
      </c>
      <c r="C341">
        <v>2</v>
      </c>
      <c r="D341" s="3" t="s">
        <v>81</v>
      </c>
      <c r="E341">
        <v>90</v>
      </c>
      <c r="F341">
        <v>44.5</v>
      </c>
      <c r="G341">
        <v>57</v>
      </c>
      <c r="H341">
        <v>87</v>
      </c>
      <c r="I341" s="3" t="s">
        <v>1708</v>
      </c>
      <c r="J341" s="19">
        <v>1731</v>
      </c>
      <c r="K341">
        <v>4</v>
      </c>
      <c r="L341" t="s">
        <v>1283</v>
      </c>
    </row>
    <row r="342" spans="1:12">
      <c r="A342" t="str">
        <f t="shared" si="17"/>
        <v>INSERT INTO tipo_papel_extendido (id_tipo_papel_extendido, id_proveedor_papel, nombre, gramaje, kilogramos, alto, ancho, descripcion, precio, id_tipo_precio, activo) VALUES (97,2,'Unibond Premium Blanco',120,59.5,57,87,' ',2422,4,true);</v>
      </c>
      <c r="B342">
        <v>97</v>
      </c>
      <c r="C342">
        <v>2</v>
      </c>
      <c r="D342" s="3" t="s">
        <v>81</v>
      </c>
      <c r="E342">
        <v>120</v>
      </c>
      <c r="F342">
        <v>59.5</v>
      </c>
      <c r="G342">
        <v>57</v>
      </c>
      <c r="H342">
        <v>87</v>
      </c>
      <c r="I342" s="3" t="s">
        <v>1708</v>
      </c>
      <c r="J342" s="19">
        <v>2422</v>
      </c>
      <c r="K342">
        <v>4</v>
      </c>
      <c r="L342" t="s">
        <v>1283</v>
      </c>
    </row>
    <row r="343" spans="1:12">
      <c r="A343" t="str">
        <f t="shared" si="17"/>
        <v>INSERT INTO tipo_papel_extendido (id_tipo_papel_extendido, id_proveedor_papel, nombre, gramaje, kilogramos, alto, ancho, descripcion, precio, id_tipo_precio, activo) VALUES (98,2,'Unibond Premium Blanco',75,41,61,90,' ',1578,4,true);</v>
      </c>
      <c r="B343">
        <v>98</v>
      </c>
      <c r="C343">
        <v>2</v>
      </c>
      <c r="D343" s="3" t="s">
        <v>81</v>
      </c>
      <c r="E343">
        <v>75</v>
      </c>
      <c r="F343">
        <v>41</v>
      </c>
      <c r="G343">
        <v>61</v>
      </c>
      <c r="H343">
        <v>90</v>
      </c>
      <c r="I343" s="3" t="s">
        <v>1708</v>
      </c>
      <c r="J343" s="19">
        <v>1578</v>
      </c>
      <c r="K343">
        <v>4</v>
      </c>
      <c r="L343" t="s">
        <v>1283</v>
      </c>
    </row>
    <row r="344" spans="1:12">
      <c r="A344" t="str">
        <f t="shared" si="17"/>
        <v>INSERT INTO tipo_papel_extendido (id_tipo_papel_extendido, id_proveedor_papel, nombre, gramaje, kilogramos, alto, ancho, descripcion, precio, id_tipo_precio, activo) VALUES (99,2,'Unibond Premium Blanco',90,49.5,61,90,' ',1886,4,true);</v>
      </c>
      <c r="B344">
        <v>99</v>
      </c>
      <c r="C344">
        <v>2</v>
      </c>
      <c r="D344" s="3" t="s">
        <v>81</v>
      </c>
      <c r="E344">
        <v>90</v>
      </c>
      <c r="F344">
        <v>49.5</v>
      </c>
      <c r="G344">
        <v>61</v>
      </c>
      <c r="H344">
        <v>90</v>
      </c>
      <c r="I344" s="3" t="s">
        <v>1708</v>
      </c>
      <c r="J344" s="19">
        <v>1886</v>
      </c>
      <c r="K344">
        <v>4</v>
      </c>
      <c r="L344" t="s">
        <v>1283</v>
      </c>
    </row>
    <row r="345" spans="1:12">
      <c r="A345" t="str">
        <f t="shared" si="17"/>
        <v>INSERT INTO tipo_papel_extendido (id_tipo_papel_extendido, id_proveedor_papel, nombre, gramaje, kilogramos, alto, ancho, descripcion, precio, id_tipo_precio, activo) VALUES (100,2,'Unibond Premium Blanco',75,50,70,95,' ',1925,4,true);</v>
      </c>
      <c r="B345">
        <v>100</v>
      </c>
      <c r="C345">
        <v>2</v>
      </c>
      <c r="D345" s="3" t="s">
        <v>81</v>
      </c>
      <c r="E345">
        <v>75</v>
      </c>
      <c r="F345">
        <v>50</v>
      </c>
      <c r="G345">
        <v>70</v>
      </c>
      <c r="H345">
        <v>95</v>
      </c>
      <c r="I345" s="3" t="s">
        <v>1708</v>
      </c>
      <c r="J345" s="19">
        <v>1925</v>
      </c>
      <c r="K345">
        <v>4</v>
      </c>
      <c r="L345" t="s">
        <v>1283</v>
      </c>
    </row>
    <row r="346" spans="1:12">
      <c r="A346" t="str">
        <f t="shared" si="17"/>
        <v>INSERT INTO tipo_papel_extendido (id_tipo_papel_extendido, id_proveedor_papel, nombre, gramaje, kilogramos, alto, ancho, descripcion, precio, id_tipo_precio, activo) VALUES (101,2,'Unibond Premium Blanco',90,60,70,95,' ',2309,4,true);</v>
      </c>
      <c r="B346">
        <v>101</v>
      </c>
      <c r="C346">
        <v>2</v>
      </c>
      <c r="D346" s="3" t="s">
        <v>81</v>
      </c>
      <c r="E346">
        <v>90</v>
      </c>
      <c r="F346">
        <v>60</v>
      </c>
      <c r="G346">
        <v>70</v>
      </c>
      <c r="H346">
        <v>95</v>
      </c>
      <c r="I346" s="3" t="s">
        <v>1708</v>
      </c>
      <c r="J346" s="19">
        <v>2309</v>
      </c>
      <c r="K346">
        <v>4</v>
      </c>
      <c r="L346" t="s">
        <v>1283</v>
      </c>
    </row>
    <row r="347" spans="1:12">
      <c r="A347" t="str">
        <f t="shared" si="17"/>
        <v>INSERT INTO tipo_papel_extendido (id_tipo_papel_extendido, id_proveedor_papel, nombre, gramaje, kilogramos, alto, ancho, descripcion, precio, id_tipo_precio, activo) VALUES (102,2,'Unibond Premium Blanco',105,70,70,95,' ',2826,4,true);</v>
      </c>
      <c r="B347">
        <v>102</v>
      </c>
      <c r="C347">
        <v>2</v>
      </c>
      <c r="D347" s="3" t="s">
        <v>81</v>
      </c>
      <c r="E347">
        <v>105</v>
      </c>
      <c r="F347">
        <v>70</v>
      </c>
      <c r="G347">
        <v>70</v>
      </c>
      <c r="H347">
        <v>95</v>
      </c>
      <c r="I347" s="3" t="s">
        <v>1708</v>
      </c>
      <c r="J347" s="19">
        <v>2826</v>
      </c>
      <c r="K347">
        <v>4</v>
      </c>
      <c r="L347" t="s">
        <v>1283</v>
      </c>
    </row>
    <row r="348" spans="1:12">
      <c r="A348" t="str">
        <f t="shared" si="17"/>
        <v>INSERT INTO tipo_papel_extendido (id_tipo_papel_extendido, id_proveedor_papel, nombre, gramaje, kilogramos, alto, ancho, descripcion, precio, id_tipo_precio, activo) VALUES (103,2,'Unibond Premium Blanco',120,80,70,95,' ',3230,4,true);</v>
      </c>
      <c r="B348">
        <v>103</v>
      </c>
      <c r="C348">
        <v>2</v>
      </c>
      <c r="D348" s="3" t="s">
        <v>81</v>
      </c>
      <c r="E348">
        <v>120</v>
      </c>
      <c r="F348">
        <v>80</v>
      </c>
      <c r="G348">
        <v>70</v>
      </c>
      <c r="H348">
        <v>95</v>
      </c>
      <c r="I348" s="3" t="s">
        <v>1708</v>
      </c>
      <c r="J348" s="19">
        <v>3230</v>
      </c>
      <c r="K348">
        <v>4</v>
      </c>
      <c r="L348" t="s">
        <v>1283</v>
      </c>
    </row>
    <row r="349" spans="1:12">
      <c r="A349" t="str">
        <f t="shared" si="17"/>
        <v>INSERT INTO tipo_papel_extendido (id_tipo_papel_extendido, id_proveedor_papel, nombre, gramaje, kilogramos, alto, ancho, descripcion, precio, id_tipo_precio, activo) VALUES (104,2,'Unibond Lumen Extra Blanco',75,37,57,87,' ',1531,4,true);</v>
      </c>
      <c r="B349">
        <v>104</v>
      </c>
      <c r="C349">
        <v>2</v>
      </c>
      <c r="D349" s="3" t="s">
        <v>82</v>
      </c>
      <c r="E349">
        <v>75</v>
      </c>
      <c r="F349">
        <v>37</v>
      </c>
      <c r="G349">
        <v>57</v>
      </c>
      <c r="H349">
        <v>87</v>
      </c>
      <c r="I349" s="3" t="s">
        <v>1708</v>
      </c>
      <c r="J349" s="19">
        <v>1531</v>
      </c>
      <c r="K349">
        <v>4</v>
      </c>
      <c r="L349" t="s">
        <v>1283</v>
      </c>
    </row>
    <row r="350" spans="1:12">
      <c r="A350" t="str">
        <f t="shared" si="17"/>
        <v>INSERT INTO tipo_papel_extendido (id_tipo_papel_extendido, id_proveedor_papel, nombre, gramaje, kilogramos, alto, ancho, descripcion, precio, id_tipo_precio, activo) VALUES (105,2,'Unibond Lumen Extra Blanco',90,44.5,57,87,' ',1862,4,true);</v>
      </c>
      <c r="B350">
        <v>105</v>
      </c>
      <c r="C350">
        <v>2</v>
      </c>
      <c r="D350" s="3" t="s">
        <v>82</v>
      </c>
      <c r="E350">
        <v>90</v>
      </c>
      <c r="F350">
        <v>44.5</v>
      </c>
      <c r="G350">
        <v>57</v>
      </c>
      <c r="H350">
        <v>87</v>
      </c>
      <c r="I350" s="3" t="s">
        <v>1708</v>
      </c>
      <c r="J350" s="19">
        <v>1862</v>
      </c>
      <c r="K350">
        <v>4</v>
      </c>
      <c r="L350" t="s">
        <v>1283</v>
      </c>
    </row>
    <row r="351" spans="1:12">
      <c r="A351" t="str">
        <f t="shared" si="17"/>
        <v>INSERT INTO tipo_papel_extendido (id_tipo_papel_extendido, id_proveedor_papel, nombre, gramaje, kilogramos, alto, ancho, descripcion, precio, id_tipo_precio, activo) VALUES (106,2,'Unibond Lumen Extra Blanco',75,41,61,90,' ',1694,4,true);</v>
      </c>
      <c r="B351">
        <v>106</v>
      </c>
      <c r="C351">
        <v>2</v>
      </c>
      <c r="D351" s="3" t="s">
        <v>82</v>
      </c>
      <c r="E351">
        <v>75</v>
      </c>
      <c r="F351">
        <v>41</v>
      </c>
      <c r="G351">
        <v>61</v>
      </c>
      <c r="H351">
        <v>90</v>
      </c>
      <c r="I351" s="3" t="s">
        <v>1708</v>
      </c>
      <c r="J351" s="19">
        <v>1694</v>
      </c>
      <c r="K351">
        <v>4</v>
      </c>
      <c r="L351" t="s">
        <v>1283</v>
      </c>
    </row>
    <row r="352" spans="1:12">
      <c r="A352" t="str">
        <f t="shared" si="17"/>
        <v>INSERT INTO tipo_papel_extendido (id_tipo_papel_extendido, id_proveedor_papel, nombre, gramaje, kilogramos, alto, ancho, descripcion, precio, id_tipo_precio, activo) VALUES (107,2,'Unibond Lumen Extra Blanco',90,49.5,61,90,' ',2026,4,true);</v>
      </c>
      <c r="B352">
        <v>107</v>
      </c>
      <c r="C352">
        <v>2</v>
      </c>
      <c r="D352" s="3" t="s">
        <v>82</v>
      </c>
      <c r="E352">
        <v>90</v>
      </c>
      <c r="F352">
        <v>49.5</v>
      </c>
      <c r="G352">
        <v>61</v>
      </c>
      <c r="H352">
        <v>90</v>
      </c>
      <c r="I352" s="3" t="s">
        <v>1708</v>
      </c>
      <c r="J352" s="19">
        <v>2026</v>
      </c>
      <c r="K352">
        <v>4</v>
      </c>
      <c r="L352" t="s">
        <v>1283</v>
      </c>
    </row>
    <row r="353" spans="1:12">
      <c r="A353" t="str">
        <f t="shared" si="17"/>
        <v>INSERT INTO tipo_papel_extendido (id_tipo_papel_extendido, id_proveedor_papel, nombre, gramaje, kilogramos, alto, ancho, descripcion, precio, id_tipo_precio, activo) VALUES (108,2,'Unibond Lumen Extra Blanco',75,50,70,95,' ',2067,4,true);</v>
      </c>
      <c r="B353">
        <v>108</v>
      </c>
      <c r="C353">
        <v>2</v>
      </c>
      <c r="D353" s="3" t="s">
        <v>82</v>
      </c>
      <c r="E353">
        <v>75</v>
      </c>
      <c r="F353">
        <v>50</v>
      </c>
      <c r="G353">
        <v>70</v>
      </c>
      <c r="H353">
        <v>95</v>
      </c>
      <c r="I353" s="3" t="s">
        <v>1708</v>
      </c>
      <c r="J353" s="19">
        <v>2067</v>
      </c>
      <c r="K353">
        <v>4</v>
      </c>
      <c r="L353" t="s">
        <v>1283</v>
      </c>
    </row>
    <row r="354" spans="1:12">
      <c r="A354" t="str">
        <f t="shared" si="17"/>
        <v>INSERT INTO tipo_papel_extendido (id_tipo_papel_extendido, id_proveedor_papel, nombre, gramaje, kilogramos, alto, ancho, descripcion, precio, id_tipo_precio, activo) VALUES (109,2,'Unibond Lumen Extra Blanco',90,60,70,95,' ',2480,4,true);</v>
      </c>
      <c r="B354">
        <v>109</v>
      </c>
      <c r="C354">
        <v>2</v>
      </c>
      <c r="D354" s="3" t="s">
        <v>82</v>
      </c>
      <c r="E354">
        <v>90</v>
      </c>
      <c r="F354">
        <v>60</v>
      </c>
      <c r="G354">
        <v>70</v>
      </c>
      <c r="H354">
        <v>95</v>
      </c>
      <c r="I354" s="3" t="s">
        <v>1708</v>
      </c>
      <c r="J354" s="19">
        <v>2480</v>
      </c>
      <c r="K354">
        <v>4</v>
      </c>
      <c r="L354" t="s">
        <v>1283</v>
      </c>
    </row>
    <row r="355" spans="1:12">
      <c r="A355" t="str">
        <f t="shared" si="17"/>
        <v>INSERT INTO tipo_papel_extendido (id_tipo_papel_extendido, id_proveedor_papel, nombre, gramaje, kilogramos, alto, ancho, descripcion, precio, id_tipo_precio, activo) VALUES (110,2,'Unibond Marfil',75,37,57,87,' ',1702,4,true);</v>
      </c>
      <c r="B355">
        <v>110</v>
      </c>
      <c r="C355">
        <v>2</v>
      </c>
      <c r="D355" t="s">
        <v>1828</v>
      </c>
      <c r="E355">
        <v>75</v>
      </c>
      <c r="F355">
        <v>37</v>
      </c>
      <c r="G355">
        <v>57</v>
      </c>
      <c r="H355">
        <v>87</v>
      </c>
      <c r="I355" s="3" t="s">
        <v>1708</v>
      </c>
      <c r="J355" s="19">
        <v>1702</v>
      </c>
      <c r="K355">
        <v>4</v>
      </c>
      <c r="L355" t="s">
        <v>1283</v>
      </c>
    </row>
    <row r="356" spans="1:12">
      <c r="A356" t="str">
        <f t="shared" si="17"/>
        <v>INSERT INTO tipo_papel_extendido (id_tipo_papel_extendido, id_proveedor_papel, nombre, gramaje, kilogramos, alto, ancho, descripcion, precio, id_tipo_precio, activo) VALUES (111,2,'Unibond Marfil',90,44.5,57,87,' ',2073,4,true);</v>
      </c>
      <c r="B356">
        <v>111</v>
      </c>
      <c r="C356">
        <v>2</v>
      </c>
      <c r="D356" t="s">
        <v>1828</v>
      </c>
      <c r="E356">
        <v>90</v>
      </c>
      <c r="F356">
        <v>44.5</v>
      </c>
      <c r="G356">
        <v>57</v>
      </c>
      <c r="H356">
        <v>87</v>
      </c>
      <c r="I356" s="3" t="s">
        <v>1708</v>
      </c>
      <c r="J356" s="19">
        <v>2073</v>
      </c>
      <c r="K356">
        <v>4</v>
      </c>
      <c r="L356" t="s">
        <v>1283</v>
      </c>
    </row>
    <row r="357" spans="1:12">
      <c r="A357" t="str">
        <f t="shared" si="17"/>
        <v>INSERT INTO tipo_papel_extendido (id_tipo_papel_extendido, id_proveedor_papel, nombre, gramaje, kilogramos, alto, ancho, descripcion, precio, id_tipo_precio, activo) VALUES (112,2,'Unibond Marfil',75,50,70,95,' ',2301,4,true);</v>
      </c>
      <c r="B357">
        <v>112</v>
      </c>
      <c r="C357">
        <v>2</v>
      </c>
      <c r="D357" t="s">
        <v>1828</v>
      </c>
      <c r="E357">
        <v>75</v>
      </c>
      <c r="F357">
        <v>50</v>
      </c>
      <c r="G357">
        <v>70</v>
      </c>
      <c r="H357">
        <v>95</v>
      </c>
      <c r="I357" s="3" t="s">
        <v>1708</v>
      </c>
      <c r="J357" s="19">
        <v>2301</v>
      </c>
      <c r="K357">
        <v>4</v>
      </c>
      <c r="L357" t="s">
        <v>1283</v>
      </c>
    </row>
    <row r="358" spans="1:12">
      <c r="A358" t="str">
        <f t="shared" si="17"/>
        <v>INSERT INTO tipo_papel_extendido (id_tipo_papel_extendido, id_proveedor_papel, nombre, gramaje, kilogramos, alto, ancho, descripcion, precio, id_tipo_precio, activo) VALUES (113,2,'Unibond Marfil',90,60,70,95,' ',2763,4,true);</v>
      </c>
      <c r="B358">
        <v>113</v>
      </c>
      <c r="C358">
        <v>2</v>
      </c>
      <c r="D358" t="s">
        <v>1828</v>
      </c>
      <c r="E358">
        <v>90</v>
      </c>
      <c r="F358">
        <v>60</v>
      </c>
      <c r="G358">
        <v>70</v>
      </c>
      <c r="H358">
        <v>95</v>
      </c>
      <c r="I358" s="3" t="s">
        <v>1708</v>
      </c>
      <c r="J358" s="19">
        <v>2763</v>
      </c>
      <c r="K358">
        <v>4</v>
      </c>
      <c r="L358" t="s">
        <v>1283</v>
      </c>
    </row>
    <row r="359" spans="1:12">
      <c r="A359" t="str">
        <f t="shared" si="17"/>
        <v>INSERT INTO tipo_papel_extendido (id_tipo_papel_extendido, id_proveedor_papel, nombre, gramaje, kilogramos, alto, ancho, descripcion, precio, id_tipo_precio, activo) VALUES (114,2,'Couché Brillante/Mate',90,44.5,57,87,' ',1445,4,true);</v>
      </c>
      <c r="B359">
        <v>114</v>
      </c>
      <c r="C359">
        <v>2</v>
      </c>
      <c r="D359" t="s">
        <v>80</v>
      </c>
      <c r="E359">
        <v>90</v>
      </c>
      <c r="F359">
        <v>44.5</v>
      </c>
      <c r="G359">
        <v>57</v>
      </c>
      <c r="H359">
        <v>87</v>
      </c>
      <c r="I359" s="3" t="s">
        <v>1708</v>
      </c>
      <c r="J359" s="19">
        <v>1445</v>
      </c>
      <c r="K359">
        <v>4</v>
      </c>
      <c r="L359" t="s">
        <v>1283</v>
      </c>
    </row>
    <row r="360" spans="1:12">
      <c r="A360" t="str">
        <f t="shared" si="17"/>
        <v>INSERT INTO tipo_papel_extendido (id_tipo_papel_extendido, id_proveedor_papel, nombre, gramaje, kilogramos, alto, ancho, descripcion, precio, id_tipo_precio, activo) VALUES (115,2,'Couché Brillante/Mate',90,49.5,61,90,' ',1599,4,true);</v>
      </c>
      <c r="B360">
        <v>115</v>
      </c>
      <c r="C360">
        <v>2</v>
      </c>
      <c r="D360" t="s">
        <v>80</v>
      </c>
      <c r="E360">
        <v>90</v>
      </c>
      <c r="F360">
        <v>49.5</v>
      </c>
      <c r="G360">
        <v>61</v>
      </c>
      <c r="H360">
        <v>90</v>
      </c>
      <c r="I360" s="3" t="s">
        <v>1708</v>
      </c>
      <c r="J360" s="19">
        <v>1599</v>
      </c>
      <c r="K360">
        <v>4</v>
      </c>
      <c r="L360" t="s">
        <v>1283</v>
      </c>
    </row>
    <row r="361" spans="1:12">
      <c r="A361" t="str">
        <f t="shared" si="17"/>
        <v>INSERT INTO tipo_papel_extendido (id_tipo_papel_extendido, id_proveedor_papel, nombre, gramaje, kilogramos, alto, ancho, descripcion, precio, id_tipo_precio, activo) VALUES (116,2,'Couché Brillante/Mate',90,60,70,95,' ',1940,4,true);</v>
      </c>
      <c r="B361">
        <v>116</v>
      </c>
      <c r="C361">
        <v>2</v>
      </c>
      <c r="D361" t="s">
        <v>80</v>
      </c>
      <c r="E361">
        <v>90</v>
      </c>
      <c r="F361">
        <v>60</v>
      </c>
      <c r="G361">
        <v>70</v>
      </c>
      <c r="H361">
        <v>95</v>
      </c>
      <c r="I361" s="3" t="s">
        <v>1708</v>
      </c>
      <c r="J361" s="19">
        <v>1940</v>
      </c>
      <c r="K361">
        <v>4</v>
      </c>
      <c r="L361" t="s">
        <v>1283</v>
      </c>
    </row>
    <row r="362" spans="1:12">
      <c r="A362" t="str">
        <f t="shared" si="17"/>
        <v>INSERT INTO tipo_papel_extendido (id_tipo_papel_extendido, id_proveedor_papel, nombre, gramaje, kilogramos, alto, ancho, descripcion, precio, id_tipo_precio, activo) VALUES (117,2,'Couché Brillante/Mate',100,49.5,57,87,' ',1560,4,true);</v>
      </c>
      <c r="B362">
        <v>117</v>
      </c>
      <c r="C362">
        <v>2</v>
      </c>
      <c r="D362" t="s">
        <v>80</v>
      </c>
      <c r="E362">
        <v>100</v>
      </c>
      <c r="F362">
        <v>49.5</v>
      </c>
      <c r="G362">
        <v>57</v>
      </c>
      <c r="H362">
        <v>87</v>
      </c>
      <c r="I362" s="3" t="s">
        <v>1708</v>
      </c>
      <c r="J362" s="19">
        <v>1560</v>
      </c>
      <c r="K362">
        <v>4</v>
      </c>
      <c r="L362" t="s">
        <v>1283</v>
      </c>
    </row>
    <row r="363" spans="1:12">
      <c r="A363" t="str">
        <f t="shared" si="17"/>
        <v>INSERT INTO tipo_papel_extendido (id_tipo_papel_extendido, id_proveedor_papel, nombre, gramaje, kilogramos, alto, ancho, descripcion, precio, id_tipo_precio, activo) VALUES (118,2,'Couché Brillante/Mate',100,55,61,90,' ',1726,4,true);</v>
      </c>
      <c r="B363">
        <v>118</v>
      </c>
      <c r="C363">
        <v>2</v>
      </c>
      <c r="D363" t="s">
        <v>80</v>
      </c>
      <c r="E363">
        <v>100</v>
      </c>
      <c r="F363">
        <v>55</v>
      </c>
      <c r="G363">
        <v>61</v>
      </c>
      <c r="H363">
        <v>90</v>
      </c>
      <c r="I363" s="3" t="s">
        <v>1708</v>
      </c>
      <c r="J363" s="19">
        <v>1726</v>
      </c>
      <c r="K363">
        <v>4</v>
      </c>
      <c r="L363" t="s">
        <v>1283</v>
      </c>
    </row>
    <row r="364" spans="1:12">
      <c r="A364" t="str">
        <f t="shared" si="17"/>
        <v>INSERT INTO tipo_papel_extendido (id_tipo_papel_extendido, id_proveedor_papel, nombre, gramaje, kilogramos, alto, ancho, descripcion, precio, id_tipo_precio, activo) VALUES (119,2,'Couché Brillante/Mate',100,66.5,70,95,' ',2091,4,true);</v>
      </c>
      <c r="B364">
        <v>119</v>
      </c>
      <c r="C364">
        <v>2</v>
      </c>
      <c r="D364" t="s">
        <v>80</v>
      </c>
      <c r="E364">
        <v>100</v>
      </c>
      <c r="F364">
        <v>66.5</v>
      </c>
      <c r="G364">
        <v>70</v>
      </c>
      <c r="H364">
        <v>95</v>
      </c>
      <c r="I364" s="3" t="s">
        <v>1708</v>
      </c>
      <c r="J364" s="19">
        <v>2091</v>
      </c>
      <c r="K364">
        <v>4</v>
      </c>
      <c r="L364" t="s">
        <v>1283</v>
      </c>
    </row>
    <row r="365" spans="1:12">
      <c r="A365" t="str">
        <f t="shared" si="17"/>
        <v>INSERT INTO tipo_papel_extendido (id_tipo_papel_extendido, id_proveedor_papel, nombre, gramaje, kilogramos, alto, ancho, descripcion, precio, id_tipo_precio, activo) VALUES (120,2,'Couché Brillante/Mate',100,73,72,102,' ',2309,4,true);</v>
      </c>
      <c r="B365">
        <v>120</v>
      </c>
      <c r="C365">
        <v>2</v>
      </c>
      <c r="D365" t="s">
        <v>80</v>
      </c>
      <c r="E365">
        <v>100</v>
      </c>
      <c r="F365">
        <v>73</v>
      </c>
      <c r="G365">
        <v>72</v>
      </c>
      <c r="H365">
        <v>102</v>
      </c>
      <c r="I365" s="3" t="s">
        <v>1708</v>
      </c>
      <c r="J365" s="19">
        <v>2309</v>
      </c>
      <c r="K365">
        <v>4</v>
      </c>
      <c r="L365" t="s">
        <v>1283</v>
      </c>
    </row>
    <row r="366" spans="1:12">
      <c r="A366" t="str">
        <f t="shared" si="17"/>
        <v>INSERT INTO tipo_papel_extendido (id_tipo_papel_extendido, id_proveedor_papel, nombre, gramaje, kilogramos, alto, ancho, descripcion, precio, id_tipo_precio, activo) VALUES (121,2,'Couché Brillante/Mate',115,57,57,87,' ',1793,4,true);</v>
      </c>
      <c r="B366">
        <v>121</v>
      </c>
      <c r="C366">
        <v>2</v>
      </c>
      <c r="D366" t="s">
        <v>80</v>
      </c>
      <c r="E366">
        <v>115</v>
      </c>
      <c r="F366">
        <v>57</v>
      </c>
      <c r="G366">
        <v>57</v>
      </c>
      <c r="H366">
        <v>87</v>
      </c>
      <c r="I366" s="3" t="s">
        <v>1708</v>
      </c>
      <c r="J366" s="19">
        <v>1793</v>
      </c>
      <c r="K366">
        <v>4</v>
      </c>
      <c r="L366" t="s">
        <v>1283</v>
      </c>
    </row>
    <row r="367" spans="1:12">
      <c r="A367" t="str">
        <f t="shared" si="17"/>
        <v>INSERT INTO tipo_papel_extendido (id_tipo_papel_extendido, id_proveedor_papel, nombre, gramaje, kilogramos, alto, ancho, descripcion, precio, id_tipo_precio, activo) VALUES (122,2,'Couché Brillante/Mate',115,63,61,90,' ',1986,4,true);</v>
      </c>
      <c r="B367">
        <v>122</v>
      </c>
      <c r="C367">
        <v>2</v>
      </c>
      <c r="D367" t="s">
        <v>80</v>
      </c>
      <c r="E367">
        <v>115</v>
      </c>
      <c r="F367">
        <v>63</v>
      </c>
      <c r="G367">
        <v>61</v>
      </c>
      <c r="H367">
        <v>90</v>
      </c>
      <c r="I367" s="3" t="s">
        <v>1708</v>
      </c>
      <c r="J367" s="19">
        <v>1986</v>
      </c>
      <c r="K367">
        <v>4</v>
      </c>
      <c r="L367" t="s">
        <v>1283</v>
      </c>
    </row>
    <row r="368" spans="1:12">
      <c r="A368" t="str">
        <f t="shared" si="17"/>
        <v>INSERT INTO tipo_papel_extendido (id_tipo_papel_extendido, id_proveedor_papel, nombre, gramaje, kilogramos, alto, ancho, descripcion, precio, id_tipo_precio, activo) VALUES (123,2,'Couché Brillante/Mate',115,76.5,70,95,' ',2404,4,true);</v>
      </c>
      <c r="B368">
        <v>123</v>
      </c>
      <c r="C368">
        <v>2</v>
      </c>
      <c r="D368" t="s">
        <v>80</v>
      </c>
      <c r="E368">
        <v>115</v>
      </c>
      <c r="F368">
        <v>76.5</v>
      </c>
      <c r="G368">
        <v>70</v>
      </c>
      <c r="H368">
        <v>95</v>
      </c>
      <c r="I368" s="3" t="s">
        <v>1708</v>
      </c>
      <c r="J368" s="19">
        <v>2404</v>
      </c>
      <c r="K368">
        <v>4</v>
      </c>
      <c r="L368" t="s">
        <v>1283</v>
      </c>
    </row>
    <row r="369" spans="1:12">
      <c r="A369" t="str">
        <f t="shared" si="17"/>
        <v>INSERT INTO tipo_papel_extendido (id_tipo_papel_extendido, id_proveedor_papel, nombre, gramaje, kilogramos, alto, ancho, descripcion, precio, id_tipo_precio, activo) VALUES (124,2,'Couché Brillante/Mate',115,84.5,72,102,' ',2656,4,true);</v>
      </c>
      <c r="B369">
        <v>124</v>
      </c>
      <c r="C369">
        <v>2</v>
      </c>
      <c r="D369" t="s">
        <v>80</v>
      </c>
      <c r="E369">
        <v>115</v>
      </c>
      <c r="F369">
        <v>84.5</v>
      </c>
      <c r="G369">
        <v>72</v>
      </c>
      <c r="H369">
        <v>102</v>
      </c>
      <c r="I369" s="3" t="s">
        <v>1708</v>
      </c>
      <c r="J369" s="19">
        <v>2656</v>
      </c>
      <c r="K369">
        <v>4</v>
      </c>
      <c r="L369" t="s">
        <v>1283</v>
      </c>
    </row>
    <row r="370" spans="1:12">
      <c r="A370" t="str">
        <f t="shared" si="17"/>
        <v>INSERT INTO tipo_papel_extendido (id_tipo_papel_extendido, id_proveedor_papel, nombre, gramaje, kilogramos, alto, ancho, descripcion, precio, id_tipo_precio, activo) VALUES (125,2,'Couché Brillante/Mate',130,64.5,57,87,' ',2025,4,true);</v>
      </c>
      <c r="B370">
        <v>125</v>
      </c>
      <c r="C370">
        <v>2</v>
      </c>
      <c r="D370" t="s">
        <v>80</v>
      </c>
      <c r="E370">
        <v>130</v>
      </c>
      <c r="F370">
        <v>64.5</v>
      </c>
      <c r="G370">
        <v>57</v>
      </c>
      <c r="H370">
        <v>87</v>
      </c>
      <c r="I370" s="3" t="s">
        <v>1708</v>
      </c>
      <c r="J370" s="19">
        <v>2025</v>
      </c>
      <c r="K370">
        <v>4</v>
      </c>
      <c r="L370" t="s">
        <v>1283</v>
      </c>
    </row>
    <row r="371" spans="1:12">
      <c r="A371" t="str">
        <f t="shared" si="17"/>
        <v>INSERT INTO tipo_papel_extendido (id_tipo_papel_extendido, id_proveedor_papel, nombre, gramaje, kilogramos, alto, ancho, descripcion, precio, id_tipo_precio, activo) VALUES (126,2,'Couché Brillante/Mate',130,71.4,61,90,' ',2245,4,true);</v>
      </c>
      <c r="B371">
        <v>126</v>
      </c>
      <c r="C371">
        <v>2</v>
      </c>
      <c r="D371" t="s">
        <v>80</v>
      </c>
      <c r="E371">
        <v>130</v>
      </c>
      <c r="F371">
        <v>71.400000000000006</v>
      </c>
      <c r="G371">
        <v>61</v>
      </c>
      <c r="H371">
        <v>90</v>
      </c>
      <c r="I371" s="3" t="s">
        <v>1708</v>
      </c>
      <c r="J371" s="19">
        <v>2245</v>
      </c>
      <c r="K371">
        <v>4</v>
      </c>
      <c r="L371" t="s">
        <v>1283</v>
      </c>
    </row>
    <row r="372" spans="1:12">
      <c r="A372" t="str">
        <f t="shared" si="17"/>
        <v>INSERT INTO tipo_papel_extendido (id_tipo_papel_extendido, id_proveedor_papel, nombre, gramaje, kilogramos, alto, ancho, descripcion, precio, id_tipo_precio, activo) VALUES (127,2,'Couché Brillante/Mate',130,86.5,70,95,' ',2718,4,true);</v>
      </c>
      <c r="B372">
        <v>127</v>
      </c>
      <c r="C372">
        <v>2</v>
      </c>
      <c r="D372" t="s">
        <v>80</v>
      </c>
      <c r="E372">
        <v>130</v>
      </c>
      <c r="F372">
        <v>86.5</v>
      </c>
      <c r="G372">
        <v>70</v>
      </c>
      <c r="H372">
        <v>95</v>
      </c>
      <c r="I372" s="3" t="s">
        <v>1708</v>
      </c>
      <c r="J372" s="19">
        <v>2718</v>
      </c>
      <c r="K372">
        <v>4</v>
      </c>
      <c r="L372" t="s">
        <v>1283</v>
      </c>
    </row>
    <row r="373" spans="1:12">
      <c r="A373" t="str">
        <f t="shared" si="17"/>
        <v>INSERT INTO tipo_papel_extendido (id_tipo_papel_extendido, id_proveedor_papel, nombre, gramaje, kilogramos, alto, ancho, descripcion, precio, id_tipo_precio, activo) VALUES (128,2,'Couché Brillante/Mate',130,95.5,72,102,' ',3004,4,true);</v>
      </c>
      <c r="B373">
        <v>128</v>
      </c>
      <c r="C373">
        <v>2</v>
      </c>
      <c r="D373" t="s">
        <v>80</v>
      </c>
      <c r="E373">
        <v>130</v>
      </c>
      <c r="F373">
        <v>95.5</v>
      </c>
      <c r="G373">
        <v>72</v>
      </c>
      <c r="H373">
        <v>102</v>
      </c>
      <c r="I373" s="3" t="s">
        <v>1708</v>
      </c>
      <c r="J373" s="19">
        <v>3004</v>
      </c>
      <c r="K373">
        <v>4</v>
      </c>
      <c r="L373" t="s">
        <v>1283</v>
      </c>
    </row>
    <row r="374" spans="1:12">
      <c r="A374" t="str">
        <f t="shared" si="17"/>
        <v>INSERT INTO tipo_papel_extendido (id_tipo_papel_extendido, id_proveedor_papel, nombre, gramaje, kilogramos, alto, ancho, descripcion, precio, id_tipo_precio, activo) VALUES (129,2,'Couché Brillante/Mate',150,76.5,58,88,' ',2406,4,true);</v>
      </c>
      <c r="B374">
        <v>129</v>
      </c>
      <c r="C374">
        <v>2</v>
      </c>
      <c r="D374" t="s">
        <v>80</v>
      </c>
      <c r="E374">
        <v>150</v>
      </c>
      <c r="F374">
        <v>76.5</v>
      </c>
      <c r="G374">
        <v>58</v>
      </c>
      <c r="H374">
        <v>88</v>
      </c>
      <c r="I374" s="3" t="s">
        <v>1708</v>
      </c>
      <c r="J374" s="19">
        <v>2406</v>
      </c>
      <c r="K374">
        <v>4</v>
      </c>
      <c r="L374" t="s">
        <v>1283</v>
      </c>
    </row>
    <row r="375" spans="1:12">
      <c r="A375" t="str">
        <f t="shared" ref="A375:A422" si="18">CONCATENATE("INSERT INTO ",B$244," (",B$245,", ",C$245,", ",D$245,", ",E$245,", ",F$245,", ",G$245,", ",H$245,", ",I$245,", ",J$245,", ",K$245,", ",L$245,") VALUES (",B375,",",C375,",",D375,",",E375,",",F375,",",G375,",",H375,",",I375,",",J375,",",K375,",",L375,");" )</f>
        <v>INSERT INTO tipo_papel_extendido (id_tipo_papel_extendido, id_proveedor_papel, nombre, gramaje, kilogramos, alto, ancho, descripcion, precio, id_tipo_precio, activo) VALUES (130,2,'Couché Brillante/Mate',150,82.5,61,90,' ',2589,4,true);</v>
      </c>
      <c r="B375">
        <v>130</v>
      </c>
      <c r="C375">
        <v>2</v>
      </c>
      <c r="D375" t="s">
        <v>80</v>
      </c>
      <c r="E375">
        <v>150</v>
      </c>
      <c r="F375">
        <v>82.5</v>
      </c>
      <c r="G375">
        <v>61</v>
      </c>
      <c r="H375">
        <v>90</v>
      </c>
      <c r="I375" s="3" t="s">
        <v>1708</v>
      </c>
      <c r="J375" s="19">
        <v>2589</v>
      </c>
      <c r="K375">
        <v>4</v>
      </c>
      <c r="L375" t="s">
        <v>1283</v>
      </c>
    </row>
    <row r="376" spans="1:12">
      <c r="A376" t="str">
        <f t="shared" si="18"/>
        <v>INSERT INTO tipo_papel_extendido (id_tipo_papel_extendido, id_proveedor_papel, nombre, gramaje, kilogramos, alto, ancho, descripcion, precio, id_tipo_precio, activo) VALUES (131,2,'Couché Brillante/Mate',150,100,70,95,' ',3137,4,true);</v>
      </c>
      <c r="B376">
        <v>131</v>
      </c>
      <c r="C376">
        <v>2</v>
      </c>
      <c r="D376" t="s">
        <v>80</v>
      </c>
      <c r="E376">
        <v>150</v>
      </c>
      <c r="F376">
        <v>100</v>
      </c>
      <c r="G376">
        <v>70</v>
      </c>
      <c r="H376">
        <v>95</v>
      </c>
      <c r="I376" s="3" t="s">
        <v>1708</v>
      </c>
      <c r="J376" s="19">
        <v>3137</v>
      </c>
      <c r="K376">
        <v>4</v>
      </c>
      <c r="L376" t="s">
        <v>1283</v>
      </c>
    </row>
    <row r="377" spans="1:12">
      <c r="A377" t="str">
        <f t="shared" si="18"/>
        <v>INSERT INTO tipo_papel_extendido (id_tipo_papel_extendido, id_proveedor_papel, nombre, gramaje, kilogramos, alto, ancho, descripcion, precio, id_tipo_precio, activo) VALUES (132,2,'Couché Brillante/Mate',150,110,72,102,' ',3464,4,true);</v>
      </c>
      <c r="B377">
        <v>132</v>
      </c>
      <c r="C377">
        <v>2</v>
      </c>
      <c r="D377" t="s">
        <v>80</v>
      </c>
      <c r="E377">
        <v>150</v>
      </c>
      <c r="F377">
        <v>110</v>
      </c>
      <c r="G377">
        <v>72</v>
      </c>
      <c r="H377">
        <v>102</v>
      </c>
      <c r="I377" s="3" t="s">
        <v>1708</v>
      </c>
      <c r="J377" s="19">
        <v>3464</v>
      </c>
      <c r="K377">
        <v>4</v>
      </c>
      <c r="L377" t="s">
        <v>1283</v>
      </c>
    </row>
    <row r="378" spans="1:12">
      <c r="A378" t="str">
        <f t="shared" si="18"/>
        <v>INSERT INTO tipo_papel_extendido (id_tipo_papel_extendido, id_proveedor_papel, nombre, gramaje, kilogramos, alto, ancho, descripcion, precio, id_tipo_precio, activo) VALUES (133,2,'Couché Brillante/Mate',200,102,58,88,' ',3209,4,true);</v>
      </c>
      <c r="B378">
        <v>133</v>
      </c>
      <c r="C378">
        <v>2</v>
      </c>
      <c r="D378" t="s">
        <v>80</v>
      </c>
      <c r="E378">
        <v>200</v>
      </c>
      <c r="F378">
        <v>102</v>
      </c>
      <c r="G378">
        <v>58</v>
      </c>
      <c r="H378">
        <v>88</v>
      </c>
      <c r="I378" s="3" t="s">
        <v>1708</v>
      </c>
      <c r="J378" s="19">
        <v>3209</v>
      </c>
      <c r="K378">
        <v>4</v>
      </c>
      <c r="L378" t="s">
        <v>1283</v>
      </c>
    </row>
    <row r="379" spans="1:12">
      <c r="A379" t="str">
        <f t="shared" si="18"/>
        <v>INSERT INTO tipo_papel_extendido (id_tipo_papel_extendido, id_proveedor_papel, nombre, gramaje, kilogramos, alto, ancho, descripcion, precio, id_tipo_precio, activo) VALUES (134,2,'Couché Brillante/Mate',200,110,61,90,' ',3452,4,true);</v>
      </c>
      <c r="B379">
        <v>134</v>
      </c>
      <c r="C379">
        <v>2</v>
      </c>
      <c r="D379" t="s">
        <v>80</v>
      </c>
      <c r="E379">
        <v>200</v>
      </c>
      <c r="F379">
        <v>110</v>
      </c>
      <c r="G379">
        <v>61</v>
      </c>
      <c r="H379">
        <v>90</v>
      </c>
      <c r="I379" s="3" t="s">
        <v>1708</v>
      </c>
      <c r="J379" s="19">
        <v>3452</v>
      </c>
      <c r="K379">
        <v>4</v>
      </c>
      <c r="L379" t="s">
        <v>1283</v>
      </c>
    </row>
    <row r="380" spans="1:12">
      <c r="A380" t="str">
        <f t="shared" si="18"/>
        <v>INSERT INTO tipo_papel_extendido (id_tipo_papel_extendido, id_proveedor_papel, nombre, gramaje, kilogramos, alto, ancho, descripcion, precio, id_tipo_precio, activo) VALUES (135,2,'Couché Brillante/Mate',200,133,70,95,' ',4183,4,true);</v>
      </c>
      <c r="B380">
        <v>135</v>
      </c>
      <c r="C380">
        <v>2</v>
      </c>
      <c r="D380" t="s">
        <v>80</v>
      </c>
      <c r="E380">
        <v>200</v>
      </c>
      <c r="F380">
        <v>133</v>
      </c>
      <c r="G380">
        <v>70</v>
      </c>
      <c r="H380">
        <v>95</v>
      </c>
      <c r="I380" s="3" t="s">
        <v>1708</v>
      </c>
      <c r="J380" s="19">
        <v>4183</v>
      </c>
      <c r="K380">
        <v>4</v>
      </c>
      <c r="L380" t="s">
        <v>1283</v>
      </c>
    </row>
    <row r="381" spans="1:12">
      <c r="A381" t="str">
        <f t="shared" si="18"/>
        <v>INSERT INTO tipo_papel_extendido (id_tipo_papel_extendido, id_proveedor_papel, nombre, gramaje, kilogramos, alto, ancho, descripcion, precio, id_tipo_precio, activo) VALUES (136,2,'Couché Brillante/Mate',200,147,72,102,' ',4619,4,true);</v>
      </c>
      <c r="B381">
        <v>136</v>
      </c>
      <c r="C381">
        <v>2</v>
      </c>
      <c r="D381" t="s">
        <v>80</v>
      </c>
      <c r="E381">
        <v>200</v>
      </c>
      <c r="F381">
        <v>147</v>
      </c>
      <c r="G381">
        <v>72</v>
      </c>
      <c r="H381">
        <v>102</v>
      </c>
      <c r="I381" s="3" t="s">
        <v>1708</v>
      </c>
      <c r="J381" s="19">
        <v>4619</v>
      </c>
      <c r="K381">
        <v>4</v>
      </c>
      <c r="L381" t="s">
        <v>1283</v>
      </c>
    </row>
    <row r="382" spans="1:12">
      <c r="A382" t="str">
        <f t="shared" si="18"/>
        <v>INSERT INTO tipo_papel_extendido (id_tipo_papel_extendido, id_proveedor_papel, nombre, gramaje, kilogramos, alto, ancho, descripcion, precio, id_tipo_precio, activo) VALUES (137,2,'Couché Brillante/Mate',250,130,58,88,' ',4096,4,true);</v>
      </c>
      <c r="B382">
        <v>137</v>
      </c>
      <c r="C382">
        <v>2</v>
      </c>
      <c r="D382" t="s">
        <v>80</v>
      </c>
      <c r="E382">
        <v>250</v>
      </c>
      <c r="F382">
        <v>130</v>
      </c>
      <c r="G382">
        <v>58</v>
      </c>
      <c r="H382">
        <v>88</v>
      </c>
      <c r="I382" s="3" t="s">
        <v>1708</v>
      </c>
      <c r="J382" s="19">
        <v>4096</v>
      </c>
      <c r="K382">
        <v>4</v>
      </c>
      <c r="L382" t="s">
        <v>1283</v>
      </c>
    </row>
    <row r="383" spans="1:12">
      <c r="A383" t="str">
        <f t="shared" si="18"/>
        <v>INSERT INTO tipo_papel_extendido (id_tipo_papel_extendido, id_proveedor_papel, nombre, gramaje, kilogramos, alto, ancho, descripcion, precio, id_tipo_precio, activo) VALUES (138,2,'Couché Brillante/Mate',250,140,61,90,' ',4405,4,true);</v>
      </c>
      <c r="B383">
        <v>138</v>
      </c>
      <c r="C383">
        <v>2</v>
      </c>
      <c r="D383" t="s">
        <v>80</v>
      </c>
      <c r="E383">
        <v>250</v>
      </c>
      <c r="F383">
        <v>140</v>
      </c>
      <c r="G383">
        <v>61</v>
      </c>
      <c r="H383">
        <v>90</v>
      </c>
      <c r="I383" s="3" t="s">
        <v>1708</v>
      </c>
      <c r="J383" s="19">
        <v>4405</v>
      </c>
      <c r="K383">
        <v>4</v>
      </c>
      <c r="L383" t="s">
        <v>1283</v>
      </c>
    </row>
    <row r="384" spans="1:12">
      <c r="A384" t="str">
        <f t="shared" si="18"/>
        <v>INSERT INTO tipo_papel_extendido (id_tipo_papel_extendido, id_proveedor_papel, nombre, gramaje, kilogramos, alto, ancho, descripcion, precio, id_tipo_precio, activo) VALUES (139,2,'Couché Brillante/Mate',250,169.5,70,95,' ',5336,4,true);</v>
      </c>
      <c r="B384">
        <v>139</v>
      </c>
      <c r="C384">
        <v>2</v>
      </c>
      <c r="D384" t="s">
        <v>80</v>
      </c>
      <c r="E384">
        <v>250</v>
      </c>
      <c r="F384">
        <v>169.5</v>
      </c>
      <c r="G384">
        <v>70</v>
      </c>
      <c r="H384">
        <v>95</v>
      </c>
      <c r="I384" s="3" t="s">
        <v>1708</v>
      </c>
      <c r="J384" s="19">
        <v>5336</v>
      </c>
      <c r="K384">
        <v>4</v>
      </c>
      <c r="L384" t="s">
        <v>1283</v>
      </c>
    </row>
    <row r="385" spans="1:12">
      <c r="A385" t="str">
        <f t="shared" si="18"/>
        <v>INSERT INTO tipo_papel_extendido (id_tipo_papel_extendido, id_proveedor_papel, nombre, gramaje, kilogramos, alto, ancho, descripcion, precio, id_tipo_precio, activo) VALUES (140,2,'Couché Brillante/Mate',250,184,72,102,' ',5893,4,true);</v>
      </c>
      <c r="B385">
        <v>140</v>
      </c>
      <c r="C385">
        <v>2</v>
      </c>
      <c r="D385" t="s">
        <v>80</v>
      </c>
      <c r="E385">
        <v>250</v>
      </c>
      <c r="F385">
        <v>184</v>
      </c>
      <c r="G385">
        <v>72</v>
      </c>
      <c r="H385">
        <v>102</v>
      </c>
      <c r="I385" s="3" t="s">
        <v>1708</v>
      </c>
      <c r="J385" s="19">
        <v>5893</v>
      </c>
      <c r="K385">
        <v>4</v>
      </c>
      <c r="L385" t="s">
        <v>1283</v>
      </c>
    </row>
    <row r="386" spans="1:12">
      <c r="A386" t="str">
        <f t="shared" si="18"/>
        <v>INSERT INTO tipo_papel_extendido (id_tipo_papel_extendido, id_proveedor_papel, nombre, gramaje, kilogramos, alto, ancho, descripcion, precio, id_tipo_precio, activo) VALUES (141,2,'Couché Brillante/Mate',300,153,58,88,' ',4915,4,true);</v>
      </c>
      <c r="B386">
        <v>141</v>
      </c>
      <c r="C386">
        <v>2</v>
      </c>
      <c r="D386" t="s">
        <v>80</v>
      </c>
      <c r="E386">
        <v>300</v>
      </c>
      <c r="F386">
        <v>153</v>
      </c>
      <c r="G386">
        <v>58</v>
      </c>
      <c r="H386">
        <v>88</v>
      </c>
      <c r="I386" s="3" t="s">
        <v>1708</v>
      </c>
      <c r="J386" s="19">
        <v>4915</v>
      </c>
      <c r="K386">
        <v>4</v>
      </c>
      <c r="L386" t="s">
        <v>1283</v>
      </c>
    </row>
    <row r="387" spans="1:12">
      <c r="A387" t="str">
        <f t="shared" si="18"/>
        <v>INSERT INTO tipo_papel_extendido (id_tipo_papel_extendido, id_proveedor_papel, nombre, gramaje, kilogramos, alto, ancho, descripcion, precio, id_tipo_precio, activo) VALUES (142,2,'Couché Brillante/Mate',300,165,61,90,' ',5287,4,true);</v>
      </c>
      <c r="B387">
        <v>142</v>
      </c>
      <c r="C387">
        <v>2</v>
      </c>
      <c r="D387" t="s">
        <v>80</v>
      </c>
      <c r="E387">
        <v>300</v>
      </c>
      <c r="F387">
        <v>165</v>
      </c>
      <c r="G387">
        <v>61</v>
      </c>
      <c r="H387">
        <v>90</v>
      </c>
      <c r="I387" s="3" t="s">
        <v>1708</v>
      </c>
      <c r="J387" s="19">
        <v>5287</v>
      </c>
      <c r="K387">
        <v>4</v>
      </c>
      <c r="L387" t="s">
        <v>1283</v>
      </c>
    </row>
    <row r="388" spans="1:12">
      <c r="A388" t="str">
        <f t="shared" si="18"/>
        <v>INSERT INTO tipo_papel_extendido (id_tipo_papel_extendido, id_proveedor_papel, nombre, gramaje, kilogramos, alto, ancho, descripcion, precio, id_tipo_precio, activo) VALUES (143,2,'Couché Brillante/Mate',300,199,70,95,' ',6406,4,true);</v>
      </c>
      <c r="B388">
        <v>143</v>
      </c>
      <c r="C388">
        <v>2</v>
      </c>
      <c r="D388" t="s">
        <v>80</v>
      </c>
      <c r="E388">
        <v>300</v>
      </c>
      <c r="F388">
        <v>199</v>
      </c>
      <c r="G388">
        <v>70</v>
      </c>
      <c r="H388">
        <v>95</v>
      </c>
      <c r="I388" s="3" t="s">
        <v>1708</v>
      </c>
      <c r="J388" s="19">
        <v>6406</v>
      </c>
      <c r="K388">
        <v>4</v>
      </c>
      <c r="L388" t="s">
        <v>1283</v>
      </c>
    </row>
    <row r="389" spans="1:12">
      <c r="A389" t="str">
        <f t="shared" si="18"/>
        <v>INSERT INTO tipo_papel_extendido (id_tipo_papel_extendido, id_proveedor_papel, nombre, gramaje, kilogramos, alto, ancho, descripcion, precio, id_tipo_precio, activo) VALUES (144,2,'Sulfadata 1/cara',12,0,58,88,' ',6521,4,true);</v>
      </c>
      <c r="B389">
        <v>144</v>
      </c>
      <c r="C389">
        <v>2</v>
      </c>
      <c r="D389" t="s">
        <v>1670</v>
      </c>
      <c r="E389">
        <v>12</v>
      </c>
      <c r="F389">
        <v>0</v>
      </c>
      <c r="G389">
        <v>58</v>
      </c>
      <c r="H389">
        <v>88</v>
      </c>
      <c r="I389" s="3" t="s">
        <v>1708</v>
      </c>
      <c r="J389" s="19">
        <v>6521</v>
      </c>
      <c r="K389">
        <v>4</v>
      </c>
      <c r="L389" t="s">
        <v>1283</v>
      </c>
    </row>
    <row r="390" spans="1:12">
      <c r="A390" t="str">
        <f t="shared" si="18"/>
        <v>INSERT INTO tipo_papel_extendido (id_tipo_papel_extendido, id_proveedor_papel, nombre, gramaje, kilogramos, alto, ancho, descripcion, precio, id_tipo_precio, activo) VALUES (145,2,'Sulfadata 1/cara',12,0,61,90,' ',7015,4,true);</v>
      </c>
      <c r="B390">
        <v>145</v>
      </c>
      <c r="C390">
        <v>2</v>
      </c>
      <c r="D390" t="s">
        <v>1670</v>
      </c>
      <c r="E390">
        <v>12</v>
      </c>
      <c r="F390">
        <v>0</v>
      </c>
      <c r="G390">
        <v>61</v>
      </c>
      <c r="H390">
        <v>90</v>
      </c>
      <c r="I390" s="3" t="s">
        <v>1708</v>
      </c>
      <c r="J390" s="19">
        <v>7015</v>
      </c>
      <c r="K390">
        <v>4</v>
      </c>
      <c r="L390" t="s">
        <v>1283</v>
      </c>
    </row>
    <row r="391" spans="1:12">
      <c r="A391" t="str">
        <f t="shared" si="18"/>
        <v>INSERT INTO tipo_papel_extendido (id_tipo_papel_extendido, id_proveedor_papel, nombre, gramaje, kilogramos, alto, ancho, descripcion, precio, id_tipo_precio, activo) VALUES (146,2,'Sulfadata 1/cara',12,0,71,95,' ',8618,4,true);</v>
      </c>
      <c r="B391">
        <v>146</v>
      </c>
      <c r="C391">
        <v>2</v>
      </c>
      <c r="D391" t="s">
        <v>1670</v>
      </c>
      <c r="E391">
        <v>12</v>
      </c>
      <c r="F391">
        <v>0</v>
      </c>
      <c r="G391">
        <v>71</v>
      </c>
      <c r="H391">
        <v>95</v>
      </c>
      <c r="I391" s="3" t="s">
        <v>1708</v>
      </c>
      <c r="J391" s="19">
        <v>8618</v>
      </c>
      <c r="K391">
        <v>4</v>
      </c>
      <c r="L391" t="s">
        <v>1283</v>
      </c>
    </row>
    <row r="392" spans="1:12">
      <c r="A392" t="str">
        <f t="shared" si="18"/>
        <v>INSERT INTO tipo_papel_extendido (id_tipo_papel_extendido, id_proveedor_papel, nombre, gramaje, kilogramos, alto, ancho, descripcion, precio, id_tipo_precio, activo) VALUES (147,2,'Sulfadata 1/cara',12,0,71,125,' ',11338,4,true);</v>
      </c>
      <c r="B392">
        <v>147</v>
      </c>
      <c r="C392">
        <v>2</v>
      </c>
      <c r="D392" t="s">
        <v>1670</v>
      </c>
      <c r="E392">
        <v>12</v>
      </c>
      <c r="F392">
        <v>0</v>
      </c>
      <c r="G392">
        <v>71</v>
      </c>
      <c r="H392">
        <v>125</v>
      </c>
      <c r="I392" s="3" t="s">
        <v>1708</v>
      </c>
      <c r="J392" s="19">
        <v>11338</v>
      </c>
      <c r="K392">
        <v>4</v>
      </c>
      <c r="L392" t="s">
        <v>1283</v>
      </c>
    </row>
    <row r="393" spans="1:12">
      <c r="A393" t="str">
        <f t="shared" si="18"/>
        <v>INSERT INTO tipo_papel_extendido (id_tipo_papel_extendido, id_proveedor_papel, nombre, gramaje, kilogramos, alto, ancho, descripcion, precio, id_tipo_precio, activo) VALUES (148,2,'Sulfadata 1/cara',12,0,90,125,' ',14371,4,true);</v>
      </c>
      <c r="B393">
        <v>148</v>
      </c>
      <c r="C393">
        <v>2</v>
      </c>
      <c r="D393" t="s">
        <v>1670</v>
      </c>
      <c r="E393">
        <v>12</v>
      </c>
      <c r="F393">
        <v>0</v>
      </c>
      <c r="G393">
        <v>90</v>
      </c>
      <c r="H393">
        <v>125</v>
      </c>
      <c r="I393" s="3" t="s">
        <v>1708</v>
      </c>
      <c r="J393" s="19">
        <v>14371</v>
      </c>
      <c r="K393">
        <v>4</v>
      </c>
      <c r="L393" t="s">
        <v>1283</v>
      </c>
    </row>
    <row r="394" spans="1:12">
      <c r="A394" t="str">
        <f t="shared" si="18"/>
        <v>INSERT INTO tipo_papel_extendido (id_tipo_papel_extendido, id_proveedor_papel, nombre, gramaje, kilogramos, alto, ancho, descripcion, precio, id_tipo_precio, activo) VALUES (149,2,'Sulfadata 1/cara',13.6,0,58,88,' ',7209,4,true);</v>
      </c>
      <c r="B394">
        <v>149</v>
      </c>
      <c r="C394">
        <v>2</v>
      </c>
      <c r="D394" t="s">
        <v>1670</v>
      </c>
      <c r="E394">
        <v>13.6</v>
      </c>
      <c r="F394">
        <v>0</v>
      </c>
      <c r="G394">
        <v>58</v>
      </c>
      <c r="H394">
        <v>88</v>
      </c>
      <c r="I394" s="3" t="s">
        <v>1708</v>
      </c>
      <c r="J394" s="19">
        <v>7209</v>
      </c>
      <c r="K394">
        <v>4</v>
      </c>
      <c r="L394" t="s">
        <v>1283</v>
      </c>
    </row>
    <row r="395" spans="1:12">
      <c r="A395" t="str">
        <f t="shared" si="18"/>
        <v>INSERT INTO tipo_papel_extendido (id_tipo_papel_extendido, id_proveedor_papel, nombre, gramaje, kilogramos, alto, ancho, descripcion, precio, id_tipo_precio, activo) VALUES (150,2,'Sulfadata 1/cara',13.6,0,61,90,' ',7757,4,true);</v>
      </c>
      <c r="B395">
        <v>150</v>
      </c>
      <c r="C395">
        <v>2</v>
      </c>
      <c r="D395" t="s">
        <v>1670</v>
      </c>
      <c r="E395">
        <v>13.6</v>
      </c>
      <c r="F395">
        <v>0</v>
      </c>
      <c r="G395">
        <v>61</v>
      </c>
      <c r="H395">
        <v>90</v>
      </c>
      <c r="I395" s="3" t="s">
        <v>1708</v>
      </c>
      <c r="J395" s="19">
        <v>7757</v>
      </c>
      <c r="K395">
        <v>4</v>
      </c>
      <c r="L395" t="s">
        <v>1283</v>
      </c>
    </row>
    <row r="396" spans="1:12">
      <c r="A396" t="str">
        <f t="shared" si="18"/>
        <v>INSERT INTO tipo_papel_extendido (id_tipo_papel_extendido, id_proveedor_papel, nombre, gramaje, kilogramos, alto, ancho, descripcion, precio, id_tipo_precio, activo) VALUES (151,2,'Sulfadata 1/cara',13.6,0,71,95,' ',9531,4,true);</v>
      </c>
      <c r="B396">
        <v>151</v>
      </c>
      <c r="C396">
        <v>2</v>
      </c>
      <c r="D396" t="s">
        <v>1670</v>
      </c>
      <c r="E396">
        <v>13.6</v>
      </c>
      <c r="F396">
        <v>0</v>
      </c>
      <c r="G396">
        <v>71</v>
      </c>
      <c r="H396">
        <v>95</v>
      </c>
      <c r="I396" s="3" t="s">
        <v>1708</v>
      </c>
      <c r="J396" s="19">
        <v>9531</v>
      </c>
      <c r="K396">
        <v>4</v>
      </c>
      <c r="L396" t="s">
        <v>1283</v>
      </c>
    </row>
    <row r="397" spans="1:12">
      <c r="A397" t="str">
        <f t="shared" si="18"/>
        <v>INSERT INTO tipo_papel_extendido (id_tipo_papel_extendido, id_proveedor_papel, nombre, gramaje, kilogramos, alto, ancho, descripcion, precio, id_tipo_precio, activo) VALUES (152,2,'Sulfadata 1/cara',13.6,0,71,125,' ',12537,4,true);</v>
      </c>
      <c r="B397">
        <v>152</v>
      </c>
      <c r="C397">
        <v>2</v>
      </c>
      <c r="D397" t="s">
        <v>1670</v>
      </c>
      <c r="E397">
        <v>13.6</v>
      </c>
      <c r="F397">
        <v>0</v>
      </c>
      <c r="G397">
        <v>71</v>
      </c>
      <c r="H397">
        <v>125</v>
      </c>
      <c r="I397" s="3" t="s">
        <v>1708</v>
      </c>
      <c r="J397" s="19">
        <v>12537</v>
      </c>
      <c r="K397">
        <v>4</v>
      </c>
      <c r="L397" t="s">
        <v>1283</v>
      </c>
    </row>
    <row r="398" spans="1:12">
      <c r="A398" t="str">
        <f t="shared" si="18"/>
        <v>INSERT INTO tipo_papel_extendido (id_tipo_papel_extendido, id_proveedor_papel, nombre, gramaje, kilogramos, alto, ancho, descripcion, precio, id_tipo_precio, activo) VALUES (153,2,'Sulfadata 1/cara',13.6,0,90,125,' ',15895,4,true);</v>
      </c>
      <c r="B398">
        <v>153</v>
      </c>
      <c r="C398">
        <v>2</v>
      </c>
      <c r="D398" t="s">
        <v>1670</v>
      </c>
      <c r="E398">
        <v>13.6</v>
      </c>
      <c r="F398">
        <v>0</v>
      </c>
      <c r="G398">
        <v>90</v>
      </c>
      <c r="H398">
        <v>125</v>
      </c>
      <c r="I398" s="3" t="s">
        <v>1708</v>
      </c>
      <c r="J398" s="19">
        <v>15895</v>
      </c>
      <c r="K398">
        <v>4</v>
      </c>
      <c r="L398" t="s">
        <v>1283</v>
      </c>
    </row>
    <row r="399" spans="1:12">
      <c r="A399" t="str">
        <f t="shared" si="18"/>
        <v>INSERT INTO tipo_papel_extendido (id_tipo_papel_extendido, id_proveedor_papel, nombre, gramaje, kilogramos, alto, ancho, descripcion, precio, id_tipo_precio, activo) VALUES (154,2,'Sulfadata 1/cara',16,0,58,88,' ',8348,4,true);</v>
      </c>
      <c r="B399">
        <v>154</v>
      </c>
      <c r="C399">
        <v>2</v>
      </c>
      <c r="D399" t="s">
        <v>1670</v>
      </c>
      <c r="E399">
        <v>16</v>
      </c>
      <c r="F399">
        <v>0</v>
      </c>
      <c r="G399">
        <v>58</v>
      </c>
      <c r="H399">
        <v>88</v>
      </c>
      <c r="I399" s="3" t="s">
        <v>1708</v>
      </c>
      <c r="J399" s="19">
        <v>8348</v>
      </c>
      <c r="K399">
        <v>4</v>
      </c>
      <c r="L399" t="s">
        <v>1283</v>
      </c>
    </row>
    <row r="400" spans="1:12">
      <c r="A400" t="str">
        <f t="shared" si="18"/>
        <v>INSERT INTO tipo_papel_extendido (id_tipo_papel_extendido, id_proveedor_papel, nombre, gramaje, kilogramos, alto, ancho, descripcion, precio, id_tipo_precio, activo) VALUES (155,2,'Sulfadata 1/cara',16,0,61,90,' ',8979,4,true);</v>
      </c>
      <c r="B400">
        <v>155</v>
      </c>
      <c r="C400">
        <v>2</v>
      </c>
      <c r="D400" t="s">
        <v>1670</v>
      </c>
      <c r="E400">
        <v>16</v>
      </c>
      <c r="F400">
        <v>0</v>
      </c>
      <c r="G400">
        <v>61</v>
      </c>
      <c r="H400">
        <v>90</v>
      </c>
      <c r="I400" s="3" t="s">
        <v>1708</v>
      </c>
      <c r="J400" s="19">
        <v>8979</v>
      </c>
      <c r="K400">
        <v>4</v>
      </c>
      <c r="L400" t="s">
        <v>1283</v>
      </c>
    </row>
    <row r="401" spans="1:12">
      <c r="A401" t="str">
        <f t="shared" si="18"/>
        <v>INSERT INTO tipo_papel_extendido (id_tipo_papel_extendido, id_proveedor_papel, nombre, gramaje, kilogramos, alto, ancho, descripcion, precio, id_tipo_precio, activo) VALUES (156,2,'Sulfadata 1/cara',16,0,71,95,' ',11032,4,true);</v>
      </c>
      <c r="B401">
        <v>156</v>
      </c>
      <c r="C401">
        <v>2</v>
      </c>
      <c r="D401" t="s">
        <v>1670</v>
      </c>
      <c r="E401">
        <v>16</v>
      </c>
      <c r="F401">
        <v>0</v>
      </c>
      <c r="G401">
        <v>71</v>
      </c>
      <c r="H401">
        <v>95</v>
      </c>
      <c r="I401" s="3" t="s">
        <v>1708</v>
      </c>
      <c r="J401" s="19">
        <v>11032</v>
      </c>
      <c r="K401">
        <v>4</v>
      </c>
      <c r="L401" t="s">
        <v>1283</v>
      </c>
    </row>
    <row r="402" spans="1:12">
      <c r="A402" t="str">
        <f t="shared" si="18"/>
        <v>INSERT INTO tipo_papel_extendido (id_tipo_papel_extendido, id_proveedor_papel, nombre, gramaje, kilogramos, alto, ancho, descripcion, precio, id_tipo_precio, activo) VALUES (157,2,'Sulfadata 1/cara',16,0,71,125,' ',14515,4,true);</v>
      </c>
      <c r="B402">
        <v>157</v>
      </c>
      <c r="C402">
        <v>2</v>
      </c>
      <c r="D402" t="s">
        <v>1670</v>
      </c>
      <c r="E402">
        <v>16</v>
      </c>
      <c r="F402">
        <v>0</v>
      </c>
      <c r="G402">
        <v>71</v>
      </c>
      <c r="H402">
        <v>125</v>
      </c>
      <c r="I402" s="3" t="s">
        <v>1708</v>
      </c>
      <c r="J402" s="19">
        <v>14515</v>
      </c>
      <c r="K402">
        <v>4</v>
      </c>
      <c r="L402" t="s">
        <v>1283</v>
      </c>
    </row>
    <row r="403" spans="1:12">
      <c r="A403" t="str">
        <f t="shared" si="18"/>
        <v>INSERT INTO tipo_papel_extendido (id_tipo_papel_extendido, id_proveedor_papel, nombre, gramaje, kilogramos, alto, ancho, descripcion, precio, id_tipo_precio, activo) VALUES (158,2,'Sulfadata 1/cara',16,0,90,125,' ',18399,4,true);</v>
      </c>
      <c r="B403">
        <v>158</v>
      </c>
      <c r="C403">
        <v>2</v>
      </c>
      <c r="D403" t="s">
        <v>1670</v>
      </c>
      <c r="E403">
        <v>16</v>
      </c>
      <c r="F403">
        <v>0</v>
      </c>
      <c r="G403">
        <v>90</v>
      </c>
      <c r="H403">
        <v>125</v>
      </c>
      <c r="I403" s="3" t="s">
        <v>1708</v>
      </c>
      <c r="J403" s="19">
        <v>18399</v>
      </c>
      <c r="K403">
        <v>4</v>
      </c>
      <c r="L403" t="s">
        <v>1283</v>
      </c>
    </row>
    <row r="404" spans="1:12">
      <c r="A404" t="str">
        <f t="shared" si="18"/>
        <v>INSERT INTO tipo_papel_extendido (id_tipo_papel_extendido, id_proveedor_papel, nombre, gramaje, kilogramos, alto, ancho, descripcion, precio, id_tipo_precio, activo) VALUES (159,2,'Sulfadata 2/cara',12,0,58,88,' ',7055,4,true);</v>
      </c>
      <c r="B404">
        <v>159</v>
      </c>
      <c r="C404">
        <v>2</v>
      </c>
      <c r="D404" t="s">
        <v>1704</v>
      </c>
      <c r="E404">
        <v>12</v>
      </c>
      <c r="F404">
        <v>0</v>
      </c>
      <c r="G404">
        <v>58</v>
      </c>
      <c r="H404">
        <v>88</v>
      </c>
      <c r="I404" s="3" t="s">
        <v>1708</v>
      </c>
      <c r="J404" s="19">
        <v>7055</v>
      </c>
      <c r="K404">
        <v>4</v>
      </c>
      <c r="L404" t="s">
        <v>1283</v>
      </c>
    </row>
    <row r="405" spans="1:12">
      <c r="A405" t="str">
        <f t="shared" si="18"/>
        <v>INSERT INTO tipo_papel_extendido (id_tipo_papel_extendido, id_proveedor_papel, nombre, gramaje, kilogramos, alto, ancho, descripcion, precio, id_tipo_precio, activo) VALUES (160,2,'Sulfadata 2/cara',12,0,61,90,' ',7551,4,true);</v>
      </c>
      <c r="B405">
        <v>160</v>
      </c>
      <c r="C405">
        <v>2</v>
      </c>
      <c r="D405" t="s">
        <v>1704</v>
      </c>
      <c r="E405">
        <v>12</v>
      </c>
      <c r="F405">
        <v>0</v>
      </c>
      <c r="G405">
        <v>61</v>
      </c>
      <c r="H405">
        <v>90</v>
      </c>
      <c r="I405" s="3" t="s">
        <v>1708</v>
      </c>
      <c r="J405" s="19">
        <v>7551</v>
      </c>
      <c r="K405">
        <v>4</v>
      </c>
      <c r="L405" t="s">
        <v>1283</v>
      </c>
    </row>
    <row r="406" spans="1:12">
      <c r="A406" t="str">
        <f t="shared" si="18"/>
        <v>INSERT INTO tipo_papel_extendido (id_tipo_papel_extendido, id_proveedor_papel, nombre, gramaje, kilogramos, alto, ancho, descripcion, precio, id_tipo_precio, activo) VALUES (161,2,'Sulfadata 2/cara',12,0,71,95,' ',9294,4,true);</v>
      </c>
      <c r="B406">
        <v>161</v>
      </c>
      <c r="C406">
        <v>2</v>
      </c>
      <c r="D406" t="s">
        <v>1704</v>
      </c>
      <c r="E406">
        <v>12</v>
      </c>
      <c r="F406">
        <v>0</v>
      </c>
      <c r="G406">
        <v>71</v>
      </c>
      <c r="H406">
        <v>95</v>
      </c>
      <c r="I406" s="3" t="s">
        <v>1708</v>
      </c>
      <c r="J406" s="19">
        <v>9294</v>
      </c>
      <c r="K406">
        <v>4</v>
      </c>
      <c r="L406" t="s">
        <v>1283</v>
      </c>
    </row>
    <row r="407" spans="1:12">
      <c r="A407" t="str">
        <f t="shared" si="18"/>
        <v>INSERT INTO tipo_papel_extendido (id_tipo_papel_extendido, id_proveedor_papel, nombre, gramaje, kilogramos, alto, ancho, descripcion, precio, id_tipo_precio, activo) VALUES (162,2,'Sulfadata 2/cara',12,0,71,125,' ',12230,4,true);</v>
      </c>
      <c r="B407">
        <v>162</v>
      </c>
      <c r="C407">
        <v>2</v>
      </c>
      <c r="D407" t="s">
        <v>1704</v>
      </c>
      <c r="E407">
        <v>12</v>
      </c>
      <c r="F407">
        <v>0</v>
      </c>
      <c r="G407">
        <v>71</v>
      </c>
      <c r="H407">
        <v>125</v>
      </c>
      <c r="I407" s="3" t="s">
        <v>1708</v>
      </c>
      <c r="J407" s="19">
        <v>12230</v>
      </c>
      <c r="K407">
        <v>4</v>
      </c>
      <c r="L407" t="s">
        <v>1283</v>
      </c>
    </row>
    <row r="408" spans="1:12">
      <c r="A408" t="str">
        <f t="shared" si="18"/>
        <v>INSERT INTO tipo_papel_extendido (id_tipo_papel_extendido, id_proveedor_papel, nombre, gramaje, kilogramos, alto, ancho, descripcion, precio, id_tipo_precio, activo) VALUES (163,2,'Sulfadata 2/cara',12,0,90,125,' ',15502,4,true);</v>
      </c>
      <c r="B408">
        <v>163</v>
      </c>
      <c r="C408">
        <v>2</v>
      </c>
      <c r="D408" t="s">
        <v>1704</v>
      </c>
      <c r="E408">
        <v>12</v>
      </c>
      <c r="F408">
        <v>0</v>
      </c>
      <c r="G408">
        <v>90</v>
      </c>
      <c r="H408">
        <v>125</v>
      </c>
      <c r="I408" s="3" t="s">
        <v>1708</v>
      </c>
      <c r="J408" s="19">
        <v>15502</v>
      </c>
      <c r="K408">
        <v>4</v>
      </c>
      <c r="L408" t="s">
        <v>1283</v>
      </c>
    </row>
    <row r="409" spans="1:12">
      <c r="A409" t="str">
        <f t="shared" si="18"/>
        <v>INSERT INTO tipo_papel_extendido (id_tipo_papel_extendido, id_proveedor_papel, nombre, gramaje, kilogramos, alto, ancho, descripcion, precio, id_tipo_precio, activo) VALUES (164,2,'Sulfadata 2/cara',14,0,58,88,' ',7881,4,true);</v>
      </c>
      <c r="B409">
        <v>164</v>
      </c>
      <c r="C409">
        <v>2</v>
      </c>
      <c r="D409" t="s">
        <v>1704</v>
      </c>
      <c r="E409">
        <v>14</v>
      </c>
      <c r="F409">
        <v>0</v>
      </c>
      <c r="G409">
        <v>58</v>
      </c>
      <c r="H409">
        <v>88</v>
      </c>
      <c r="I409" s="3" t="s">
        <v>1708</v>
      </c>
      <c r="J409" s="19">
        <v>7881</v>
      </c>
      <c r="K409">
        <v>4</v>
      </c>
      <c r="L409" t="s">
        <v>1283</v>
      </c>
    </row>
    <row r="410" spans="1:12">
      <c r="A410" t="str">
        <f t="shared" si="18"/>
        <v>INSERT INTO tipo_papel_extendido (id_tipo_papel_extendido, id_proveedor_papel, nombre, gramaje, kilogramos, alto, ancho, descripcion, precio, id_tipo_precio, activo) VALUES (165,2,'Sulfadata 2/cara',14,0,61,90,' ',8488,4,true);</v>
      </c>
      <c r="B410">
        <v>165</v>
      </c>
      <c r="C410">
        <v>2</v>
      </c>
      <c r="D410" t="s">
        <v>1704</v>
      </c>
      <c r="E410">
        <v>14</v>
      </c>
      <c r="F410">
        <v>0</v>
      </c>
      <c r="G410">
        <v>61</v>
      </c>
      <c r="H410">
        <v>90</v>
      </c>
      <c r="I410" s="3" t="s">
        <v>1708</v>
      </c>
      <c r="J410" s="19">
        <v>8488</v>
      </c>
      <c r="K410">
        <v>4</v>
      </c>
      <c r="L410" t="s">
        <v>1283</v>
      </c>
    </row>
    <row r="411" spans="1:12">
      <c r="A411" t="str">
        <f t="shared" si="18"/>
        <v>INSERT INTO tipo_papel_extendido (id_tipo_papel_extendido, id_proveedor_papel, nombre, gramaje, kilogramos, alto, ancho, descripcion, precio, id_tipo_precio, activo) VALUES (166,2,'Sulfadata 2/cara',14,0,71,95,' ',10410,4,true);</v>
      </c>
      <c r="B411">
        <v>166</v>
      </c>
      <c r="C411">
        <v>2</v>
      </c>
      <c r="D411" t="s">
        <v>1704</v>
      </c>
      <c r="E411">
        <v>14</v>
      </c>
      <c r="F411">
        <v>0</v>
      </c>
      <c r="G411">
        <v>71</v>
      </c>
      <c r="H411">
        <v>95</v>
      </c>
      <c r="I411" s="3" t="s">
        <v>1708</v>
      </c>
      <c r="J411" s="19">
        <v>10410</v>
      </c>
      <c r="K411">
        <v>4</v>
      </c>
      <c r="L411" t="s">
        <v>1283</v>
      </c>
    </row>
    <row r="412" spans="1:12">
      <c r="A412" t="str">
        <f t="shared" si="18"/>
        <v>INSERT INTO tipo_papel_extendido (id_tipo_papel_extendido, id_proveedor_papel, nombre, gramaje, kilogramos, alto, ancho, descripcion, precio, id_tipo_precio, activo) VALUES (167,2,'Sulfadata 2/cara',14,0,71,125,' ',13697,4,true);</v>
      </c>
      <c r="B412">
        <v>167</v>
      </c>
      <c r="C412">
        <v>2</v>
      </c>
      <c r="D412" t="s">
        <v>1704</v>
      </c>
      <c r="E412">
        <v>14</v>
      </c>
      <c r="F412">
        <v>0</v>
      </c>
      <c r="G412">
        <v>71</v>
      </c>
      <c r="H412">
        <v>125</v>
      </c>
      <c r="I412" s="3" t="s">
        <v>1708</v>
      </c>
      <c r="J412" s="19">
        <v>13697</v>
      </c>
      <c r="K412">
        <v>4</v>
      </c>
      <c r="L412" t="s">
        <v>1283</v>
      </c>
    </row>
    <row r="413" spans="1:12">
      <c r="A413" t="str">
        <f t="shared" si="18"/>
        <v>INSERT INTO tipo_papel_extendido (id_tipo_papel_extendido, id_proveedor_papel, nombre, gramaje, kilogramos, alto, ancho, descripcion, precio, id_tipo_precio, activo) VALUES (168,2,'Sulfadata 2/cara',14,0,90,125,' ',17363,4,true);</v>
      </c>
      <c r="B413">
        <v>168</v>
      </c>
      <c r="C413">
        <v>2</v>
      </c>
      <c r="D413" t="s">
        <v>1704</v>
      </c>
      <c r="E413">
        <v>14</v>
      </c>
      <c r="F413">
        <v>0</v>
      </c>
      <c r="G413">
        <v>90</v>
      </c>
      <c r="H413">
        <v>125</v>
      </c>
      <c r="I413" s="3" t="s">
        <v>1708</v>
      </c>
      <c r="J413" s="19">
        <v>17363</v>
      </c>
      <c r="K413">
        <v>4</v>
      </c>
      <c r="L413" t="s">
        <v>1283</v>
      </c>
    </row>
    <row r="414" spans="1:12">
      <c r="A414" t="str">
        <f t="shared" si="18"/>
        <v>INSERT INTO tipo_papel_extendido (id_tipo_papel_extendido, id_proveedor_papel, nombre, gramaje, kilogramos, alto, ancho, descripcion, precio, id_tipo_precio, activo) VALUES (169,2,'Sulfadata 2/cara',16,0,58,88,' ',8985,4,true);</v>
      </c>
      <c r="B414">
        <v>169</v>
      </c>
      <c r="C414">
        <v>2</v>
      </c>
      <c r="D414" t="s">
        <v>1704</v>
      </c>
      <c r="E414">
        <v>16</v>
      </c>
      <c r="F414">
        <v>0</v>
      </c>
      <c r="G414">
        <v>58</v>
      </c>
      <c r="H414">
        <v>88</v>
      </c>
      <c r="I414" s="3" t="s">
        <v>1708</v>
      </c>
      <c r="J414" s="19">
        <v>8985</v>
      </c>
      <c r="K414">
        <v>4</v>
      </c>
      <c r="L414" t="s">
        <v>1283</v>
      </c>
    </row>
    <row r="415" spans="1:12">
      <c r="A415" t="str">
        <f t="shared" si="18"/>
        <v>INSERT INTO tipo_papel_extendido (id_tipo_papel_extendido, id_proveedor_papel, nombre, gramaje, kilogramos, alto, ancho, descripcion, precio, id_tipo_precio, activo) VALUES (170,2,'Sulfadata 2/cara',16,0,61,90,' ',9701,4,true);</v>
      </c>
      <c r="B415">
        <v>170</v>
      </c>
      <c r="C415">
        <v>2</v>
      </c>
      <c r="D415" t="s">
        <v>1704</v>
      </c>
      <c r="E415">
        <v>16</v>
      </c>
      <c r="F415">
        <v>0</v>
      </c>
      <c r="G415">
        <v>61</v>
      </c>
      <c r="H415">
        <v>90</v>
      </c>
      <c r="I415" s="3" t="s">
        <v>1708</v>
      </c>
      <c r="J415" s="19">
        <v>9701</v>
      </c>
      <c r="K415">
        <v>4</v>
      </c>
      <c r="L415" t="s">
        <v>1283</v>
      </c>
    </row>
    <row r="416" spans="1:12">
      <c r="A416" t="str">
        <f t="shared" si="18"/>
        <v>INSERT INTO tipo_papel_extendido (id_tipo_papel_extendido, id_proveedor_papel, nombre, gramaje, kilogramos, alto, ancho, descripcion, precio, id_tipo_precio, activo) VALUES (171,2,'Sulfadata 2/cara',16,0,71,95,' ',11898,4,true);</v>
      </c>
      <c r="B416">
        <v>171</v>
      </c>
      <c r="C416">
        <v>2</v>
      </c>
      <c r="D416" t="s">
        <v>1704</v>
      </c>
      <c r="E416">
        <v>16</v>
      </c>
      <c r="F416">
        <v>0</v>
      </c>
      <c r="G416">
        <v>71</v>
      </c>
      <c r="H416">
        <v>95</v>
      </c>
      <c r="I416" s="3" t="s">
        <v>1708</v>
      </c>
      <c r="J416" s="19">
        <v>11898</v>
      </c>
      <c r="K416">
        <v>4</v>
      </c>
      <c r="L416" t="s">
        <v>1283</v>
      </c>
    </row>
    <row r="417" spans="1:12">
      <c r="A417" t="str">
        <f t="shared" si="18"/>
        <v>INSERT INTO tipo_papel_extendido (id_tipo_papel_extendido, id_proveedor_papel, nombre, gramaje, kilogramos, alto, ancho, descripcion, precio, id_tipo_precio, activo) VALUES (172,2,'Sulfadata 2/cara',16,0,71,125,' ',15654,4,true);</v>
      </c>
      <c r="B417">
        <v>172</v>
      </c>
      <c r="C417">
        <v>2</v>
      </c>
      <c r="D417" t="s">
        <v>1704</v>
      </c>
      <c r="E417">
        <v>16</v>
      </c>
      <c r="F417">
        <v>0</v>
      </c>
      <c r="G417">
        <v>71</v>
      </c>
      <c r="H417">
        <v>125</v>
      </c>
      <c r="I417" s="3" t="s">
        <v>1708</v>
      </c>
      <c r="J417" s="19">
        <v>15654</v>
      </c>
      <c r="K417">
        <v>4</v>
      </c>
      <c r="L417" t="s">
        <v>1283</v>
      </c>
    </row>
    <row r="418" spans="1:12">
      <c r="A418" t="str">
        <f t="shared" si="18"/>
        <v>INSERT INTO tipo_papel_extendido (id_tipo_papel_extendido, id_proveedor_papel, nombre, gramaje, kilogramos, alto, ancho, descripcion, precio, id_tipo_precio, activo) VALUES (173,2,'Sulfadata 2/cara',16,0,90,125,' ',19844,4,true);</v>
      </c>
      <c r="B418">
        <v>173</v>
      </c>
      <c r="C418">
        <v>2</v>
      </c>
      <c r="D418" t="s">
        <v>1704</v>
      </c>
      <c r="E418">
        <v>16</v>
      </c>
      <c r="F418">
        <v>0</v>
      </c>
      <c r="G418">
        <v>90</v>
      </c>
      <c r="H418">
        <v>125</v>
      </c>
      <c r="I418" s="3" t="s">
        <v>1708</v>
      </c>
      <c r="J418" s="19">
        <v>19844</v>
      </c>
      <c r="K418">
        <v>4</v>
      </c>
      <c r="L418" t="s">
        <v>1283</v>
      </c>
    </row>
    <row r="419" spans="1:12">
      <c r="A419" t="str">
        <f t="shared" si="18"/>
        <v>INSERT INTO tipo_papel_extendido (id_tipo_papel_extendido, id_proveedor_papel, nombre, gramaje, kilogramos, alto, ancho, descripcion, precio, id_tipo_precio, activo) VALUES (174,2,'Opalina Firenze Extra blanca',125,62,57,87,' ',4303,4,true);</v>
      </c>
      <c r="B419">
        <v>174</v>
      </c>
      <c r="C419">
        <v>2</v>
      </c>
      <c r="D419" s="3" t="s">
        <v>83</v>
      </c>
      <c r="E419">
        <v>125</v>
      </c>
      <c r="F419">
        <v>62</v>
      </c>
      <c r="G419">
        <v>57</v>
      </c>
      <c r="H419">
        <v>87</v>
      </c>
      <c r="I419" s="3" t="s">
        <v>1708</v>
      </c>
      <c r="J419" s="19">
        <v>4303</v>
      </c>
      <c r="K419">
        <v>4</v>
      </c>
      <c r="L419" t="s">
        <v>1283</v>
      </c>
    </row>
    <row r="420" spans="1:12">
      <c r="A420" t="str">
        <f t="shared" si="18"/>
        <v>INSERT INTO tipo_papel_extendido (id_tipo_papel_extendido, id_proveedor_papel, nombre, gramaje, kilogramos, alto, ancho, descripcion, precio, id_tipo_precio, activo) VALUES (175,2,'Opalina Firenze Extra blanca',125,83,70,95,' ',5761,4,true);</v>
      </c>
      <c r="B420">
        <v>175</v>
      </c>
      <c r="C420">
        <v>2</v>
      </c>
      <c r="D420" s="3" t="s">
        <v>83</v>
      </c>
      <c r="E420">
        <v>125</v>
      </c>
      <c r="F420">
        <v>83</v>
      </c>
      <c r="G420">
        <v>70</v>
      </c>
      <c r="H420">
        <v>95</v>
      </c>
      <c r="I420" s="3" t="s">
        <v>1708</v>
      </c>
      <c r="J420" s="19">
        <v>5761</v>
      </c>
      <c r="K420">
        <v>4</v>
      </c>
      <c r="L420" t="s">
        <v>1283</v>
      </c>
    </row>
    <row r="421" spans="1:12">
      <c r="A421" t="str">
        <f t="shared" si="18"/>
        <v>INSERT INTO tipo_papel_extendido (id_tipo_papel_extendido, id_proveedor_papel, nombre, gramaje, kilogramos, alto, ancho, descripcion, precio, id_tipo_precio, activo) VALUES (176,2,'Opalina Firenze Extra blanca',225,92,57,72,' ',6383,4,true);</v>
      </c>
      <c r="B421">
        <v>176</v>
      </c>
      <c r="C421">
        <v>2</v>
      </c>
      <c r="D421" s="3" t="s">
        <v>83</v>
      </c>
      <c r="E421">
        <v>225</v>
      </c>
      <c r="F421">
        <v>92</v>
      </c>
      <c r="G421">
        <v>57</v>
      </c>
      <c r="H421">
        <v>72</v>
      </c>
      <c r="I421" s="3" t="s">
        <v>1708</v>
      </c>
      <c r="J421" s="19">
        <v>6383</v>
      </c>
      <c r="K421">
        <v>4</v>
      </c>
      <c r="L421" t="s">
        <v>1283</v>
      </c>
    </row>
    <row r="422" spans="1:12">
      <c r="A422" t="str">
        <f t="shared" si="18"/>
        <v>INSERT INTO tipo_papel_extendido (id_tipo_papel_extendido, id_proveedor_papel, nombre, gramaje, kilogramos, alto, ancho, descripcion, precio, id_tipo_precio, activo) VALUES (177,2,'Opalina Firenze Extra blanca',225,112,57,87,' ',7772,4,true);</v>
      </c>
      <c r="B422">
        <v>177</v>
      </c>
      <c r="C422">
        <v>2</v>
      </c>
      <c r="D422" s="3" t="s">
        <v>83</v>
      </c>
      <c r="E422">
        <v>225</v>
      </c>
      <c r="F422">
        <v>112</v>
      </c>
      <c r="G422">
        <v>57</v>
      </c>
      <c r="H422">
        <v>87</v>
      </c>
      <c r="I422" s="3" t="s">
        <v>1708</v>
      </c>
      <c r="J422" s="19">
        <v>7772</v>
      </c>
      <c r="K422">
        <v>4</v>
      </c>
      <c r="L422" t="s">
        <v>1283</v>
      </c>
    </row>
    <row r="423" spans="1:12">
      <c r="D423" s="3"/>
      <c r="J423" s="9"/>
    </row>
    <row r="424" spans="1:12">
      <c r="D424" s="3"/>
      <c r="J424" s="19"/>
    </row>
    <row r="425" spans="1:12">
      <c r="B425" s="1" t="s">
        <v>1749</v>
      </c>
    </row>
    <row r="426" spans="1:12">
      <c r="B426" t="s">
        <v>1735</v>
      </c>
      <c r="C426" t="s">
        <v>1682</v>
      </c>
      <c r="D426" t="s">
        <v>1752</v>
      </c>
      <c r="E426" t="s">
        <v>1393</v>
      </c>
      <c r="F426" t="s">
        <v>1366</v>
      </c>
      <c r="G426" t="s">
        <v>1690</v>
      </c>
    </row>
    <row r="427" spans="1:12">
      <c r="A427" t="str">
        <f>CONCATENATE("INSERT INTO ",B$425," (",B$426,", ",C$426,", ",D$426,", ",E$426,", ",F$426,", ",G$426,") VALUES (",B427,",",C427,",",D427,",",E427,",",F427,",",G427,");" )</f>
        <v>INSERT INTO tipo_placa (id_tipo_placa, id_maquina, descripcion, precio, id_tipo_precio, activo) VALUES (1,1,'Placa CTP',280,2,true);</v>
      </c>
      <c r="B427">
        <v>1</v>
      </c>
      <c r="C427">
        <v>1</v>
      </c>
      <c r="D427" s="3" t="s">
        <v>1254</v>
      </c>
      <c r="E427" s="19">
        <v>280</v>
      </c>
      <c r="F427">
        <v>2</v>
      </c>
      <c r="G427" t="s">
        <v>87</v>
      </c>
    </row>
    <row r="428" spans="1:12">
      <c r="A428" t="str">
        <f t="shared" ref="A428:A432" si="19">CONCATENATE("INSERT INTO ",B$425," (",B$426,", ",C$426,", ",D$426,", ",E$426,", ",F$426,", ",G$426,") VALUES (",B428,",",C428,",",D428,",",E428,",",F428,",",G428,");" )</f>
        <v>INSERT INTO tipo_placa (id_tipo_placa, id_maquina, descripcion, precio, id_tipo_precio, activo) VALUES (2,1,'Lámina presensibilizada',140,2,true);</v>
      </c>
      <c r="B428">
        <v>2</v>
      </c>
      <c r="C428">
        <v>1</v>
      </c>
      <c r="D428" s="3" t="s">
        <v>1233</v>
      </c>
      <c r="E428" s="19">
        <v>140</v>
      </c>
      <c r="F428">
        <v>2</v>
      </c>
      <c r="G428" t="s">
        <v>1795</v>
      </c>
    </row>
    <row r="429" spans="1:12">
      <c r="A429" t="str">
        <f t="shared" si="19"/>
        <v>INSERT INTO tipo_placa (id_tipo_placa, id_maquina, descripcion, precio, id_tipo_precio, activo) VALUES (3,2,'Placa CTP',280,2,true);</v>
      </c>
      <c r="B429">
        <v>3</v>
      </c>
      <c r="C429">
        <v>2</v>
      </c>
      <c r="D429" s="3" t="s">
        <v>88</v>
      </c>
      <c r="E429" s="19">
        <v>280</v>
      </c>
      <c r="F429">
        <v>2</v>
      </c>
      <c r="G429" t="s">
        <v>1795</v>
      </c>
    </row>
    <row r="430" spans="1:12">
      <c r="A430" t="str">
        <f t="shared" si="19"/>
        <v>INSERT INTO tipo_placa (id_tipo_placa, id_maquina, descripcion, precio, id_tipo_precio, activo) VALUES (4,2,'Lámina presensibilizada',140,2,true);</v>
      </c>
      <c r="B430">
        <v>4</v>
      </c>
      <c r="C430">
        <v>2</v>
      </c>
      <c r="D430" s="3" t="s">
        <v>1233</v>
      </c>
      <c r="E430" s="19">
        <v>140</v>
      </c>
      <c r="F430">
        <v>2</v>
      </c>
      <c r="G430" t="s">
        <v>89</v>
      </c>
    </row>
    <row r="431" spans="1:12">
      <c r="A431" t="str">
        <f t="shared" si="19"/>
        <v>INSERT INTO tipo_placa (id_tipo_placa, id_maquina, descripcion, precio, id_tipo_precio, activo) VALUES (5,3,'Placa CTP',280,2,true);</v>
      </c>
      <c r="B431">
        <v>5</v>
      </c>
      <c r="C431">
        <v>3</v>
      </c>
      <c r="D431" s="3" t="s">
        <v>88</v>
      </c>
      <c r="E431" s="19">
        <v>280</v>
      </c>
      <c r="F431">
        <v>2</v>
      </c>
      <c r="G431" t="s">
        <v>89</v>
      </c>
    </row>
    <row r="432" spans="1:12">
      <c r="A432" t="str">
        <f t="shared" si="19"/>
        <v>INSERT INTO tipo_placa (id_tipo_placa, id_maquina, descripcion, precio, id_tipo_precio, activo) VALUES (6,3,'Lámina presensibilizada',140,2,true);</v>
      </c>
      <c r="B432">
        <v>6</v>
      </c>
      <c r="C432">
        <v>3</v>
      </c>
      <c r="D432" s="3" t="s">
        <v>1233</v>
      </c>
      <c r="E432" s="19">
        <v>140</v>
      </c>
      <c r="F432">
        <v>2</v>
      </c>
      <c r="G432" t="s">
        <v>89</v>
      </c>
    </row>
    <row r="433" spans="1:5">
      <c r="D433" s="3"/>
      <c r="E433" s="19"/>
    </row>
    <row r="435" spans="1:5">
      <c r="B435" s="1" t="s">
        <v>1604</v>
      </c>
    </row>
    <row r="436" spans="1:5">
      <c r="B436" t="s">
        <v>1581</v>
      </c>
      <c r="C436" t="s">
        <v>1730</v>
      </c>
      <c r="D436" t="s">
        <v>1850</v>
      </c>
    </row>
    <row r="437" spans="1:5">
      <c r="A437" t="str">
        <f>CONCATENATE("INSERT INTO ",B$435," (",B$436,", ",C$436,", ",D$436,") VALUES (",B437,",",C437,",",D437,");" )</f>
        <v>INSERT INTO tipo_trabajo (id_tipo_trabajo, nombre, activo) VALUES (1,'Flyer/Póster',true);</v>
      </c>
      <c r="B437">
        <v>1</v>
      </c>
      <c r="C437" s="3" t="s">
        <v>1287</v>
      </c>
      <c r="D437" t="s">
        <v>1594</v>
      </c>
    </row>
    <row r="438" spans="1:5">
      <c r="A438" t="str">
        <f t="shared" ref="A438:A439" si="20">CONCATENATE("INSERT INTO ",B$435," (",B$436,", ",C$436,", ",D$436,") VALUES (",B438,",",C438,",",D438,");" )</f>
        <v>INSERT INTO tipo_trabajo (id_tipo_trabajo, nombre, activo) VALUES (2,'Publicación/Revista/Libro',true);</v>
      </c>
      <c r="B438">
        <v>2</v>
      </c>
      <c r="C438" s="3" t="s">
        <v>1601</v>
      </c>
      <c r="D438" t="s">
        <v>1594</v>
      </c>
    </row>
    <row r="439" spans="1:5">
      <c r="A439" t="str">
        <f t="shared" si="20"/>
        <v>INSERT INTO tipo_trabajo (id_tipo_trabajo, nombre, activo) VALUES (3,'Otro',true);</v>
      </c>
      <c r="B439">
        <v>3</v>
      </c>
      <c r="C439" s="3" t="s">
        <v>1252</v>
      </c>
      <c r="D439" t="s">
        <v>1594</v>
      </c>
    </row>
    <row r="440" spans="1:5">
      <c r="C440" s="3"/>
    </row>
    <row r="441" spans="1:5">
      <c r="C441" s="3"/>
    </row>
    <row r="442" spans="1:5">
      <c r="B442" s="1" t="s">
        <v>1869</v>
      </c>
      <c r="C442" s="3"/>
    </row>
    <row r="443" spans="1:5">
      <c r="B443" t="s">
        <v>1817</v>
      </c>
      <c r="C443" t="s">
        <v>1694</v>
      </c>
      <c r="D443" t="s">
        <v>1695</v>
      </c>
      <c r="E443" t="s">
        <v>1696</v>
      </c>
    </row>
    <row r="444" spans="1:5">
      <c r="A444" t="str">
        <f>CONCATENATE("INSERT INTO ",B$442," (",B$443,", ",C$443,", ",D$443,", ",E$443,") VALUES (",B444,",",C444,",",D444,",",E444,");" )</f>
        <v>INSERT INTO tipo_vuelta (id_tipo_vuelta, nombre, descripcion, activo) VALUES (1,'No aplica','no aplica, láminas diferentes',true);</v>
      </c>
      <c r="B444">
        <v>1</v>
      </c>
      <c r="C444" s="3" t="s">
        <v>1750</v>
      </c>
      <c r="D444" s="3" t="s">
        <v>1672</v>
      </c>
      <c r="E444" t="s">
        <v>1820</v>
      </c>
    </row>
    <row r="445" spans="1:5">
      <c r="A445" t="str">
        <f t="shared" ref="A445:A446" si="21">CONCATENATE("INSERT INTO ",B$442," (",B$443,", ",C$443,", ",D$443,", ",E$443,") VALUES (",B445,",",C445,",",D445,",",E445,");" )</f>
        <v>INSERT INTO tipo_vuelta (id_tipo_vuelta, nombre, descripcion, activo) VALUES (2,'Normal','eje de simetría es vertical, a lo alto',true);</v>
      </c>
      <c r="B445">
        <v>2</v>
      </c>
      <c r="C445" s="3" t="s">
        <v>1777</v>
      </c>
      <c r="D445" s="3" t="s">
        <v>1673</v>
      </c>
      <c r="E445" t="s">
        <v>1820</v>
      </c>
    </row>
    <row r="446" spans="1:5">
      <c r="A446" t="str">
        <f t="shared" si="21"/>
        <v>INSERT INTO tipo_vuelta (id_tipo_vuelta, nombre, descripcion, activo) VALUES (3,'Campana','eje de simetría es horizontal, a lo ancho',true);</v>
      </c>
      <c r="B446">
        <v>3</v>
      </c>
      <c r="C446" s="3" t="s">
        <v>1751</v>
      </c>
      <c r="D446" s="3" t="s">
        <v>1678</v>
      </c>
      <c r="E446" t="s">
        <v>1501</v>
      </c>
    </row>
    <row r="447" spans="1:5">
      <c r="C447" s="3"/>
      <c r="D447" s="3"/>
    </row>
    <row r="448" spans="1:5">
      <c r="C448" s="3"/>
    </row>
    <row r="449" spans="1:14">
      <c r="B449" s="1" t="s">
        <v>1734</v>
      </c>
    </row>
    <row r="450" spans="1:14">
      <c r="B450" t="s">
        <v>1317</v>
      </c>
      <c r="C450" t="s">
        <v>1752</v>
      </c>
      <c r="D450" t="s">
        <v>1596</v>
      </c>
      <c r="E450" t="s">
        <v>1299</v>
      </c>
      <c r="F450" t="s">
        <v>1690</v>
      </c>
    </row>
    <row r="451" spans="1:14">
      <c r="A451" t="str">
        <f>CONCATENATE("INSERT INTO ",B$449," (",B$450,", ",C$450,", ",D$450,", ",E$450,", ",F$450,") VALUES (",B451,",",C451,",",D451,",",E451,",",F451,");" )</f>
        <v>INSERT INTO turno_laboral (id_turno_laboral, descripcion, hora_inicio, hora_fin, activo) VALUES (1,'Matutino','06:00','14:00',true);</v>
      </c>
      <c r="B451">
        <v>1</v>
      </c>
      <c r="C451" s="3" t="s">
        <v>1371</v>
      </c>
      <c r="D451" s="14" t="s">
        <v>1101</v>
      </c>
      <c r="E451" s="14" t="s">
        <v>1102</v>
      </c>
      <c r="F451" t="s">
        <v>1406</v>
      </c>
    </row>
    <row r="452" spans="1:14">
      <c r="A452" t="str">
        <f t="shared" ref="A452:A453" si="22">CONCATENATE("INSERT INTO ",B$449," (",B$450,", ",C$450,", ",D$450,", ",E$450,", ",F$450,") VALUES (",B452,",",C452,",",D452,",",E452,",",F452,");" )</f>
        <v>INSERT INTO turno_laboral (id_turno_laboral, descripcion, hora_inicio, hora_fin, activo) VALUES (2,'Vespertino','14:00','22:00',true);</v>
      </c>
      <c r="B452">
        <v>2</v>
      </c>
      <c r="C452" s="3" t="s">
        <v>1372</v>
      </c>
      <c r="D452" s="14" t="s">
        <v>1102</v>
      </c>
      <c r="E452" s="14" t="s">
        <v>1103</v>
      </c>
      <c r="F452" t="s">
        <v>1406</v>
      </c>
    </row>
    <row r="453" spans="1:14">
      <c r="A453" t="str">
        <f t="shared" si="22"/>
        <v>INSERT INTO turno_laboral (id_turno_laboral, descripcion, hora_inicio, hora_fin, activo) VALUES (3,'Nocturno','22:00','06:00',true);</v>
      </c>
      <c r="B453">
        <v>3</v>
      </c>
      <c r="C453" s="3" t="s">
        <v>1587</v>
      </c>
      <c r="D453" s="14" t="s">
        <v>1103</v>
      </c>
      <c r="E453" s="14" t="s">
        <v>1101</v>
      </c>
      <c r="F453" t="s">
        <v>1406</v>
      </c>
    </row>
    <row r="456" spans="1:14">
      <c r="B456" s="1" t="s">
        <v>1739</v>
      </c>
    </row>
    <row r="457" spans="1:14">
      <c r="B457" t="s">
        <v>1551</v>
      </c>
      <c r="C457" t="s">
        <v>1298</v>
      </c>
      <c r="D457" t="s">
        <v>1752</v>
      </c>
      <c r="E457" t="s">
        <v>1300</v>
      </c>
      <c r="F457" t="s">
        <v>1301</v>
      </c>
      <c r="G457" t="s">
        <v>1742</v>
      </c>
      <c r="H457" t="s">
        <v>1743</v>
      </c>
      <c r="I457" t="s">
        <v>1744</v>
      </c>
      <c r="J457" t="s">
        <v>1745</v>
      </c>
      <c r="K457" t="s">
        <v>1746</v>
      </c>
      <c r="L457" t="s">
        <v>1460</v>
      </c>
      <c r="M457" t="s">
        <v>1461</v>
      </c>
      <c r="N457" t="s">
        <v>1690</v>
      </c>
    </row>
    <row r="458" spans="1:14">
      <c r="A458" t="str">
        <f>CONCATENATE("INSERT INTO ",B$456," (",B$457,", ",C$457,", ",D$457,", ",E$457,", ",F$457,", ",G$457,", ",H$457,", ",I$457,", ",J$457,", ",K$457,", ",L$457,", ",M$457,", ",N$457,") VALUES (",B458,",",C458,",",D458,",",E458,",",F458,",",G458,",",H458,",",I458,",",J458,",",K458,",",L458,",",M458,",",N458,");"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qwerty',' ',' ',16,0,0,0,false,false,1,true);</v>
      </c>
      <c r="B458">
        <v>1</v>
      </c>
      <c r="C458" s="3" t="s">
        <v>1392</v>
      </c>
      <c r="D458" s="3" t="s">
        <v>1534</v>
      </c>
      <c r="E458" t="s">
        <v>1034</v>
      </c>
      <c r="F458" t="s">
        <v>1034</v>
      </c>
      <c r="G458">
        <v>16</v>
      </c>
      <c r="H458">
        <v>0</v>
      </c>
      <c r="I458">
        <v>0</v>
      </c>
      <c r="J458">
        <v>0</v>
      </c>
      <c r="K458" t="s">
        <v>57</v>
      </c>
      <c r="L458" t="s">
        <v>57</v>
      </c>
      <c r="M458">
        <v>1</v>
      </c>
      <c r="N458" t="s">
        <v>1697</v>
      </c>
    </row>
    <row r="461" spans="1:14">
      <c r="B461" s="1" t="s">
        <v>1243</v>
      </c>
    </row>
    <row r="462" spans="1:14">
      <c r="B462" t="s">
        <v>1163</v>
      </c>
      <c r="C462" t="s">
        <v>1818</v>
      </c>
      <c r="D462" t="s">
        <v>1028</v>
      </c>
      <c r="E462" t="s">
        <v>1274</v>
      </c>
      <c r="F462" t="s">
        <v>1275</v>
      </c>
      <c r="G462" t="s">
        <v>1273</v>
      </c>
      <c r="H462" t="s">
        <v>1164</v>
      </c>
      <c r="I462" t="s">
        <v>1029</v>
      </c>
    </row>
    <row r="463" spans="1:14">
      <c r="A463" t="str">
        <f>CONCATENATE("INSERT INTO ",B$461," (",B$462,", ",C$462,", ",D$462,", ",E$462,", ",F$462,", ",G$462,", ",H$462,", ",I$462,") VALUES (",B463,",",C463,",",D463,",",E463,",",F463,",",G463,",",H463,",",I463,");" )</f>
        <v>INSERT INTO papel_sobrante (id_papel_sobrante, inicio_tabulador, fin_tabulador, frente_num_tinta, vuelta_num_tinta, tinta_especial, hojas_sobrante, activo) VALUES (1,0,1000,1,0,false,100,true);</v>
      </c>
      <c r="B463">
        <v>1</v>
      </c>
      <c r="C463">
        <v>0</v>
      </c>
      <c r="D463">
        <v>1000</v>
      </c>
      <c r="E463">
        <v>1</v>
      </c>
      <c r="F463">
        <v>0</v>
      </c>
      <c r="G463" t="s">
        <v>1415</v>
      </c>
      <c r="H463">
        <v>100</v>
      </c>
      <c r="I463" t="s">
        <v>1405</v>
      </c>
    </row>
    <row r="464" spans="1:14">
      <c r="A464" t="str">
        <f t="shared" ref="A464:A527" si="23">CONCATENATE("INSERT INTO ",B$461," (",B$462,", ",C$462,", ",D$462,", ",E$462,", ",F$462,", ",G$462,", ",H$462,", ",I$462,") VALUES (",B464,",",C464,",",D464,",",E464,",",F464,",",G464,",",H464,",",I464,");" )</f>
        <v>INSERT INTO papel_sobrante (id_papel_sobrante, inicio_tabulador, fin_tabulador, frente_num_tinta, vuelta_num_tinta, tinta_especial, hojas_sobrante, activo) VALUES (2,0,1000,1,1,false,150,true);</v>
      </c>
      <c r="B464">
        <v>2</v>
      </c>
      <c r="C464">
        <v>0</v>
      </c>
      <c r="D464">
        <v>1000</v>
      </c>
      <c r="E464">
        <v>1</v>
      </c>
      <c r="F464">
        <v>1</v>
      </c>
      <c r="G464" t="s">
        <v>1415</v>
      </c>
      <c r="H464">
        <v>150</v>
      </c>
      <c r="I464" t="s">
        <v>1331</v>
      </c>
    </row>
    <row r="465" spans="1:9">
      <c r="A465" t="str">
        <f t="shared" si="23"/>
        <v>INSERT INTO papel_sobrante (id_papel_sobrante, inicio_tabulador, fin_tabulador, frente_num_tinta, vuelta_num_tinta, tinta_especial, hojas_sobrante, activo) VALUES (3,0,1000,4,0,false,200,true);</v>
      </c>
      <c r="B465">
        <v>3</v>
      </c>
      <c r="C465">
        <v>0</v>
      </c>
      <c r="D465">
        <v>1000</v>
      </c>
      <c r="E465">
        <v>4</v>
      </c>
      <c r="F465">
        <v>0</v>
      </c>
      <c r="G465" t="s">
        <v>1415</v>
      </c>
      <c r="H465">
        <v>200</v>
      </c>
      <c r="I465" t="s">
        <v>1331</v>
      </c>
    </row>
    <row r="466" spans="1:9">
      <c r="A466" t="str">
        <f t="shared" si="23"/>
        <v>INSERT INTO papel_sobrante (id_papel_sobrante, inicio_tabulador, fin_tabulador, frente_num_tinta, vuelta_num_tinta, tinta_especial, hojas_sobrante, activo) VALUES (4,0,1000,4,4,false,250,true);</v>
      </c>
      <c r="B466">
        <v>4</v>
      </c>
      <c r="C466">
        <v>0</v>
      </c>
      <c r="D466">
        <v>1000</v>
      </c>
      <c r="E466">
        <v>4</v>
      </c>
      <c r="F466">
        <v>4</v>
      </c>
      <c r="G466" t="s">
        <v>1415</v>
      </c>
      <c r="H466">
        <v>250</v>
      </c>
      <c r="I466" t="s">
        <v>1331</v>
      </c>
    </row>
    <row r="467" spans="1:9">
      <c r="A467" t="str">
        <f t="shared" si="23"/>
        <v>INSERT INTO papel_sobrante (id_papel_sobrante, inicio_tabulador, fin_tabulador, frente_num_tinta, vuelta_num_tinta, tinta_especial, hojas_sobrante, activo) VALUES (5,0,1000,1,0,true,200,true);</v>
      </c>
      <c r="B467">
        <v>5</v>
      </c>
      <c r="C467">
        <v>0</v>
      </c>
      <c r="D467">
        <v>1000</v>
      </c>
      <c r="E467">
        <v>1</v>
      </c>
      <c r="F467">
        <v>0</v>
      </c>
      <c r="G467" t="s">
        <v>1617</v>
      </c>
      <c r="H467">
        <v>200</v>
      </c>
      <c r="I467" t="s">
        <v>1331</v>
      </c>
    </row>
    <row r="468" spans="1:9">
      <c r="A468" t="str">
        <f t="shared" si="23"/>
        <v>INSERT INTO papel_sobrante (id_papel_sobrante, inicio_tabulador, fin_tabulador, frente_num_tinta, vuelta_num_tinta, tinta_especial, hojas_sobrante, activo) VALUES (6,0,1000,1,1,true,300,true);</v>
      </c>
      <c r="B468">
        <v>6</v>
      </c>
      <c r="C468">
        <v>0</v>
      </c>
      <c r="D468">
        <v>1000</v>
      </c>
      <c r="E468">
        <v>1</v>
      </c>
      <c r="F468">
        <v>1</v>
      </c>
      <c r="G468" t="s">
        <v>1617</v>
      </c>
      <c r="H468">
        <v>300</v>
      </c>
      <c r="I468" t="s">
        <v>1331</v>
      </c>
    </row>
    <row r="469" spans="1:9">
      <c r="A469" t="str">
        <f t="shared" si="23"/>
        <v>INSERT INTO papel_sobrante (id_papel_sobrante, inicio_tabulador, fin_tabulador, frente_num_tinta, vuelta_num_tinta, tinta_especial, hojas_sobrante, activo) VALUES (7,0,1000,4,0,true,400,true);</v>
      </c>
      <c r="B469">
        <v>7</v>
      </c>
      <c r="C469">
        <v>0</v>
      </c>
      <c r="D469">
        <v>1000</v>
      </c>
      <c r="E469">
        <v>4</v>
      </c>
      <c r="F469">
        <v>0</v>
      </c>
      <c r="G469" t="s">
        <v>1617</v>
      </c>
      <c r="H469">
        <v>400</v>
      </c>
      <c r="I469" t="s">
        <v>1331</v>
      </c>
    </row>
    <row r="470" spans="1:9">
      <c r="A470" t="str">
        <f t="shared" si="23"/>
        <v>INSERT INTO papel_sobrante (id_papel_sobrante, inicio_tabulador, fin_tabulador, frente_num_tinta, vuelta_num_tinta, tinta_especial, hojas_sobrante, activo) VALUES (8,0,1000,4,4,true,500,true);</v>
      </c>
      <c r="B470">
        <v>8</v>
      </c>
      <c r="C470">
        <v>0</v>
      </c>
      <c r="D470">
        <v>1000</v>
      </c>
      <c r="E470">
        <v>4</v>
      </c>
      <c r="F470">
        <v>4</v>
      </c>
      <c r="G470" t="s">
        <v>1617</v>
      </c>
      <c r="H470">
        <v>500</v>
      </c>
      <c r="I470" t="s">
        <v>1331</v>
      </c>
    </row>
    <row r="471" spans="1:9">
      <c r="A471" t="str">
        <f t="shared" si="23"/>
        <v>INSERT INTO papel_sobrante (id_papel_sobrante, inicio_tabulador, fin_tabulador, frente_num_tinta, vuelta_num_tinta, tinta_especial, hojas_sobrante, activo) VALUES (9,1001,2000,1,0,false,100,true);</v>
      </c>
      <c r="B471">
        <v>9</v>
      </c>
      <c r="C471">
        <v>1001</v>
      </c>
      <c r="D471">
        <v>2000</v>
      </c>
      <c r="E471">
        <v>1</v>
      </c>
      <c r="F471">
        <v>0</v>
      </c>
      <c r="G471" t="s">
        <v>1415</v>
      </c>
      <c r="H471">
        <v>100</v>
      </c>
      <c r="I471" t="s">
        <v>1331</v>
      </c>
    </row>
    <row r="472" spans="1:9">
      <c r="A472" t="str">
        <f t="shared" si="23"/>
        <v>INSERT INTO papel_sobrante (id_papel_sobrante, inicio_tabulador, fin_tabulador, frente_num_tinta, vuelta_num_tinta, tinta_especial, hojas_sobrante, activo) VALUES (10,1001,2000,1,1,false,150,true);</v>
      </c>
      <c r="B472">
        <v>10</v>
      </c>
      <c r="C472">
        <v>1001</v>
      </c>
      <c r="D472">
        <v>2000</v>
      </c>
      <c r="E472">
        <v>1</v>
      </c>
      <c r="F472">
        <v>1</v>
      </c>
      <c r="G472" t="s">
        <v>1415</v>
      </c>
      <c r="H472">
        <v>150</v>
      </c>
      <c r="I472" t="s">
        <v>1331</v>
      </c>
    </row>
    <row r="473" spans="1:9">
      <c r="A473" t="str">
        <f t="shared" si="23"/>
        <v>INSERT INTO papel_sobrante (id_papel_sobrante, inicio_tabulador, fin_tabulador, frente_num_tinta, vuelta_num_tinta, tinta_especial, hojas_sobrante, activo) VALUES (11,1001,2000,4,0,false,200,true);</v>
      </c>
      <c r="B473">
        <v>11</v>
      </c>
      <c r="C473">
        <v>1001</v>
      </c>
      <c r="D473">
        <v>2000</v>
      </c>
      <c r="E473">
        <v>4</v>
      </c>
      <c r="F473">
        <v>0</v>
      </c>
      <c r="G473" t="s">
        <v>1415</v>
      </c>
      <c r="H473">
        <v>200</v>
      </c>
      <c r="I473" t="s">
        <v>1331</v>
      </c>
    </row>
    <row r="474" spans="1:9">
      <c r="A474" t="str">
        <f t="shared" si="23"/>
        <v>INSERT INTO papel_sobrante (id_papel_sobrante, inicio_tabulador, fin_tabulador, frente_num_tinta, vuelta_num_tinta, tinta_especial, hojas_sobrante, activo) VALUES (12,1001,2000,4,4,false,250,true);</v>
      </c>
      <c r="B474">
        <v>12</v>
      </c>
      <c r="C474">
        <v>1001</v>
      </c>
      <c r="D474">
        <v>2000</v>
      </c>
      <c r="E474">
        <v>4</v>
      </c>
      <c r="F474">
        <v>4</v>
      </c>
      <c r="G474" t="s">
        <v>1415</v>
      </c>
      <c r="H474">
        <v>250</v>
      </c>
      <c r="I474" t="s">
        <v>1331</v>
      </c>
    </row>
    <row r="475" spans="1:9">
      <c r="A475" t="str">
        <f t="shared" si="23"/>
        <v>INSERT INTO papel_sobrante (id_papel_sobrante, inicio_tabulador, fin_tabulador, frente_num_tinta, vuelta_num_tinta, tinta_especial, hojas_sobrante, activo) VALUES (13,1001,2000,1,0,true,200,true);</v>
      </c>
      <c r="B475">
        <v>13</v>
      </c>
      <c r="C475">
        <v>1001</v>
      </c>
      <c r="D475">
        <v>2000</v>
      </c>
      <c r="E475">
        <v>1</v>
      </c>
      <c r="F475">
        <v>0</v>
      </c>
      <c r="G475" t="s">
        <v>1617</v>
      </c>
      <c r="H475">
        <v>200</v>
      </c>
      <c r="I475" t="s">
        <v>1331</v>
      </c>
    </row>
    <row r="476" spans="1:9">
      <c r="A476" t="str">
        <f t="shared" si="23"/>
        <v>INSERT INTO papel_sobrante (id_papel_sobrante, inicio_tabulador, fin_tabulador, frente_num_tinta, vuelta_num_tinta, tinta_especial, hojas_sobrante, activo) VALUES (14,1001,2000,1,1,true,300,true);</v>
      </c>
      <c r="B476">
        <v>14</v>
      </c>
      <c r="C476">
        <v>1001</v>
      </c>
      <c r="D476">
        <v>2000</v>
      </c>
      <c r="E476">
        <v>1</v>
      </c>
      <c r="F476">
        <v>1</v>
      </c>
      <c r="G476" t="s">
        <v>1617</v>
      </c>
      <c r="H476">
        <v>300</v>
      </c>
      <c r="I476" t="s">
        <v>1331</v>
      </c>
    </row>
    <row r="477" spans="1:9">
      <c r="A477" t="str">
        <f t="shared" si="23"/>
        <v>INSERT INTO papel_sobrante (id_papel_sobrante, inicio_tabulador, fin_tabulador, frente_num_tinta, vuelta_num_tinta, tinta_especial, hojas_sobrante, activo) VALUES (15,1001,2000,4,0,true,400,true);</v>
      </c>
      <c r="B477">
        <v>15</v>
      </c>
      <c r="C477">
        <v>1001</v>
      </c>
      <c r="D477">
        <v>2000</v>
      </c>
      <c r="E477">
        <v>4</v>
      </c>
      <c r="F477">
        <v>0</v>
      </c>
      <c r="G477" t="s">
        <v>1617</v>
      </c>
      <c r="H477">
        <v>400</v>
      </c>
      <c r="I477" t="s">
        <v>1331</v>
      </c>
    </row>
    <row r="478" spans="1:9">
      <c r="A478" t="str">
        <f t="shared" si="23"/>
        <v>INSERT INTO papel_sobrante (id_papel_sobrante, inicio_tabulador, fin_tabulador, frente_num_tinta, vuelta_num_tinta, tinta_especial, hojas_sobrante, activo) VALUES (16,1001,2000,4,4,true,500,true);</v>
      </c>
      <c r="B478">
        <v>16</v>
      </c>
      <c r="C478">
        <v>1001</v>
      </c>
      <c r="D478">
        <v>2000</v>
      </c>
      <c r="E478">
        <v>4</v>
      </c>
      <c r="F478">
        <v>4</v>
      </c>
      <c r="G478" t="s">
        <v>1617</v>
      </c>
      <c r="H478">
        <v>500</v>
      </c>
      <c r="I478" t="s">
        <v>1331</v>
      </c>
    </row>
    <row r="479" spans="1:9">
      <c r="A479" t="str">
        <f t="shared" si="23"/>
        <v>INSERT INTO papel_sobrante (id_papel_sobrante, inicio_tabulador, fin_tabulador, frente_num_tinta, vuelta_num_tinta, tinta_especial, hojas_sobrante, activo) VALUES (17,2001,3000,1,0,false,100,true);</v>
      </c>
      <c r="B479">
        <v>17</v>
      </c>
      <c r="C479">
        <v>2001</v>
      </c>
      <c r="D479">
        <v>3000</v>
      </c>
      <c r="E479">
        <v>1</v>
      </c>
      <c r="F479">
        <v>0</v>
      </c>
      <c r="G479" t="s">
        <v>1415</v>
      </c>
      <c r="H479">
        <v>100</v>
      </c>
      <c r="I479" t="s">
        <v>1331</v>
      </c>
    </row>
    <row r="480" spans="1:9">
      <c r="A480" t="str">
        <f t="shared" si="23"/>
        <v>INSERT INTO papel_sobrante (id_papel_sobrante, inicio_tabulador, fin_tabulador, frente_num_tinta, vuelta_num_tinta, tinta_especial, hojas_sobrante, activo) VALUES (18,2001,3000,1,1,false,150,true);</v>
      </c>
      <c r="B480">
        <v>18</v>
      </c>
      <c r="C480">
        <v>2001</v>
      </c>
      <c r="D480">
        <v>3000</v>
      </c>
      <c r="E480">
        <v>1</v>
      </c>
      <c r="F480">
        <v>1</v>
      </c>
      <c r="G480" t="s">
        <v>1415</v>
      </c>
      <c r="H480">
        <v>150</v>
      </c>
      <c r="I480" t="s">
        <v>1331</v>
      </c>
    </row>
    <row r="481" spans="1:9">
      <c r="A481" t="str">
        <f t="shared" si="23"/>
        <v>INSERT INTO papel_sobrante (id_papel_sobrante, inicio_tabulador, fin_tabulador, frente_num_tinta, vuelta_num_tinta, tinta_especial, hojas_sobrante, activo) VALUES (19,2001,3000,4,0,false,200,true);</v>
      </c>
      <c r="B481">
        <v>19</v>
      </c>
      <c r="C481">
        <v>2001</v>
      </c>
      <c r="D481">
        <v>3000</v>
      </c>
      <c r="E481">
        <v>4</v>
      </c>
      <c r="F481">
        <v>0</v>
      </c>
      <c r="G481" t="s">
        <v>1415</v>
      </c>
      <c r="H481">
        <v>200</v>
      </c>
      <c r="I481" t="s">
        <v>1331</v>
      </c>
    </row>
    <row r="482" spans="1:9">
      <c r="A482" t="str">
        <f t="shared" si="23"/>
        <v>INSERT INTO papel_sobrante (id_papel_sobrante, inicio_tabulador, fin_tabulador, frente_num_tinta, vuelta_num_tinta, tinta_especial, hojas_sobrante, activo) VALUES (20,2001,3000,4,4,false,300,true);</v>
      </c>
      <c r="B482">
        <v>20</v>
      </c>
      <c r="C482">
        <v>2001</v>
      </c>
      <c r="D482">
        <v>3000</v>
      </c>
      <c r="E482">
        <v>4</v>
      </c>
      <c r="F482">
        <v>4</v>
      </c>
      <c r="G482" t="s">
        <v>1415</v>
      </c>
      <c r="H482">
        <v>300</v>
      </c>
      <c r="I482" t="s">
        <v>1331</v>
      </c>
    </row>
    <row r="483" spans="1:9">
      <c r="A483" t="str">
        <f t="shared" si="23"/>
        <v>INSERT INTO papel_sobrante (id_papel_sobrante, inicio_tabulador, fin_tabulador, frente_num_tinta, vuelta_num_tinta, tinta_especial, hojas_sobrante, activo) VALUES (21,2001,3000,1,0,true,200,true);</v>
      </c>
      <c r="B483">
        <v>21</v>
      </c>
      <c r="C483">
        <v>2001</v>
      </c>
      <c r="D483">
        <v>3000</v>
      </c>
      <c r="E483">
        <v>1</v>
      </c>
      <c r="F483">
        <v>0</v>
      </c>
      <c r="G483" t="s">
        <v>1617</v>
      </c>
      <c r="H483">
        <v>200</v>
      </c>
      <c r="I483" t="s">
        <v>1331</v>
      </c>
    </row>
    <row r="484" spans="1:9">
      <c r="A484" t="str">
        <f t="shared" si="23"/>
        <v>INSERT INTO papel_sobrante (id_papel_sobrante, inicio_tabulador, fin_tabulador, frente_num_tinta, vuelta_num_tinta, tinta_especial, hojas_sobrante, activo) VALUES (22,2001,3000,1,1,true,300,true);</v>
      </c>
      <c r="B484">
        <v>22</v>
      </c>
      <c r="C484">
        <v>2001</v>
      </c>
      <c r="D484">
        <v>3000</v>
      </c>
      <c r="E484">
        <v>1</v>
      </c>
      <c r="F484">
        <v>1</v>
      </c>
      <c r="G484" t="s">
        <v>1617</v>
      </c>
      <c r="H484">
        <v>300</v>
      </c>
      <c r="I484" t="s">
        <v>1331</v>
      </c>
    </row>
    <row r="485" spans="1:9">
      <c r="A485" t="str">
        <f t="shared" si="23"/>
        <v>INSERT INTO papel_sobrante (id_papel_sobrante, inicio_tabulador, fin_tabulador, frente_num_tinta, vuelta_num_tinta, tinta_especial, hojas_sobrante, activo) VALUES (23,2001,3000,4,0,true,400,true);</v>
      </c>
      <c r="B485">
        <v>23</v>
      </c>
      <c r="C485">
        <v>2001</v>
      </c>
      <c r="D485">
        <v>3000</v>
      </c>
      <c r="E485">
        <v>4</v>
      </c>
      <c r="F485">
        <v>0</v>
      </c>
      <c r="G485" t="s">
        <v>1617</v>
      </c>
      <c r="H485">
        <v>400</v>
      </c>
      <c r="I485" t="s">
        <v>1331</v>
      </c>
    </row>
    <row r="486" spans="1:9">
      <c r="A486" t="str">
        <f t="shared" si="23"/>
        <v>INSERT INTO papel_sobrante (id_papel_sobrante, inicio_tabulador, fin_tabulador, frente_num_tinta, vuelta_num_tinta, tinta_especial, hojas_sobrante, activo) VALUES (24,2001,3000,4,4,true,500,true);</v>
      </c>
      <c r="B486">
        <v>24</v>
      </c>
      <c r="C486">
        <v>2001</v>
      </c>
      <c r="D486">
        <v>3000</v>
      </c>
      <c r="E486">
        <v>4</v>
      </c>
      <c r="F486">
        <v>4</v>
      </c>
      <c r="G486" t="s">
        <v>1617</v>
      </c>
      <c r="H486">
        <v>500</v>
      </c>
      <c r="I486" t="s">
        <v>1331</v>
      </c>
    </row>
    <row r="487" spans="1:9">
      <c r="A487" t="str">
        <f t="shared" si="23"/>
        <v>INSERT INTO papel_sobrante (id_papel_sobrante, inicio_tabulador, fin_tabulador, frente_num_tinta, vuelta_num_tinta, tinta_especial, hojas_sobrante, activo) VALUES (25,3001,4000,1,0,false,100,true);</v>
      </c>
      <c r="B487">
        <v>25</v>
      </c>
      <c r="C487">
        <v>3001</v>
      </c>
      <c r="D487">
        <v>4000</v>
      </c>
      <c r="E487">
        <v>1</v>
      </c>
      <c r="F487">
        <v>0</v>
      </c>
      <c r="G487" t="s">
        <v>1415</v>
      </c>
      <c r="H487">
        <v>100</v>
      </c>
      <c r="I487" t="s">
        <v>1331</v>
      </c>
    </row>
    <row r="488" spans="1:9">
      <c r="A488" t="str">
        <f t="shared" si="23"/>
        <v>INSERT INTO papel_sobrante (id_papel_sobrante, inicio_tabulador, fin_tabulador, frente_num_tinta, vuelta_num_tinta, tinta_especial, hojas_sobrante, activo) VALUES (26,3001,4000,1,1,false,150,true);</v>
      </c>
      <c r="B488">
        <v>26</v>
      </c>
      <c r="C488">
        <v>3001</v>
      </c>
      <c r="D488">
        <v>4000</v>
      </c>
      <c r="E488">
        <v>1</v>
      </c>
      <c r="F488">
        <v>1</v>
      </c>
      <c r="G488" t="s">
        <v>1415</v>
      </c>
      <c r="H488">
        <v>150</v>
      </c>
      <c r="I488" t="s">
        <v>1331</v>
      </c>
    </row>
    <row r="489" spans="1:9">
      <c r="A489" t="str">
        <f t="shared" si="23"/>
        <v>INSERT INTO papel_sobrante (id_papel_sobrante, inicio_tabulador, fin_tabulador, frente_num_tinta, vuelta_num_tinta, tinta_especial, hojas_sobrante, activo) VALUES (27,3001,4000,4,0,false,300,true);</v>
      </c>
      <c r="B489">
        <v>27</v>
      </c>
      <c r="C489">
        <v>3001</v>
      </c>
      <c r="D489">
        <v>4000</v>
      </c>
      <c r="E489">
        <v>4</v>
      </c>
      <c r="F489">
        <v>0</v>
      </c>
      <c r="G489" t="s">
        <v>1415</v>
      </c>
      <c r="H489">
        <v>300</v>
      </c>
      <c r="I489" t="s">
        <v>1331</v>
      </c>
    </row>
    <row r="490" spans="1:9">
      <c r="A490" t="str">
        <f t="shared" si="23"/>
        <v>INSERT INTO papel_sobrante (id_papel_sobrante, inicio_tabulador, fin_tabulador, frente_num_tinta, vuelta_num_tinta, tinta_especial, hojas_sobrante, activo) VALUES (28,3001,4000,4,4,false,350,true);</v>
      </c>
      <c r="B490">
        <v>28</v>
      </c>
      <c r="C490">
        <v>3001</v>
      </c>
      <c r="D490">
        <v>4000</v>
      </c>
      <c r="E490">
        <v>4</v>
      </c>
      <c r="F490">
        <v>4</v>
      </c>
      <c r="G490" t="s">
        <v>1415</v>
      </c>
      <c r="H490">
        <v>350</v>
      </c>
      <c r="I490" t="s">
        <v>1331</v>
      </c>
    </row>
    <row r="491" spans="1:9">
      <c r="A491" t="str">
        <f t="shared" si="23"/>
        <v>INSERT INTO papel_sobrante (id_papel_sobrante, inicio_tabulador, fin_tabulador, frente_num_tinta, vuelta_num_tinta, tinta_especial, hojas_sobrante, activo) VALUES (29,3001,4000,1,0,true,200,true);</v>
      </c>
      <c r="B491">
        <v>29</v>
      </c>
      <c r="C491">
        <v>3001</v>
      </c>
      <c r="D491">
        <v>4000</v>
      </c>
      <c r="E491">
        <v>1</v>
      </c>
      <c r="F491">
        <v>0</v>
      </c>
      <c r="G491" t="s">
        <v>1617</v>
      </c>
      <c r="H491">
        <v>200</v>
      </c>
      <c r="I491" t="s">
        <v>1331</v>
      </c>
    </row>
    <row r="492" spans="1:9">
      <c r="A492" t="str">
        <f t="shared" si="23"/>
        <v>INSERT INTO papel_sobrante (id_papel_sobrante, inicio_tabulador, fin_tabulador, frente_num_tinta, vuelta_num_tinta, tinta_especial, hojas_sobrante, activo) VALUES (30,3001,4000,1,1,true,300,true);</v>
      </c>
      <c r="B492">
        <v>30</v>
      </c>
      <c r="C492">
        <v>3001</v>
      </c>
      <c r="D492">
        <v>4000</v>
      </c>
      <c r="E492">
        <v>1</v>
      </c>
      <c r="F492">
        <v>1</v>
      </c>
      <c r="G492" t="s">
        <v>1617</v>
      </c>
      <c r="H492">
        <v>300</v>
      </c>
      <c r="I492" t="s">
        <v>1331</v>
      </c>
    </row>
    <row r="493" spans="1:9">
      <c r="A493" t="str">
        <f t="shared" si="23"/>
        <v>INSERT INTO papel_sobrante (id_papel_sobrante, inicio_tabulador, fin_tabulador, frente_num_tinta, vuelta_num_tinta, tinta_especial, hojas_sobrante, activo) VALUES (31,3001,4000,4,0,true,450,true);</v>
      </c>
      <c r="B493">
        <v>31</v>
      </c>
      <c r="C493">
        <v>3001</v>
      </c>
      <c r="D493">
        <v>4000</v>
      </c>
      <c r="E493">
        <v>4</v>
      </c>
      <c r="F493">
        <v>0</v>
      </c>
      <c r="G493" t="s">
        <v>1617</v>
      </c>
      <c r="H493">
        <v>450</v>
      </c>
      <c r="I493" t="s">
        <v>1331</v>
      </c>
    </row>
    <row r="494" spans="1:9">
      <c r="A494" t="str">
        <f t="shared" si="23"/>
        <v>INSERT INTO papel_sobrante (id_papel_sobrante, inicio_tabulador, fin_tabulador, frente_num_tinta, vuelta_num_tinta, tinta_especial, hojas_sobrante, activo) VALUES (32,3001,4000,4,4,true,600,true);</v>
      </c>
      <c r="B494">
        <v>32</v>
      </c>
      <c r="C494">
        <v>3001</v>
      </c>
      <c r="D494">
        <v>4000</v>
      </c>
      <c r="E494">
        <v>4</v>
      </c>
      <c r="F494">
        <v>4</v>
      </c>
      <c r="G494" t="s">
        <v>1617</v>
      </c>
      <c r="H494">
        <v>600</v>
      </c>
      <c r="I494" t="s">
        <v>1331</v>
      </c>
    </row>
    <row r="495" spans="1:9">
      <c r="A495" t="str">
        <f t="shared" si="23"/>
        <v>INSERT INTO papel_sobrante (id_papel_sobrante, inicio_tabulador, fin_tabulador, frente_num_tinta, vuelta_num_tinta, tinta_especial, hojas_sobrante, activo) VALUES (33,4001,5000,1,0,false,150,true);</v>
      </c>
      <c r="B495">
        <v>33</v>
      </c>
      <c r="C495">
        <v>4001</v>
      </c>
      <c r="D495">
        <v>5000</v>
      </c>
      <c r="E495">
        <v>1</v>
      </c>
      <c r="F495">
        <v>0</v>
      </c>
      <c r="G495" t="s">
        <v>1415</v>
      </c>
      <c r="H495">
        <v>150</v>
      </c>
      <c r="I495" t="s">
        <v>1331</v>
      </c>
    </row>
    <row r="496" spans="1:9">
      <c r="A496" t="str">
        <f t="shared" si="23"/>
        <v>INSERT INTO papel_sobrante (id_papel_sobrante, inicio_tabulador, fin_tabulador, frente_num_tinta, vuelta_num_tinta, tinta_especial, hojas_sobrante, activo) VALUES (34,4001,5000,1,1,false,200,true);</v>
      </c>
      <c r="B496">
        <v>34</v>
      </c>
      <c r="C496">
        <v>4001</v>
      </c>
      <c r="D496">
        <v>5000</v>
      </c>
      <c r="E496">
        <v>1</v>
      </c>
      <c r="F496">
        <v>1</v>
      </c>
      <c r="G496" t="s">
        <v>1415</v>
      </c>
      <c r="H496">
        <v>200</v>
      </c>
      <c r="I496" t="s">
        <v>1331</v>
      </c>
    </row>
    <row r="497" spans="1:9">
      <c r="A497" t="str">
        <f t="shared" si="23"/>
        <v>INSERT INTO papel_sobrante (id_papel_sobrante, inicio_tabulador, fin_tabulador, frente_num_tinta, vuelta_num_tinta, tinta_especial, hojas_sobrante, activo) VALUES (35,4001,5000,4,0,false,300,true);</v>
      </c>
      <c r="B497">
        <v>35</v>
      </c>
      <c r="C497">
        <v>4001</v>
      </c>
      <c r="D497">
        <v>5000</v>
      </c>
      <c r="E497">
        <v>4</v>
      </c>
      <c r="F497">
        <v>0</v>
      </c>
      <c r="G497" t="s">
        <v>1415</v>
      </c>
      <c r="H497">
        <v>300</v>
      </c>
      <c r="I497" t="s">
        <v>1331</v>
      </c>
    </row>
    <row r="498" spans="1:9">
      <c r="A498" t="str">
        <f t="shared" si="23"/>
        <v>INSERT INTO papel_sobrante (id_papel_sobrante, inicio_tabulador, fin_tabulador, frente_num_tinta, vuelta_num_tinta, tinta_especial, hojas_sobrante, activo) VALUES (36,4001,5000,4,4,false,400,true);</v>
      </c>
      <c r="B498">
        <v>36</v>
      </c>
      <c r="C498">
        <v>4001</v>
      </c>
      <c r="D498">
        <v>5000</v>
      </c>
      <c r="E498">
        <v>4</v>
      </c>
      <c r="F498">
        <v>4</v>
      </c>
      <c r="G498" t="s">
        <v>1415</v>
      </c>
      <c r="H498">
        <v>400</v>
      </c>
      <c r="I498" t="s">
        <v>1331</v>
      </c>
    </row>
    <row r="499" spans="1:9">
      <c r="A499" t="str">
        <f t="shared" si="23"/>
        <v>INSERT INTO papel_sobrante (id_papel_sobrante, inicio_tabulador, fin_tabulador, frente_num_tinta, vuelta_num_tinta, tinta_especial, hojas_sobrante, activo) VALUES (37,4001,5000,1,0,true,200,true);</v>
      </c>
      <c r="B499">
        <v>37</v>
      </c>
      <c r="C499">
        <v>4001</v>
      </c>
      <c r="D499">
        <v>5000</v>
      </c>
      <c r="E499">
        <v>1</v>
      </c>
      <c r="F499">
        <v>0</v>
      </c>
      <c r="G499" t="s">
        <v>1617</v>
      </c>
      <c r="H499">
        <v>200</v>
      </c>
      <c r="I499" t="s">
        <v>1331</v>
      </c>
    </row>
    <row r="500" spans="1:9">
      <c r="A500" t="str">
        <f t="shared" si="23"/>
        <v>INSERT INTO papel_sobrante (id_papel_sobrante, inicio_tabulador, fin_tabulador, frente_num_tinta, vuelta_num_tinta, tinta_especial, hojas_sobrante, activo) VALUES (38,4001,5000,1,1,true,350,true);</v>
      </c>
      <c r="B500">
        <v>38</v>
      </c>
      <c r="C500">
        <v>4001</v>
      </c>
      <c r="D500">
        <v>5000</v>
      </c>
      <c r="E500">
        <v>1</v>
      </c>
      <c r="F500">
        <v>1</v>
      </c>
      <c r="G500" t="s">
        <v>1617</v>
      </c>
      <c r="H500">
        <v>350</v>
      </c>
      <c r="I500" t="s">
        <v>1331</v>
      </c>
    </row>
    <row r="501" spans="1:9">
      <c r="A501" t="str">
        <f t="shared" si="23"/>
        <v>INSERT INTO papel_sobrante (id_papel_sobrante, inicio_tabulador, fin_tabulador, frente_num_tinta, vuelta_num_tinta, tinta_especial, hojas_sobrante, activo) VALUES (39,4001,5000,4,0,true,450,true);</v>
      </c>
      <c r="B501">
        <v>39</v>
      </c>
      <c r="C501">
        <v>4001</v>
      </c>
      <c r="D501">
        <v>5000</v>
      </c>
      <c r="E501">
        <v>4</v>
      </c>
      <c r="F501">
        <v>0</v>
      </c>
      <c r="G501" t="s">
        <v>1617</v>
      </c>
      <c r="H501">
        <v>450</v>
      </c>
      <c r="I501" t="s">
        <v>1331</v>
      </c>
    </row>
    <row r="502" spans="1:9">
      <c r="A502" t="str">
        <f t="shared" si="23"/>
        <v>INSERT INTO papel_sobrante (id_papel_sobrante, inicio_tabulador, fin_tabulador, frente_num_tinta, vuelta_num_tinta, tinta_especial, hojas_sobrante, activo) VALUES (40,4001,5000,4,4,true,600,true);</v>
      </c>
      <c r="B502">
        <v>40</v>
      </c>
      <c r="C502">
        <v>4001</v>
      </c>
      <c r="D502">
        <v>5000</v>
      </c>
      <c r="E502">
        <v>4</v>
      </c>
      <c r="F502">
        <v>4</v>
      </c>
      <c r="G502" t="s">
        <v>1617</v>
      </c>
      <c r="H502">
        <v>600</v>
      </c>
      <c r="I502" t="s">
        <v>1331</v>
      </c>
    </row>
    <row r="503" spans="1:9">
      <c r="A503" t="str">
        <f t="shared" si="23"/>
        <v>INSERT INTO papel_sobrante (id_papel_sobrante, inicio_tabulador, fin_tabulador, frente_num_tinta, vuelta_num_tinta, tinta_especial, hojas_sobrante, activo) VALUES (41,5001,6000,1,0,false,150,true);</v>
      </c>
      <c r="B503">
        <v>41</v>
      </c>
      <c r="C503">
        <v>5001</v>
      </c>
      <c r="D503">
        <v>6000</v>
      </c>
      <c r="E503">
        <v>1</v>
      </c>
      <c r="F503">
        <v>0</v>
      </c>
      <c r="G503" t="s">
        <v>1415</v>
      </c>
      <c r="H503">
        <v>150</v>
      </c>
      <c r="I503" t="s">
        <v>1331</v>
      </c>
    </row>
    <row r="504" spans="1:9">
      <c r="A504" t="str">
        <f t="shared" si="23"/>
        <v>INSERT INTO papel_sobrante (id_papel_sobrante, inicio_tabulador, fin_tabulador, frente_num_tinta, vuelta_num_tinta, tinta_especial, hojas_sobrante, activo) VALUES (42,5001,6000,1,1,false,200,true);</v>
      </c>
      <c r="B504">
        <v>42</v>
      </c>
      <c r="C504">
        <v>5001</v>
      </c>
      <c r="D504">
        <v>6000</v>
      </c>
      <c r="E504">
        <v>1</v>
      </c>
      <c r="F504">
        <v>1</v>
      </c>
      <c r="G504" t="s">
        <v>1415</v>
      </c>
      <c r="H504">
        <v>200</v>
      </c>
      <c r="I504" t="s">
        <v>1331</v>
      </c>
    </row>
    <row r="505" spans="1:9">
      <c r="A505" t="str">
        <f t="shared" si="23"/>
        <v>INSERT INTO papel_sobrante (id_papel_sobrante, inicio_tabulador, fin_tabulador, frente_num_tinta, vuelta_num_tinta, tinta_especial, hojas_sobrante, activo) VALUES (43,5001,6000,4,0,false,300,true);</v>
      </c>
      <c r="B505">
        <v>43</v>
      </c>
      <c r="C505">
        <v>5001</v>
      </c>
      <c r="D505">
        <v>6000</v>
      </c>
      <c r="E505">
        <v>4</v>
      </c>
      <c r="F505">
        <v>0</v>
      </c>
      <c r="G505" t="s">
        <v>1415</v>
      </c>
      <c r="H505">
        <v>300</v>
      </c>
      <c r="I505" t="s">
        <v>1331</v>
      </c>
    </row>
    <row r="506" spans="1:9">
      <c r="A506" t="str">
        <f t="shared" si="23"/>
        <v>INSERT INTO papel_sobrante (id_papel_sobrante, inicio_tabulador, fin_tabulador, frente_num_tinta, vuelta_num_tinta, tinta_especial, hojas_sobrante, activo) VALUES (44,5001,6000,4,4,false,400,true);</v>
      </c>
      <c r="B506">
        <v>44</v>
      </c>
      <c r="C506">
        <v>5001</v>
      </c>
      <c r="D506">
        <v>6000</v>
      </c>
      <c r="E506">
        <v>4</v>
      </c>
      <c r="F506">
        <v>4</v>
      </c>
      <c r="G506" t="s">
        <v>1415</v>
      </c>
      <c r="H506">
        <v>400</v>
      </c>
      <c r="I506" t="s">
        <v>1331</v>
      </c>
    </row>
    <row r="507" spans="1:9">
      <c r="A507" t="str">
        <f t="shared" si="23"/>
        <v>INSERT INTO papel_sobrante (id_papel_sobrante, inicio_tabulador, fin_tabulador, frente_num_tinta, vuelta_num_tinta, tinta_especial, hojas_sobrante, activo) VALUES (45,5001,6000,1,0,true,200,true);</v>
      </c>
      <c r="B507">
        <v>45</v>
      </c>
      <c r="C507">
        <v>5001</v>
      </c>
      <c r="D507">
        <v>6000</v>
      </c>
      <c r="E507">
        <v>1</v>
      </c>
      <c r="F507">
        <v>0</v>
      </c>
      <c r="G507" t="s">
        <v>1617</v>
      </c>
      <c r="H507">
        <v>200</v>
      </c>
      <c r="I507" t="s">
        <v>1331</v>
      </c>
    </row>
    <row r="508" spans="1:9">
      <c r="A508" t="str">
        <f t="shared" si="23"/>
        <v>INSERT INTO papel_sobrante (id_papel_sobrante, inicio_tabulador, fin_tabulador, frente_num_tinta, vuelta_num_tinta, tinta_especial, hojas_sobrante, activo) VALUES (46,5001,6000,1,1,true,350,true);</v>
      </c>
      <c r="B508">
        <v>46</v>
      </c>
      <c r="C508">
        <v>5001</v>
      </c>
      <c r="D508">
        <v>6000</v>
      </c>
      <c r="E508">
        <v>1</v>
      </c>
      <c r="F508">
        <v>1</v>
      </c>
      <c r="G508" t="s">
        <v>1617</v>
      </c>
      <c r="H508">
        <v>350</v>
      </c>
      <c r="I508" t="s">
        <v>1331</v>
      </c>
    </row>
    <row r="509" spans="1:9">
      <c r="A509" t="str">
        <f t="shared" si="23"/>
        <v>INSERT INTO papel_sobrante (id_papel_sobrante, inicio_tabulador, fin_tabulador, frente_num_tinta, vuelta_num_tinta, tinta_especial, hojas_sobrante, activo) VALUES (47,5001,6000,4,0,true,500,true);</v>
      </c>
      <c r="B509">
        <v>47</v>
      </c>
      <c r="C509">
        <v>5001</v>
      </c>
      <c r="D509">
        <v>6000</v>
      </c>
      <c r="E509">
        <v>4</v>
      </c>
      <c r="F509">
        <v>0</v>
      </c>
      <c r="G509" t="s">
        <v>1617</v>
      </c>
      <c r="H509">
        <v>500</v>
      </c>
      <c r="I509" t="s">
        <v>1331</v>
      </c>
    </row>
    <row r="510" spans="1:9">
      <c r="A510" t="str">
        <f t="shared" si="23"/>
        <v>INSERT INTO papel_sobrante (id_papel_sobrante, inicio_tabulador, fin_tabulador, frente_num_tinta, vuelta_num_tinta, tinta_especial, hojas_sobrante, activo) VALUES (48,5001,6000,4,4,true,700,true);</v>
      </c>
      <c r="B510">
        <v>48</v>
      </c>
      <c r="C510">
        <v>5001</v>
      </c>
      <c r="D510">
        <v>6000</v>
      </c>
      <c r="E510">
        <v>4</v>
      </c>
      <c r="F510">
        <v>4</v>
      </c>
      <c r="G510" t="s">
        <v>1617</v>
      </c>
      <c r="H510">
        <v>700</v>
      </c>
      <c r="I510" t="s">
        <v>1331</v>
      </c>
    </row>
    <row r="511" spans="1:9">
      <c r="A511" t="str">
        <f t="shared" si="23"/>
        <v>INSERT INTO papel_sobrante (id_papel_sobrante, inicio_tabulador, fin_tabulador, frente_num_tinta, vuelta_num_tinta, tinta_especial, hojas_sobrante, activo) VALUES (49,6001,7000,1,0,false,150,true);</v>
      </c>
      <c r="B511">
        <v>49</v>
      </c>
      <c r="C511">
        <v>6001</v>
      </c>
      <c r="D511">
        <v>7000</v>
      </c>
      <c r="E511">
        <v>1</v>
      </c>
      <c r="F511">
        <v>0</v>
      </c>
      <c r="G511" t="s">
        <v>1415</v>
      </c>
      <c r="H511">
        <v>150</v>
      </c>
      <c r="I511" t="s">
        <v>1331</v>
      </c>
    </row>
    <row r="512" spans="1:9">
      <c r="A512" t="str">
        <f t="shared" si="23"/>
        <v>INSERT INTO papel_sobrante (id_papel_sobrante, inicio_tabulador, fin_tabulador, frente_num_tinta, vuelta_num_tinta, tinta_especial, hojas_sobrante, activo) VALUES (50,6001,7000,1,1,false,200,true);</v>
      </c>
      <c r="B512">
        <v>50</v>
      </c>
      <c r="C512">
        <v>6001</v>
      </c>
      <c r="D512">
        <v>7000</v>
      </c>
      <c r="E512">
        <v>1</v>
      </c>
      <c r="F512">
        <v>1</v>
      </c>
      <c r="G512" t="s">
        <v>1415</v>
      </c>
      <c r="H512">
        <v>200</v>
      </c>
      <c r="I512" t="s">
        <v>1331</v>
      </c>
    </row>
    <row r="513" spans="1:9">
      <c r="A513" t="str">
        <f t="shared" si="23"/>
        <v>INSERT INTO papel_sobrante (id_papel_sobrante, inicio_tabulador, fin_tabulador, frente_num_tinta, vuelta_num_tinta, tinta_especial, hojas_sobrante, activo) VALUES (51,6001,7000,4,0,false,350,true);</v>
      </c>
      <c r="B513">
        <v>51</v>
      </c>
      <c r="C513">
        <v>6001</v>
      </c>
      <c r="D513">
        <v>7000</v>
      </c>
      <c r="E513">
        <v>4</v>
      </c>
      <c r="F513">
        <v>0</v>
      </c>
      <c r="G513" t="s">
        <v>1415</v>
      </c>
      <c r="H513">
        <v>350</v>
      </c>
      <c r="I513" t="s">
        <v>1331</v>
      </c>
    </row>
    <row r="514" spans="1:9">
      <c r="A514" t="str">
        <f t="shared" si="23"/>
        <v>INSERT INTO papel_sobrante (id_papel_sobrante, inicio_tabulador, fin_tabulador, frente_num_tinta, vuelta_num_tinta, tinta_especial, hojas_sobrante, activo) VALUES (52,6001,7000,4,4,false,400,true);</v>
      </c>
      <c r="B514">
        <v>52</v>
      </c>
      <c r="C514">
        <v>6001</v>
      </c>
      <c r="D514">
        <v>7000</v>
      </c>
      <c r="E514">
        <v>4</v>
      </c>
      <c r="F514">
        <v>4</v>
      </c>
      <c r="G514" t="s">
        <v>1415</v>
      </c>
      <c r="H514">
        <v>400</v>
      </c>
      <c r="I514" t="s">
        <v>1331</v>
      </c>
    </row>
    <row r="515" spans="1:9">
      <c r="A515" t="str">
        <f t="shared" si="23"/>
        <v>INSERT INTO papel_sobrante (id_papel_sobrante, inicio_tabulador, fin_tabulador, frente_num_tinta, vuelta_num_tinta, tinta_especial, hojas_sobrante, activo) VALUES (53,6001,7000,1,0,true,200,true);</v>
      </c>
      <c r="B515">
        <v>53</v>
      </c>
      <c r="C515">
        <v>6001</v>
      </c>
      <c r="D515">
        <v>7000</v>
      </c>
      <c r="E515">
        <v>1</v>
      </c>
      <c r="F515">
        <v>0</v>
      </c>
      <c r="G515" t="s">
        <v>1617</v>
      </c>
      <c r="H515">
        <v>200</v>
      </c>
      <c r="I515" t="s">
        <v>1331</v>
      </c>
    </row>
    <row r="516" spans="1:9">
      <c r="A516" t="str">
        <f t="shared" si="23"/>
        <v>INSERT INTO papel_sobrante (id_papel_sobrante, inicio_tabulador, fin_tabulador, frente_num_tinta, vuelta_num_tinta, tinta_especial, hojas_sobrante, activo) VALUES (54,6001,7000,1,1,true,350,true);</v>
      </c>
      <c r="B516">
        <v>54</v>
      </c>
      <c r="C516">
        <v>6001</v>
      </c>
      <c r="D516">
        <v>7000</v>
      </c>
      <c r="E516">
        <v>1</v>
      </c>
      <c r="F516">
        <v>1</v>
      </c>
      <c r="G516" t="s">
        <v>1617</v>
      </c>
      <c r="H516">
        <v>350</v>
      </c>
      <c r="I516" t="s">
        <v>1331</v>
      </c>
    </row>
    <row r="517" spans="1:9">
      <c r="A517" t="str">
        <f t="shared" si="23"/>
        <v>INSERT INTO papel_sobrante (id_papel_sobrante, inicio_tabulador, fin_tabulador, frente_num_tinta, vuelta_num_tinta, tinta_especial, hojas_sobrante, activo) VALUES (55,6001,7000,4,0,true,500,true);</v>
      </c>
      <c r="B517">
        <v>55</v>
      </c>
      <c r="C517">
        <v>6001</v>
      </c>
      <c r="D517">
        <v>7000</v>
      </c>
      <c r="E517">
        <v>4</v>
      </c>
      <c r="F517">
        <v>0</v>
      </c>
      <c r="G517" t="s">
        <v>1617</v>
      </c>
      <c r="H517">
        <v>500</v>
      </c>
      <c r="I517" t="s">
        <v>1331</v>
      </c>
    </row>
    <row r="518" spans="1:9">
      <c r="A518" t="str">
        <f t="shared" si="23"/>
        <v>INSERT INTO papel_sobrante (id_papel_sobrante, inicio_tabulador, fin_tabulador, frente_num_tinta, vuelta_num_tinta, tinta_especial, hojas_sobrante, activo) VALUES (56,6001,7000,4,4,true,700,true);</v>
      </c>
      <c r="B518">
        <v>56</v>
      </c>
      <c r="C518">
        <v>6001</v>
      </c>
      <c r="D518">
        <v>7000</v>
      </c>
      <c r="E518">
        <v>4</v>
      </c>
      <c r="F518">
        <v>4</v>
      </c>
      <c r="G518" t="s">
        <v>1617</v>
      </c>
      <c r="H518">
        <v>700</v>
      </c>
      <c r="I518" t="s">
        <v>1331</v>
      </c>
    </row>
    <row r="519" spans="1:9">
      <c r="A519" t="str">
        <f t="shared" si="23"/>
        <v>INSERT INTO papel_sobrante (id_papel_sobrante, inicio_tabulador, fin_tabulador, frente_num_tinta, vuelta_num_tinta, tinta_especial, hojas_sobrante, activo) VALUES (57,7001,8000,1,0,false,150,true);</v>
      </c>
      <c r="B519">
        <v>57</v>
      </c>
      <c r="C519">
        <v>7001</v>
      </c>
      <c r="D519">
        <v>8000</v>
      </c>
      <c r="E519">
        <v>1</v>
      </c>
      <c r="F519">
        <v>0</v>
      </c>
      <c r="G519" t="s">
        <v>1415</v>
      </c>
      <c r="H519">
        <v>150</v>
      </c>
      <c r="I519" t="s">
        <v>1331</v>
      </c>
    </row>
    <row r="520" spans="1:9">
      <c r="A520" t="str">
        <f t="shared" si="23"/>
        <v>INSERT INTO papel_sobrante (id_papel_sobrante, inicio_tabulador, fin_tabulador, frente_num_tinta, vuelta_num_tinta, tinta_especial, hojas_sobrante, activo) VALUES (58,7001,8000,1,1,false,200,true);</v>
      </c>
      <c r="B520">
        <v>58</v>
      </c>
      <c r="C520">
        <v>7001</v>
      </c>
      <c r="D520">
        <v>8000</v>
      </c>
      <c r="E520">
        <v>1</v>
      </c>
      <c r="F520">
        <v>1</v>
      </c>
      <c r="G520" t="s">
        <v>1415</v>
      </c>
      <c r="H520">
        <v>200</v>
      </c>
      <c r="I520" t="s">
        <v>1331</v>
      </c>
    </row>
    <row r="521" spans="1:9">
      <c r="A521" t="str">
        <f t="shared" si="23"/>
        <v>INSERT INTO papel_sobrante (id_papel_sobrante, inicio_tabulador, fin_tabulador, frente_num_tinta, vuelta_num_tinta, tinta_especial, hojas_sobrante, activo) VALUES (59,7001,8000,4,0,false,350,true);</v>
      </c>
      <c r="B521">
        <v>59</v>
      </c>
      <c r="C521">
        <v>7001</v>
      </c>
      <c r="D521">
        <v>8000</v>
      </c>
      <c r="E521">
        <v>4</v>
      </c>
      <c r="F521">
        <v>0</v>
      </c>
      <c r="G521" t="s">
        <v>1415</v>
      </c>
      <c r="H521">
        <v>350</v>
      </c>
      <c r="I521" t="s">
        <v>1331</v>
      </c>
    </row>
    <row r="522" spans="1:9">
      <c r="A522" t="str">
        <f t="shared" si="23"/>
        <v>INSERT INTO papel_sobrante (id_papel_sobrante, inicio_tabulador, fin_tabulador, frente_num_tinta, vuelta_num_tinta, tinta_especial, hojas_sobrante, activo) VALUES (60,7001,8000,4,4,false,500,true);</v>
      </c>
      <c r="B522">
        <v>60</v>
      </c>
      <c r="C522">
        <v>7001</v>
      </c>
      <c r="D522">
        <v>8000</v>
      </c>
      <c r="E522">
        <v>4</v>
      </c>
      <c r="F522">
        <v>4</v>
      </c>
      <c r="G522" t="s">
        <v>1415</v>
      </c>
      <c r="H522">
        <v>500</v>
      </c>
      <c r="I522" t="s">
        <v>1331</v>
      </c>
    </row>
    <row r="523" spans="1:9">
      <c r="A523" t="str">
        <f t="shared" si="23"/>
        <v>INSERT INTO papel_sobrante (id_papel_sobrante, inicio_tabulador, fin_tabulador, frente_num_tinta, vuelta_num_tinta, tinta_especial, hojas_sobrante, activo) VALUES (61,7001,8000,1,0,true,200,true);</v>
      </c>
      <c r="B523">
        <v>61</v>
      </c>
      <c r="C523">
        <v>7001</v>
      </c>
      <c r="D523">
        <v>8000</v>
      </c>
      <c r="E523">
        <v>1</v>
      </c>
      <c r="F523">
        <v>0</v>
      </c>
      <c r="G523" t="s">
        <v>1617</v>
      </c>
      <c r="H523">
        <v>200</v>
      </c>
      <c r="I523" t="s">
        <v>1331</v>
      </c>
    </row>
    <row r="524" spans="1:9">
      <c r="A524" t="str">
        <f t="shared" si="23"/>
        <v>INSERT INTO papel_sobrante (id_papel_sobrante, inicio_tabulador, fin_tabulador, frente_num_tinta, vuelta_num_tinta, tinta_especial, hojas_sobrante, activo) VALUES (62,7001,8000,1,1,true,400,true);</v>
      </c>
      <c r="B524">
        <v>62</v>
      </c>
      <c r="C524">
        <v>7001</v>
      </c>
      <c r="D524">
        <v>8000</v>
      </c>
      <c r="E524">
        <v>1</v>
      </c>
      <c r="F524">
        <v>1</v>
      </c>
      <c r="G524" t="s">
        <v>1617</v>
      </c>
      <c r="H524">
        <v>400</v>
      </c>
      <c r="I524" t="s">
        <v>1331</v>
      </c>
    </row>
    <row r="525" spans="1:9">
      <c r="A525" t="str">
        <f t="shared" si="23"/>
        <v>INSERT INTO papel_sobrante (id_papel_sobrante, inicio_tabulador, fin_tabulador, frente_num_tinta, vuelta_num_tinta, tinta_especial, hojas_sobrante, activo) VALUES (63,7001,8000,4,0,true,500,true);</v>
      </c>
      <c r="B525">
        <v>63</v>
      </c>
      <c r="C525">
        <v>7001</v>
      </c>
      <c r="D525">
        <v>8000</v>
      </c>
      <c r="E525">
        <v>4</v>
      </c>
      <c r="F525">
        <v>0</v>
      </c>
      <c r="G525" t="s">
        <v>1617</v>
      </c>
      <c r="H525">
        <v>500</v>
      </c>
      <c r="I525" t="s">
        <v>1331</v>
      </c>
    </row>
    <row r="526" spans="1:9">
      <c r="A526" t="str">
        <f t="shared" si="23"/>
        <v>INSERT INTO papel_sobrante (id_papel_sobrante, inicio_tabulador, fin_tabulador, frente_num_tinta, vuelta_num_tinta, tinta_especial, hojas_sobrante, activo) VALUES (64,7001,8000,4,4,true,800,true);</v>
      </c>
      <c r="B526">
        <v>64</v>
      </c>
      <c r="C526">
        <v>7001</v>
      </c>
      <c r="D526">
        <v>8000</v>
      </c>
      <c r="E526">
        <v>4</v>
      </c>
      <c r="F526">
        <v>4</v>
      </c>
      <c r="G526" t="s">
        <v>1617</v>
      </c>
      <c r="H526">
        <v>800</v>
      </c>
      <c r="I526" t="s">
        <v>1331</v>
      </c>
    </row>
    <row r="527" spans="1:9">
      <c r="A527" t="str">
        <f t="shared" si="23"/>
        <v>INSERT INTO papel_sobrante (id_papel_sobrante, inicio_tabulador, fin_tabulador, frente_num_tinta, vuelta_num_tinta, tinta_especial, hojas_sobrante, activo) VALUES (65,8001,9000,1,0,false,150,true);</v>
      </c>
      <c r="B527">
        <v>65</v>
      </c>
      <c r="C527">
        <v>8001</v>
      </c>
      <c r="D527">
        <v>9000</v>
      </c>
      <c r="E527">
        <v>1</v>
      </c>
      <c r="F527">
        <v>0</v>
      </c>
      <c r="G527" t="s">
        <v>1415</v>
      </c>
      <c r="H527">
        <v>150</v>
      </c>
      <c r="I527" t="s">
        <v>1331</v>
      </c>
    </row>
    <row r="528" spans="1:9">
      <c r="A528" t="str">
        <f t="shared" ref="A528:A566" si="24">CONCATENATE("INSERT INTO ",B$461," (",B$462,", ",C$462,", ",D$462,", ",E$462,", ",F$462,", ",G$462,", ",H$462,", ",I$462,") VALUES (",B528,",",C528,",",D528,",",E528,",",F528,",",G528,",",H528,",",I528,");" )</f>
        <v>INSERT INTO papel_sobrante (id_papel_sobrante, inicio_tabulador, fin_tabulador, frente_num_tinta, vuelta_num_tinta, tinta_especial, hojas_sobrante, activo) VALUES (66,8001,9000,1,1,false,200,true);</v>
      </c>
      <c r="B528">
        <v>66</v>
      </c>
      <c r="C528">
        <v>8001</v>
      </c>
      <c r="D528">
        <v>9000</v>
      </c>
      <c r="E528">
        <v>1</v>
      </c>
      <c r="F528">
        <v>1</v>
      </c>
      <c r="G528" t="s">
        <v>1415</v>
      </c>
      <c r="H528">
        <v>200</v>
      </c>
      <c r="I528" t="s">
        <v>1331</v>
      </c>
    </row>
    <row r="529" spans="1:9">
      <c r="A529" t="str">
        <f t="shared" si="24"/>
        <v>INSERT INTO papel_sobrante (id_papel_sobrante, inicio_tabulador, fin_tabulador, frente_num_tinta, vuelta_num_tinta, tinta_especial, hojas_sobrante, activo) VALUES (67,8001,9000,4,0,false,350,true);</v>
      </c>
      <c r="B529">
        <v>67</v>
      </c>
      <c r="C529">
        <v>8001</v>
      </c>
      <c r="D529">
        <v>9000</v>
      </c>
      <c r="E529">
        <v>4</v>
      </c>
      <c r="F529">
        <v>0</v>
      </c>
      <c r="G529" t="s">
        <v>1415</v>
      </c>
      <c r="H529">
        <v>350</v>
      </c>
      <c r="I529" t="s">
        <v>1331</v>
      </c>
    </row>
    <row r="530" spans="1:9">
      <c r="A530" t="str">
        <f t="shared" si="24"/>
        <v>INSERT INTO papel_sobrante (id_papel_sobrante, inicio_tabulador, fin_tabulador, frente_num_tinta, vuelta_num_tinta, tinta_especial, hojas_sobrante, activo) VALUES (68,8001,9000,4,4,false,500,true);</v>
      </c>
      <c r="B530">
        <v>68</v>
      </c>
      <c r="C530">
        <v>8001</v>
      </c>
      <c r="D530">
        <v>9000</v>
      </c>
      <c r="E530">
        <v>4</v>
      </c>
      <c r="F530">
        <v>4</v>
      </c>
      <c r="G530" t="s">
        <v>1415</v>
      </c>
      <c r="H530">
        <v>500</v>
      </c>
      <c r="I530" t="s">
        <v>1331</v>
      </c>
    </row>
    <row r="531" spans="1:9">
      <c r="A531" t="str">
        <f t="shared" si="24"/>
        <v>INSERT INTO papel_sobrante (id_papel_sobrante, inicio_tabulador, fin_tabulador, frente_num_tinta, vuelta_num_tinta, tinta_especial, hojas_sobrante, activo) VALUES (69,8001,9000,1,0,true,200,true);</v>
      </c>
      <c r="B531">
        <v>69</v>
      </c>
      <c r="C531">
        <v>8001</v>
      </c>
      <c r="D531">
        <v>9000</v>
      </c>
      <c r="E531">
        <v>1</v>
      </c>
      <c r="F531">
        <v>0</v>
      </c>
      <c r="G531" t="s">
        <v>1617</v>
      </c>
      <c r="H531">
        <v>200</v>
      </c>
      <c r="I531" t="s">
        <v>1331</v>
      </c>
    </row>
    <row r="532" spans="1:9">
      <c r="A532" t="str">
        <f t="shared" si="24"/>
        <v>INSERT INTO papel_sobrante (id_papel_sobrante, inicio_tabulador, fin_tabulador, frente_num_tinta, vuelta_num_tinta, tinta_especial, hojas_sobrante, activo) VALUES (70,8001,9000,1,1,true,400,true);</v>
      </c>
      <c r="B532">
        <v>70</v>
      </c>
      <c r="C532">
        <v>8001</v>
      </c>
      <c r="D532">
        <v>9000</v>
      </c>
      <c r="E532">
        <v>1</v>
      </c>
      <c r="F532">
        <v>1</v>
      </c>
      <c r="G532" t="s">
        <v>1617</v>
      </c>
      <c r="H532">
        <v>400</v>
      </c>
      <c r="I532" t="s">
        <v>1331</v>
      </c>
    </row>
    <row r="533" spans="1:9">
      <c r="A533" t="str">
        <f t="shared" si="24"/>
        <v>INSERT INTO papel_sobrante (id_papel_sobrante, inicio_tabulador, fin_tabulador, frente_num_tinta, vuelta_num_tinta, tinta_especial, hojas_sobrante, activo) VALUES (71,8001,9000,4,0,true,500,true);</v>
      </c>
      <c r="B533">
        <v>71</v>
      </c>
      <c r="C533">
        <v>8001</v>
      </c>
      <c r="D533">
        <v>9000</v>
      </c>
      <c r="E533">
        <v>4</v>
      </c>
      <c r="F533">
        <v>0</v>
      </c>
      <c r="G533" t="s">
        <v>1617</v>
      </c>
      <c r="H533">
        <v>500</v>
      </c>
      <c r="I533" t="s">
        <v>1331</v>
      </c>
    </row>
    <row r="534" spans="1:9">
      <c r="A534" t="str">
        <f t="shared" si="24"/>
        <v>INSERT INTO papel_sobrante (id_papel_sobrante, inicio_tabulador, fin_tabulador, frente_num_tinta, vuelta_num_tinta, tinta_especial, hojas_sobrante, activo) VALUES (72,8001,9000,4,4,true,800,true);</v>
      </c>
      <c r="B534">
        <v>72</v>
      </c>
      <c r="C534">
        <v>8001</v>
      </c>
      <c r="D534">
        <v>9000</v>
      </c>
      <c r="E534">
        <v>4</v>
      </c>
      <c r="F534">
        <v>4</v>
      </c>
      <c r="G534" t="s">
        <v>1617</v>
      </c>
      <c r="H534">
        <v>800</v>
      </c>
      <c r="I534" t="s">
        <v>1331</v>
      </c>
    </row>
    <row r="535" spans="1:9">
      <c r="A535" t="str">
        <f t="shared" si="24"/>
        <v>INSERT INTO papel_sobrante (id_papel_sobrante, inicio_tabulador, fin_tabulador, frente_num_tinta, vuelta_num_tinta, tinta_especial, hojas_sobrante, activo) VALUES (73,9001,10000,1,0,false,200,true);</v>
      </c>
      <c r="B535">
        <v>73</v>
      </c>
      <c r="C535">
        <v>9001</v>
      </c>
      <c r="D535">
        <v>10000</v>
      </c>
      <c r="E535">
        <v>1</v>
      </c>
      <c r="F535">
        <v>0</v>
      </c>
      <c r="G535" t="s">
        <v>1415</v>
      </c>
      <c r="H535">
        <v>200</v>
      </c>
      <c r="I535" t="s">
        <v>1331</v>
      </c>
    </row>
    <row r="536" spans="1:9">
      <c r="A536" t="str">
        <f t="shared" si="24"/>
        <v>INSERT INTO papel_sobrante (id_papel_sobrante, inicio_tabulador, fin_tabulador, frente_num_tinta, vuelta_num_tinta, tinta_especial, hojas_sobrante, activo) VALUES (74,9001,10000,1,1,false,300,true);</v>
      </c>
      <c r="B536">
        <v>74</v>
      </c>
      <c r="C536">
        <v>9001</v>
      </c>
      <c r="D536">
        <v>10000</v>
      </c>
      <c r="E536">
        <v>1</v>
      </c>
      <c r="F536">
        <v>1</v>
      </c>
      <c r="G536" t="s">
        <v>1415</v>
      </c>
      <c r="H536">
        <v>300</v>
      </c>
      <c r="I536" t="s">
        <v>1331</v>
      </c>
    </row>
    <row r="537" spans="1:9">
      <c r="A537" t="str">
        <f t="shared" si="24"/>
        <v>INSERT INTO papel_sobrante (id_papel_sobrante, inicio_tabulador, fin_tabulador, frente_num_tinta, vuelta_num_tinta, tinta_especial, hojas_sobrante, activo) VALUES (75,9001,10000,4,0,false,400,true);</v>
      </c>
      <c r="B537">
        <v>75</v>
      </c>
      <c r="C537">
        <v>9001</v>
      </c>
      <c r="D537">
        <v>10000</v>
      </c>
      <c r="E537">
        <v>4</v>
      </c>
      <c r="F537">
        <v>0</v>
      </c>
      <c r="G537" t="s">
        <v>1415</v>
      </c>
      <c r="H537">
        <v>400</v>
      </c>
      <c r="I537" t="s">
        <v>1331</v>
      </c>
    </row>
    <row r="538" spans="1:9">
      <c r="A538" t="str">
        <f t="shared" si="24"/>
        <v>INSERT INTO papel_sobrante (id_papel_sobrante, inicio_tabulador, fin_tabulador, frente_num_tinta, vuelta_num_tinta, tinta_especial, hojas_sobrante, activo) VALUES (76,9001,10000,4,4,false,500,true);</v>
      </c>
      <c r="B538">
        <v>76</v>
      </c>
      <c r="C538">
        <v>9001</v>
      </c>
      <c r="D538">
        <v>10000</v>
      </c>
      <c r="E538">
        <v>4</v>
      </c>
      <c r="F538">
        <v>4</v>
      </c>
      <c r="G538" t="s">
        <v>1415</v>
      </c>
      <c r="H538">
        <v>500</v>
      </c>
      <c r="I538" t="s">
        <v>1331</v>
      </c>
    </row>
    <row r="539" spans="1:9">
      <c r="A539" t="str">
        <f t="shared" si="24"/>
        <v>INSERT INTO papel_sobrante (id_papel_sobrante, inicio_tabulador, fin_tabulador, frente_num_tinta, vuelta_num_tinta, tinta_especial, hojas_sobrante, activo) VALUES (77,9001,10000,1,0,true,300,true);</v>
      </c>
      <c r="B539">
        <v>77</v>
      </c>
      <c r="C539">
        <v>9001</v>
      </c>
      <c r="D539">
        <v>10000</v>
      </c>
      <c r="E539">
        <v>1</v>
      </c>
      <c r="F539">
        <v>0</v>
      </c>
      <c r="G539" t="s">
        <v>1617</v>
      </c>
      <c r="H539">
        <v>300</v>
      </c>
      <c r="I539" t="s">
        <v>1331</v>
      </c>
    </row>
    <row r="540" spans="1:9">
      <c r="A540" t="str">
        <f t="shared" si="24"/>
        <v>INSERT INTO papel_sobrante (id_papel_sobrante, inicio_tabulador, fin_tabulador, frente_num_tinta, vuelta_num_tinta, tinta_especial, hojas_sobrante, activo) VALUES (78,9001,10000,1,1,true,400,true);</v>
      </c>
      <c r="B540">
        <v>78</v>
      </c>
      <c r="C540">
        <v>9001</v>
      </c>
      <c r="D540">
        <v>10000</v>
      </c>
      <c r="E540">
        <v>1</v>
      </c>
      <c r="F540">
        <v>1</v>
      </c>
      <c r="G540" t="s">
        <v>1617</v>
      </c>
      <c r="H540">
        <v>400</v>
      </c>
      <c r="I540" t="s">
        <v>1331</v>
      </c>
    </row>
    <row r="541" spans="1:9">
      <c r="A541" t="str">
        <f t="shared" si="24"/>
        <v>INSERT INTO papel_sobrante (id_papel_sobrante, inicio_tabulador, fin_tabulador, frente_num_tinta, vuelta_num_tinta, tinta_especial, hojas_sobrante, activo) VALUES (79,9001,10000,4,0,true,700,true);</v>
      </c>
      <c r="B541">
        <v>79</v>
      </c>
      <c r="C541">
        <v>9001</v>
      </c>
      <c r="D541">
        <v>10000</v>
      </c>
      <c r="E541">
        <v>4</v>
      </c>
      <c r="F541">
        <v>0</v>
      </c>
      <c r="G541" t="s">
        <v>1617</v>
      </c>
      <c r="H541">
        <v>700</v>
      </c>
      <c r="I541" t="s">
        <v>1331</v>
      </c>
    </row>
    <row r="542" spans="1:9">
      <c r="A542" t="str">
        <f t="shared" si="24"/>
        <v>INSERT INTO papel_sobrante (id_papel_sobrante, inicio_tabulador, fin_tabulador, frente_num_tinta, vuelta_num_tinta, tinta_especial, hojas_sobrante, activo) VALUES (80,9001,10000,4,4,true,800,true);</v>
      </c>
      <c r="B542">
        <v>80</v>
      </c>
      <c r="C542">
        <v>9001</v>
      </c>
      <c r="D542">
        <v>10000</v>
      </c>
      <c r="E542">
        <v>4</v>
      </c>
      <c r="F542">
        <v>4</v>
      </c>
      <c r="G542" t="s">
        <v>1617</v>
      </c>
      <c r="H542">
        <v>800</v>
      </c>
      <c r="I542" t="s">
        <v>1331</v>
      </c>
    </row>
    <row r="543" spans="1:9">
      <c r="A543" t="str">
        <f t="shared" si="24"/>
        <v>INSERT INTO papel_sobrante (id_papel_sobrante, inicio_tabulador, fin_tabulador, frente_num_tinta, vuelta_num_tinta, tinta_especial, hojas_sobrante, activo) VALUES (81,10001,20000,1,0,false,300,true);</v>
      </c>
      <c r="B543">
        <v>81</v>
      </c>
      <c r="C543">
        <v>10001</v>
      </c>
      <c r="D543">
        <v>20000</v>
      </c>
      <c r="E543">
        <v>1</v>
      </c>
      <c r="F543">
        <v>0</v>
      </c>
      <c r="G543" t="s">
        <v>1415</v>
      </c>
      <c r="H543">
        <v>300</v>
      </c>
      <c r="I543" t="s">
        <v>1331</v>
      </c>
    </row>
    <row r="544" spans="1:9">
      <c r="A544" t="str">
        <f t="shared" si="24"/>
        <v>INSERT INTO papel_sobrante (id_papel_sobrante, inicio_tabulador, fin_tabulador, frente_num_tinta, vuelta_num_tinta, tinta_especial, hojas_sobrante, activo) VALUES (82,10001,20000,1,1,false,400,true);</v>
      </c>
      <c r="B544">
        <v>82</v>
      </c>
      <c r="C544">
        <v>10001</v>
      </c>
      <c r="D544">
        <v>20000</v>
      </c>
      <c r="E544">
        <v>1</v>
      </c>
      <c r="F544">
        <v>1</v>
      </c>
      <c r="G544" t="s">
        <v>1415</v>
      </c>
      <c r="H544">
        <v>400</v>
      </c>
      <c r="I544" t="s">
        <v>1331</v>
      </c>
    </row>
    <row r="545" spans="1:9">
      <c r="A545" t="str">
        <f t="shared" si="24"/>
        <v>INSERT INTO papel_sobrante (id_papel_sobrante, inicio_tabulador, fin_tabulador, frente_num_tinta, vuelta_num_tinta, tinta_especial, hojas_sobrante, activo) VALUES (83,10001,20000,4,0,false,500,true);</v>
      </c>
      <c r="B545">
        <v>83</v>
      </c>
      <c r="C545">
        <v>10001</v>
      </c>
      <c r="D545">
        <v>20000</v>
      </c>
      <c r="E545">
        <v>4</v>
      </c>
      <c r="F545">
        <v>0</v>
      </c>
      <c r="G545" t="s">
        <v>1415</v>
      </c>
      <c r="H545">
        <v>500</v>
      </c>
      <c r="I545" t="s">
        <v>1331</v>
      </c>
    </row>
    <row r="546" spans="1:9">
      <c r="A546" t="str">
        <f t="shared" si="24"/>
        <v>INSERT INTO papel_sobrante (id_papel_sobrante, inicio_tabulador, fin_tabulador, frente_num_tinta, vuelta_num_tinta, tinta_especial, hojas_sobrante, activo) VALUES (84,10001,20000,4,4,false,800,true);</v>
      </c>
      <c r="B546">
        <v>84</v>
      </c>
      <c r="C546">
        <v>10001</v>
      </c>
      <c r="D546">
        <v>20000</v>
      </c>
      <c r="E546">
        <v>4</v>
      </c>
      <c r="F546">
        <v>4</v>
      </c>
      <c r="G546" t="s">
        <v>1415</v>
      </c>
      <c r="H546">
        <v>800</v>
      </c>
      <c r="I546" t="s">
        <v>1331</v>
      </c>
    </row>
    <row r="547" spans="1:9">
      <c r="A547" t="str">
        <f t="shared" si="24"/>
        <v>INSERT INTO papel_sobrante (id_papel_sobrante, inicio_tabulador, fin_tabulador, frente_num_tinta, vuelta_num_tinta, tinta_especial, hojas_sobrante, activo) VALUES (85,10001,20000,1,0,true,400,true);</v>
      </c>
      <c r="B547">
        <v>85</v>
      </c>
      <c r="C547">
        <v>10001</v>
      </c>
      <c r="D547">
        <v>20000</v>
      </c>
      <c r="E547">
        <v>1</v>
      </c>
      <c r="F547">
        <v>0</v>
      </c>
      <c r="G547" t="s">
        <v>1617</v>
      </c>
      <c r="H547">
        <v>400</v>
      </c>
      <c r="I547" t="s">
        <v>1331</v>
      </c>
    </row>
    <row r="548" spans="1:9">
      <c r="A548" t="str">
        <f t="shared" si="24"/>
        <v>INSERT INTO papel_sobrante (id_papel_sobrante, inicio_tabulador, fin_tabulador, frente_num_tinta, vuelta_num_tinta, tinta_especial, hojas_sobrante, activo) VALUES (86,10001,20000,1,1,true,500,true);</v>
      </c>
      <c r="B548">
        <v>86</v>
      </c>
      <c r="C548">
        <v>10001</v>
      </c>
      <c r="D548">
        <v>20000</v>
      </c>
      <c r="E548">
        <v>1</v>
      </c>
      <c r="F548">
        <v>1</v>
      </c>
      <c r="G548" t="s">
        <v>1617</v>
      </c>
      <c r="H548">
        <v>500</v>
      </c>
      <c r="I548" t="s">
        <v>1331</v>
      </c>
    </row>
    <row r="549" spans="1:9">
      <c r="A549" t="str">
        <f t="shared" si="24"/>
        <v>INSERT INTO papel_sobrante (id_papel_sobrante, inicio_tabulador, fin_tabulador, frente_num_tinta, vuelta_num_tinta, tinta_especial, hojas_sobrante, activo) VALUES (87,10001,20000,4,0,true,1000,true);</v>
      </c>
      <c r="B549">
        <v>87</v>
      </c>
      <c r="C549">
        <v>10001</v>
      </c>
      <c r="D549">
        <v>20000</v>
      </c>
      <c r="E549">
        <v>4</v>
      </c>
      <c r="F549">
        <v>0</v>
      </c>
      <c r="G549" t="s">
        <v>1617</v>
      </c>
      <c r="H549">
        <v>1000</v>
      </c>
      <c r="I549" t="s">
        <v>1331</v>
      </c>
    </row>
    <row r="550" spans="1:9">
      <c r="A550" t="str">
        <f t="shared" si="24"/>
        <v>INSERT INTO papel_sobrante (id_papel_sobrante, inicio_tabulador, fin_tabulador, frente_num_tinta, vuelta_num_tinta, tinta_especial, hojas_sobrante, activo) VALUES (88,10001,20000,4,4,true,1500,true);</v>
      </c>
      <c r="B550">
        <v>88</v>
      </c>
      <c r="C550">
        <v>10001</v>
      </c>
      <c r="D550">
        <v>20000</v>
      </c>
      <c r="E550">
        <v>4</v>
      </c>
      <c r="F550">
        <v>4</v>
      </c>
      <c r="G550" t="s">
        <v>1617</v>
      </c>
      <c r="H550">
        <v>1500</v>
      </c>
      <c r="I550" t="s">
        <v>1331</v>
      </c>
    </row>
    <row r="551" spans="1:9">
      <c r="A551" t="str">
        <f t="shared" si="24"/>
        <v>INSERT INTO papel_sobrante (id_papel_sobrante, inicio_tabulador, fin_tabulador, frente_num_tinta, vuelta_num_tinta, tinta_especial, hojas_sobrante, activo) VALUES (89,20001,30000,1,0,false,400,true);</v>
      </c>
      <c r="B551">
        <v>89</v>
      </c>
      <c r="C551">
        <v>20001</v>
      </c>
      <c r="D551">
        <v>30000</v>
      </c>
      <c r="E551">
        <v>1</v>
      </c>
      <c r="F551">
        <v>0</v>
      </c>
      <c r="G551" t="s">
        <v>1415</v>
      </c>
      <c r="H551">
        <v>400</v>
      </c>
      <c r="I551" t="s">
        <v>1331</v>
      </c>
    </row>
    <row r="552" spans="1:9">
      <c r="A552" t="str">
        <f t="shared" si="24"/>
        <v>INSERT INTO papel_sobrante (id_papel_sobrante, inicio_tabulador, fin_tabulador, frente_num_tinta, vuelta_num_tinta, tinta_especial, hojas_sobrante, activo) VALUES (90,20001,30000,1,1,false,500,true);</v>
      </c>
      <c r="B552">
        <v>90</v>
      </c>
      <c r="C552">
        <v>20001</v>
      </c>
      <c r="D552">
        <v>30000</v>
      </c>
      <c r="E552">
        <v>1</v>
      </c>
      <c r="F552">
        <v>1</v>
      </c>
      <c r="G552" t="s">
        <v>1415</v>
      </c>
      <c r="H552">
        <v>500</v>
      </c>
      <c r="I552" t="s">
        <v>1331</v>
      </c>
    </row>
    <row r="553" spans="1:9">
      <c r="A553" t="str">
        <f t="shared" si="24"/>
        <v>INSERT INTO papel_sobrante (id_papel_sobrante, inicio_tabulador, fin_tabulador, frente_num_tinta, vuelta_num_tinta, tinta_especial, hojas_sobrante, activo) VALUES (91,20001,30000,4,0,false,1000,true);</v>
      </c>
      <c r="B553">
        <v>91</v>
      </c>
      <c r="C553">
        <v>20001</v>
      </c>
      <c r="D553">
        <v>30000</v>
      </c>
      <c r="E553">
        <v>4</v>
      </c>
      <c r="F553">
        <v>0</v>
      </c>
      <c r="G553" t="s">
        <v>1415</v>
      </c>
      <c r="H553">
        <v>1000</v>
      </c>
      <c r="I553" t="s">
        <v>1331</v>
      </c>
    </row>
    <row r="554" spans="1:9">
      <c r="A554" t="str">
        <f t="shared" si="24"/>
        <v>INSERT INTO papel_sobrante (id_papel_sobrante, inicio_tabulador, fin_tabulador, frente_num_tinta, vuelta_num_tinta, tinta_especial, hojas_sobrante, activo) VALUES (92,20001,30000,4,4,false,1500,true);</v>
      </c>
      <c r="B554">
        <v>92</v>
      </c>
      <c r="C554">
        <v>20001</v>
      </c>
      <c r="D554">
        <v>30000</v>
      </c>
      <c r="E554">
        <v>4</v>
      </c>
      <c r="F554">
        <v>4</v>
      </c>
      <c r="G554" t="s">
        <v>1415</v>
      </c>
      <c r="H554">
        <v>1500</v>
      </c>
      <c r="I554" t="s">
        <v>1331</v>
      </c>
    </row>
    <row r="555" spans="1:9">
      <c r="A555" t="str">
        <f t="shared" si="24"/>
        <v>INSERT INTO papel_sobrante (id_papel_sobrante, inicio_tabulador, fin_tabulador, frente_num_tinta, vuelta_num_tinta, tinta_especial, hojas_sobrante, activo) VALUES (93,20001,30000,1,0,true,500,true);</v>
      </c>
      <c r="B555">
        <v>93</v>
      </c>
      <c r="C555">
        <v>20001</v>
      </c>
      <c r="D555">
        <v>30000</v>
      </c>
      <c r="E555">
        <v>1</v>
      </c>
      <c r="F555">
        <v>0</v>
      </c>
      <c r="G555" t="s">
        <v>1617</v>
      </c>
      <c r="H555">
        <v>500</v>
      </c>
      <c r="I555" t="s">
        <v>1331</v>
      </c>
    </row>
    <row r="556" spans="1:9">
      <c r="A556" t="str">
        <f t="shared" si="24"/>
        <v>INSERT INTO papel_sobrante (id_papel_sobrante, inicio_tabulador, fin_tabulador, frente_num_tinta, vuelta_num_tinta, tinta_especial, hojas_sobrante, activo) VALUES (94,20001,30000,1,1,true,600,true);</v>
      </c>
      <c r="B556">
        <v>94</v>
      </c>
      <c r="C556">
        <v>20001</v>
      </c>
      <c r="D556">
        <v>30000</v>
      </c>
      <c r="E556">
        <v>1</v>
      </c>
      <c r="F556">
        <v>1</v>
      </c>
      <c r="G556" t="s">
        <v>1617</v>
      </c>
      <c r="H556">
        <v>600</v>
      </c>
      <c r="I556" t="s">
        <v>1331</v>
      </c>
    </row>
    <row r="557" spans="1:9">
      <c r="A557" t="str">
        <f t="shared" si="24"/>
        <v>INSERT INTO papel_sobrante (id_papel_sobrante, inicio_tabulador, fin_tabulador, frente_num_tinta, vuelta_num_tinta, tinta_especial, hojas_sobrante, activo) VALUES (95,20001,30000,4,0,true,1000,true);</v>
      </c>
      <c r="B557">
        <v>95</v>
      </c>
      <c r="C557">
        <v>20001</v>
      </c>
      <c r="D557">
        <v>30000</v>
      </c>
      <c r="E557">
        <v>4</v>
      </c>
      <c r="F557">
        <v>0</v>
      </c>
      <c r="G557" t="s">
        <v>1617</v>
      </c>
      <c r="H557">
        <v>1000</v>
      </c>
      <c r="I557" t="s">
        <v>1331</v>
      </c>
    </row>
    <row r="558" spans="1:9">
      <c r="A558" t="str">
        <f t="shared" si="24"/>
        <v>INSERT INTO papel_sobrante (id_papel_sobrante, inicio_tabulador, fin_tabulador, frente_num_tinta, vuelta_num_tinta, tinta_especial, hojas_sobrante, activo) VALUES (96,20001,30000,4,4,true,1500,true);</v>
      </c>
      <c r="B558">
        <v>96</v>
      </c>
      <c r="C558">
        <v>20001</v>
      </c>
      <c r="D558">
        <v>30000</v>
      </c>
      <c r="E558">
        <v>4</v>
      </c>
      <c r="F558">
        <v>4</v>
      </c>
      <c r="G558" t="s">
        <v>1617</v>
      </c>
      <c r="H558">
        <v>1500</v>
      </c>
      <c r="I558" t="s">
        <v>1331</v>
      </c>
    </row>
    <row r="559" spans="1:9">
      <c r="A559" t="str">
        <f t="shared" si="24"/>
        <v>INSERT INTO papel_sobrante (id_papel_sobrante, inicio_tabulador, fin_tabulador, frente_num_tinta, vuelta_num_tinta, tinta_especial, hojas_sobrante, activo) VALUES (97,30001,50000,1,0,false,5000,true);</v>
      </c>
      <c r="B559">
        <v>97</v>
      </c>
      <c r="C559">
        <v>30001</v>
      </c>
      <c r="D559">
        <v>50000</v>
      </c>
      <c r="E559">
        <v>1</v>
      </c>
      <c r="F559">
        <v>0</v>
      </c>
      <c r="G559" t="s">
        <v>1415</v>
      </c>
      <c r="H559">
        <v>5000</v>
      </c>
      <c r="I559" t="s">
        <v>1331</v>
      </c>
    </row>
    <row r="560" spans="1:9">
      <c r="A560" t="str">
        <f t="shared" si="24"/>
        <v>INSERT INTO papel_sobrante (id_papel_sobrante, inicio_tabulador, fin_tabulador, frente_num_tinta, vuelta_num_tinta, tinta_especial, hojas_sobrante, activo) VALUES (98,30001,50000,1,1,false,1000,true);</v>
      </c>
      <c r="B560">
        <v>98</v>
      </c>
      <c r="C560">
        <v>30001</v>
      </c>
      <c r="D560">
        <v>50000</v>
      </c>
      <c r="E560">
        <v>1</v>
      </c>
      <c r="F560">
        <v>1</v>
      </c>
      <c r="G560" t="s">
        <v>1415</v>
      </c>
      <c r="H560">
        <v>1000</v>
      </c>
      <c r="I560" t="s">
        <v>1331</v>
      </c>
    </row>
    <row r="561" spans="1:20">
      <c r="A561" t="str">
        <f t="shared" si="24"/>
        <v>INSERT INTO papel_sobrante (id_papel_sobrante, inicio_tabulador, fin_tabulador, frente_num_tinta, vuelta_num_tinta, tinta_especial, hojas_sobrante, activo) VALUES (99,30001,50000,4,0,false,1200,true);</v>
      </c>
      <c r="B561">
        <v>99</v>
      </c>
      <c r="C561">
        <v>30001</v>
      </c>
      <c r="D561">
        <v>50000</v>
      </c>
      <c r="E561">
        <v>4</v>
      </c>
      <c r="F561">
        <v>0</v>
      </c>
      <c r="G561" t="s">
        <v>1415</v>
      </c>
      <c r="H561">
        <v>1200</v>
      </c>
      <c r="I561" t="s">
        <v>1331</v>
      </c>
    </row>
    <row r="562" spans="1:20">
      <c r="A562" t="str">
        <f t="shared" si="24"/>
        <v>INSERT INTO papel_sobrante (id_papel_sobrante, inicio_tabulador, fin_tabulador, frente_num_tinta, vuelta_num_tinta, tinta_especial, hojas_sobrante, activo) VALUES (100,30001,50000,4,4,false,1500,true);</v>
      </c>
      <c r="B562">
        <v>100</v>
      </c>
      <c r="C562">
        <v>30001</v>
      </c>
      <c r="D562">
        <v>50000</v>
      </c>
      <c r="E562">
        <v>4</v>
      </c>
      <c r="F562">
        <v>4</v>
      </c>
      <c r="G562" t="s">
        <v>1415</v>
      </c>
      <c r="H562">
        <v>1500</v>
      </c>
      <c r="I562" t="s">
        <v>1331</v>
      </c>
    </row>
    <row r="563" spans="1:20">
      <c r="A563" t="str">
        <f t="shared" si="24"/>
        <v>INSERT INTO papel_sobrante (id_papel_sobrante, inicio_tabulador, fin_tabulador, frente_num_tinta, vuelta_num_tinta, tinta_especial, hojas_sobrante, activo) VALUES (101,30001,50000,1,0,true,600,true);</v>
      </c>
      <c r="B563">
        <v>101</v>
      </c>
      <c r="C563">
        <v>30001</v>
      </c>
      <c r="D563">
        <v>50000</v>
      </c>
      <c r="E563">
        <v>1</v>
      </c>
      <c r="F563">
        <v>0</v>
      </c>
      <c r="G563" t="s">
        <v>1617</v>
      </c>
      <c r="H563">
        <v>600</v>
      </c>
      <c r="I563" t="s">
        <v>1331</v>
      </c>
    </row>
    <row r="564" spans="1:20">
      <c r="A564" t="str">
        <f t="shared" si="24"/>
        <v>INSERT INTO papel_sobrante (id_papel_sobrante, inicio_tabulador, fin_tabulador, frente_num_tinta, vuelta_num_tinta, tinta_especial, hojas_sobrante, activo) VALUES (102,30001,50000,1,1,true,700,true);</v>
      </c>
      <c r="B564">
        <v>102</v>
      </c>
      <c r="C564">
        <v>30001</v>
      </c>
      <c r="D564">
        <v>50000</v>
      </c>
      <c r="E564">
        <v>1</v>
      </c>
      <c r="F564">
        <v>1</v>
      </c>
      <c r="G564" t="s">
        <v>1617</v>
      </c>
      <c r="H564">
        <v>700</v>
      </c>
      <c r="I564" t="s">
        <v>1331</v>
      </c>
    </row>
    <row r="565" spans="1:20">
      <c r="A565" t="str">
        <f t="shared" si="24"/>
        <v>INSERT INTO papel_sobrante (id_papel_sobrante, inicio_tabulador, fin_tabulador, frente_num_tinta, vuelta_num_tinta, tinta_especial, hojas_sobrante, activo) VALUES (103,30001,50000,4,0,true,1500,true);</v>
      </c>
      <c r="B565">
        <v>103</v>
      </c>
      <c r="C565">
        <v>30001</v>
      </c>
      <c r="D565">
        <v>50000</v>
      </c>
      <c r="E565">
        <v>4</v>
      </c>
      <c r="F565">
        <v>0</v>
      </c>
      <c r="G565" t="s">
        <v>1617</v>
      </c>
      <c r="H565">
        <v>1500</v>
      </c>
      <c r="I565" t="s">
        <v>1331</v>
      </c>
    </row>
    <row r="566" spans="1:20">
      <c r="A566" t="str">
        <f t="shared" si="24"/>
        <v>INSERT INTO papel_sobrante (id_papel_sobrante, inicio_tabulador, fin_tabulador, frente_num_tinta, vuelta_num_tinta, tinta_especial, hojas_sobrante, activo) VALUES (104,30001,50000,4,4,true,2000,true);</v>
      </c>
      <c r="B566">
        <v>104</v>
      </c>
      <c r="C566">
        <v>30001</v>
      </c>
      <c r="D566">
        <v>50000</v>
      </c>
      <c r="E566">
        <v>4</v>
      </c>
      <c r="F566">
        <v>4</v>
      </c>
      <c r="G566" t="s">
        <v>1617</v>
      </c>
      <c r="H566">
        <v>2000</v>
      </c>
      <c r="I566" t="s">
        <v>1331</v>
      </c>
    </row>
    <row r="569" spans="1:20">
      <c r="B569" s="1" t="s">
        <v>1576</v>
      </c>
    </row>
    <row r="570" spans="1:20">
      <c r="B570" t="s">
        <v>1633</v>
      </c>
      <c r="C570" t="s">
        <v>1626</v>
      </c>
      <c r="D570" t="s">
        <v>1855</v>
      </c>
      <c r="E570" t="s">
        <v>1668</v>
      </c>
      <c r="F570" t="s">
        <v>1509</v>
      </c>
      <c r="G570" t="s">
        <v>1716</v>
      </c>
      <c r="H570" t="s">
        <v>1759</v>
      </c>
      <c r="I570" t="s">
        <v>1760</v>
      </c>
      <c r="J570" t="s">
        <v>1890</v>
      </c>
      <c r="K570" t="s">
        <v>1891</v>
      </c>
      <c r="L570" t="s">
        <v>1608</v>
      </c>
      <c r="M570" t="s">
        <v>1790</v>
      </c>
      <c r="N570" t="s">
        <v>1015</v>
      </c>
      <c r="O570" t="s">
        <v>1821</v>
      </c>
      <c r="P570" t="s">
        <v>1706</v>
      </c>
      <c r="Q570" t="s">
        <v>1707</v>
      </c>
      <c r="R570" t="s">
        <v>1165</v>
      </c>
      <c r="S570" t="s">
        <v>1699</v>
      </c>
      <c r="T570" t="s">
        <v>1540</v>
      </c>
    </row>
    <row r="571" spans="1:20">
      <c r="A571" s="22" t="str">
        <f t="shared" ref="A571:A634" si="25">CONCATENATE("INSERT INTO ",B$569," (",B$570,", ",C$570,", ",D$570,", ",E$570,", ",F$570,", ",G$570,", ",H$570,", ",I$570,", ",J$570,", ",K$570,", ",L$570,", ",M$570,", ",N$570,", ",O$570,", ",P$570,", ",Q$570,", ",R$570,", ",S$570,", ",T$570,") VALUES (",B571,",",C571,",",D571,",",E571,",",F571,",",G571,",",H571,",",I571,",",J571,",",K571,",",L571,",",M571,",",N571,",",O571,",",P571,",",Q571,",",R571,",",S571,",",T571,");"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(1,1,'Editores Buena  Onda, S.A. De C.V.','Eduardo Ruiz Noriega','Director','Suiza','14',' ','Portales Oriente','Benito Juárez','Distrito Federal','03570','México','EBO981030HL7','55320880','0445555087783','aaa@aaa.com',' ',true);</v>
      </c>
      <c r="B571" s="6">
        <v>1</v>
      </c>
      <c r="C571" s="6">
        <v>1</v>
      </c>
      <c r="D571" s="3" t="s">
        <v>1191</v>
      </c>
      <c r="E571" s="27" t="s">
        <v>1192</v>
      </c>
      <c r="F571" s="27" t="s">
        <v>1886</v>
      </c>
      <c r="G571" s="27" t="s">
        <v>1032</v>
      </c>
      <c r="H571" s="27" t="s">
        <v>1033</v>
      </c>
      <c r="I571" s="27" t="s">
        <v>1034</v>
      </c>
      <c r="J571" s="27" t="s">
        <v>1711</v>
      </c>
      <c r="K571" s="27" t="s">
        <v>1035</v>
      </c>
      <c r="L571" s="27" t="s">
        <v>1469</v>
      </c>
      <c r="M571" s="6" t="s">
        <v>1709</v>
      </c>
      <c r="N571" s="27" t="s">
        <v>1808</v>
      </c>
      <c r="O571" s="27" t="s">
        <v>1193</v>
      </c>
      <c r="P571" s="27" t="s">
        <v>1789</v>
      </c>
      <c r="Q571" s="27" t="s">
        <v>1311</v>
      </c>
      <c r="R571" s="27" t="s">
        <v>1810</v>
      </c>
      <c r="S571" s="27" t="s">
        <v>1708</v>
      </c>
      <c r="T571" s="6" t="s">
        <v>1795</v>
      </c>
    </row>
    <row r="572" spans="1:20">
      <c r="A57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(2,1,'Rosa María Ortiz Alcántara','Rosa María Ortiz Alcántara',' ','Palenque','455',' ','Vertiz Narvarte','Benito Juárez','Distrito Federal',' ',' ','OIAR560625FP1',' ',' ',' ',' ',true);</v>
      </c>
      <c r="B572" s="6">
        <v>2</v>
      </c>
      <c r="C572" s="6">
        <v>1</v>
      </c>
      <c r="D572" s="3" t="s">
        <v>1194</v>
      </c>
      <c r="E572" s="27" t="s">
        <v>1037</v>
      </c>
      <c r="F572" s="27" t="s">
        <v>1708</v>
      </c>
      <c r="G572" s="27" t="s">
        <v>1038</v>
      </c>
      <c r="H572" s="27" t="s">
        <v>1039</v>
      </c>
      <c r="I572" s="27" t="s">
        <v>1034</v>
      </c>
      <c r="J572" s="27" t="s">
        <v>1040</v>
      </c>
      <c r="K572" s="27" t="s">
        <v>1583</v>
      </c>
      <c r="L572" s="27" t="s">
        <v>1469</v>
      </c>
      <c r="M572" s="27" t="s">
        <v>1708</v>
      </c>
      <c r="N572" s="27" t="s">
        <v>1708</v>
      </c>
      <c r="O572" s="27" t="s">
        <v>1195</v>
      </c>
      <c r="P572" s="27" t="s">
        <v>1708</v>
      </c>
      <c r="Q572" s="27" t="s">
        <v>1708</v>
      </c>
      <c r="R572" s="27" t="s">
        <v>1708</v>
      </c>
      <c r="S572" s="27" t="s">
        <v>1708</v>
      </c>
      <c r="T572" s="6" t="s">
        <v>1795</v>
      </c>
    </row>
    <row r="573" spans="1:20">
      <c r="A57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(3,1,'Impretei, S.A.De C.V.','Eduardo Hurtado Badiola',' ','Almeria','17',' ','Postal','Benito Juárez','Distrito Federal',' ',' ','IMP960607EY3',' ',' ',' ',' ',true);</v>
      </c>
      <c r="B573" s="6">
        <v>3</v>
      </c>
      <c r="C573" s="6">
        <v>1</v>
      </c>
      <c r="D573" s="3" t="s">
        <v>1196</v>
      </c>
      <c r="E573" s="27" t="s">
        <v>1197</v>
      </c>
      <c r="F573" s="27" t="s">
        <v>1708</v>
      </c>
      <c r="G573" s="27" t="s">
        <v>1198</v>
      </c>
      <c r="H573" s="27" t="s">
        <v>1199</v>
      </c>
      <c r="I573" s="27" t="s">
        <v>1034</v>
      </c>
      <c r="J573" s="27" t="s">
        <v>1200</v>
      </c>
      <c r="K573" s="27" t="s">
        <v>1583</v>
      </c>
      <c r="L573" s="27" t="s">
        <v>1469</v>
      </c>
      <c r="M573" s="27" t="s">
        <v>1708</v>
      </c>
      <c r="N573" s="27" t="s">
        <v>1708</v>
      </c>
      <c r="O573" s="27" t="s">
        <v>1201</v>
      </c>
      <c r="P573" s="27" t="s">
        <v>1708</v>
      </c>
      <c r="Q573" s="27" t="s">
        <v>1708</v>
      </c>
      <c r="R573" s="27" t="s">
        <v>1708</v>
      </c>
      <c r="S573" s="27" t="s">
        <v>1708</v>
      </c>
      <c r="T573" s="6" t="s">
        <v>1795</v>
      </c>
    </row>
    <row r="574" spans="1:20">
      <c r="A57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(4,1,'Aliusprint, S.A.De C.V.','Rosa María Ortiz Alcántara',' ','5 De Febrero','468',' ','Algarin','Cuauhtémoc','Distrito Federal',' ',' ','ALI030516UN9',' ',' ',' ',' ',true);</v>
      </c>
      <c r="B574" s="6">
        <v>4</v>
      </c>
      <c r="C574" s="6">
        <v>1</v>
      </c>
      <c r="D574" s="3" t="s">
        <v>1202</v>
      </c>
      <c r="E574" s="27" t="s">
        <v>1037</v>
      </c>
      <c r="F574" s="27" t="s">
        <v>1708</v>
      </c>
      <c r="G574" s="27" t="s">
        <v>946</v>
      </c>
      <c r="H574" s="27" t="s">
        <v>947</v>
      </c>
      <c r="I574" s="27" t="s">
        <v>1034</v>
      </c>
      <c r="J574" s="27" t="s">
        <v>948</v>
      </c>
      <c r="K574" s="27" t="s">
        <v>949</v>
      </c>
      <c r="L574" s="27" t="s">
        <v>1469</v>
      </c>
      <c r="M574" s="27" t="s">
        <v>1708</v>
      </c>
      <c r="N574" s="27" t="s">
        <v>1708</v>
      </c>
      <c r="O574" s="27" t="s">
        <v>950</v>
      </c>
      <c r="P574" s="27" t="s">
        <v>1708</v>
      </c>
      <c r="Q574" s="27" t="s">
        <v>1708</v>
      </c>
      <c r="R574" s="27" t="s">
        <v>1708</v>
      </c>
      <c r="S574" s="27" t="s">
        <v>1708</v>
      </c>
      <c r="T574" s="6" t="s">
        <v>1795</v>
      </c>
    </row>
    <row r="575" spans="1:20">
      <c r="A57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(5,1,'Luis Fernando Gonzalez Veites','Luis Fernando Gonzalez Veites',' ','Norte  29','36-A',' ','Moctezuma 2Da.Sección','Venustiano Carranza','Distrito Federal',' ',' ','GOVL740806HE4',' ',' ',' ',' ',true);</v>
      </c>
      <c r="B575" s="6">
        <v>5</v>
      </c>
      <c r="C575" s="6">
        <v>1</v>
      </c>
      <c r="D575" s="3" t="s">
        <v>951</v>
      </c>
      <c r="E575" s="27" t="s">
        <v>952</v>
      </c>
      <c r="F575" s="27" t="s">
        <v>1708</v>
      </c>
      <c r="G575" s="27" t="s">
        <v>953</v>
      </c>
      <c r="H575" s="27" t="s">
        <v>954</v>
      </c>
      <c r="I575" s="27" t="s">
        <v>1034</v>
      </c>
      <c r="J575" s="27" t="s">
        <v>955</v>
      </c>
      <c r="K575" s="27" t="s">
        <v>956</v>
      </c>
      <c r="L575" s="27" t="s">
        <v>1469</v>
      </c>
      <c r="M575" s="27" t="s">
        <v>1708</v>
      </c>
      <c r="N575" s="27" t="s">
        <v>1708</v>
      </c>
      <c r="O575" s="27" t="s">
        <v>957</v>
      </c>
      <c r="P575" s="27" t="s">
        <v>1708</v>
      </c>
      <c r="Q575" s="27" t="s">
        <v>1708</v>
      </c>
      <c r="R575" s="27" t="s">
        <v>1708</v>
      </c>
      <c r="S575" s="27" t="s">
        <v>1708</v>
      </c>
      <c r="T575" s="6" t="s">
        <v>1795</v>
      </c>
    </row>
    <row r="576" spans="1:20">
      <c r="A57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(6,1,'Jose Luis Hurtado Romero','Jose Luis Hurtado Romero',' ','Almeria','21','101','Postal','Benito Juárez','Distrito Federal',' ',' ','HURL810927KK3',' ',' ',' ',' ',true);</v>
      </c>
      <c r="B576" s="6">
        <v>6</v>
      </c>
      <c r="C576" s="6">
        <v>1</v>
      </c>
      <c r="D576" s="3" t="s">
        <v>958</v>
      </c>
      <c r="E576" s="27" t="s">
        <v>959</v>
      </c>
      <c r="F576" s="27" t="s">
        <v>1708</v>
      </c>
      <c r="G576" s="27" t="s">
        <v>1198</v>
      </c>
      <c r="H576" s="27" t="s">
        <v>960</v>
      </c>
      <c r="I576" s="27" t="s">
        <v>961</v>
      </c>
      <c r="J576" s="27" t="s">
        <v>1200</v>
      </c>
      <c r="K576" s="27" t="s">
        <v>1583</v>
      </c>
      <c r="L576" s="27" t="s">
        <v>1469</v>
      </c>
      <c r="M576" s="27" t="s">
        <v>1708</v>
      </c>
      <c r="N576" s="27" t="s">
        <v>1708</v>
      </c>
      <c r="O576" s="27" t="s">
        <v>962</v>
      </c>
      <c r="P576" s="27" t="s">
        <v>1708</v>
      </c>
      <c r="Q576" s="27" t="s">
        <v>1708</v>
      </c>
      <c r="R576" s="27" t="s">
        <v>1708</v>
      </c>
      <c r="S576" s="27" t="s">
        <v>1708</v>
      </c>
      <c r="T576" s="6" t="s">
        <v>1795</v>
      </c>
    </row>
    <row r="577" spans="1:20">
      <c r="A57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(7,1,'Imagen En Sociales, S.A.De C.V.','Ricardo Pineda',' ','5 De Mayo','64',' ','Providencia',' ','Distrito Federal',' ',' ','ISO030829169',' ',' ',' ',' ',true);</v>
      </c>
      <c r="B577" s="6">
        <v>7</v>
      </c>
      <c r="C577" s="6">
        <v>1</v>
      </c>
      <c r="D577" t="s">
        <v>963</v>
      </c>
      <c r="E577" s="27" t="s">
        <v>964</v>
      </c>
      <c r="F577" s="27" t="s">
        <v>1708</v>
      </c>
      <c r="G577" s="27" t="s">
        <v>1116</v>
      </c>
      <c r="H577" s="27" t="s">
        <v>1117</v>
      </c>
      <c r="I577" s="27" t="s">
        <v>1034</v>
      </c>
      <c r="J577" s="27" t="s">
        <v>1118</v>
      </c>
      <c r="K577" s="27" t="s">
        <v>1708</v>
      </c>
      <c r="L577" s="27" t="s">
        <v>1469</v>
      </c>
      <c r="M577" s="27" t="s">
        <v>1708</v>
      </c>
      <c r="N577" s="27" t="s">
        <v>1708</v>
      </c>
      <c r="O577" s="27" t="s">
        <v>1119</v>
      </c>
      <c r="P577" s="27" t="s">
        <v>1708</v>
      </c>
      <c r="Q577" s="27" t="s">
        <v>1708</v>
      </c>
      <c r="R577" s="27" t="s">
        <v>1708</v>
      </c>
      <c r="S577" s="27" t="s">
        <v>1708</v>
      </c>
      <c r="T577" s="6" t="s">
        <v>1795</v>
      </c>
    </row>
    <row r="578" spans="1:20">
      <c r="A57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(8,1,'Artes Graficas Vallejo, S.A.De C.V.','Arturo Vallejo',' ','Av. Buen Tono','255',' ','Industrial',' ','Distrito Federal',' ',' ','AGV050208M74',' ',' ',' ',' ',true);</v>
      </c>
      <c r="B578" s="6">
        <v>8</v>
      </c>
      <c r="C578" s="6">
        <v>1</v>
      </c>
      <c r="D578" t="s">
        <v>1120</v>
      </c>
      <c r="E578" s="27" t="s">
        <v>1121</v>
      </c>
      <c r="F578" s="27" t="s">
        <v>1708</v>
      </c>
      <c r="G578" s="27" t="s">
        <v>1122</v>
      </c>
      <c r="H578" s="27" t="s">
        <v>1123</v>
      </c>
      <c r="I578" s="27" t="s">
        <v>1034</v>
      </c>
      <c r="J578" s="27" t="s">
        <v>1124</v>
      </c>
      <c r="K578" s="27" t="s">
        <v>1708</v>
      </c>
      <c r="L578" s="27" t="s">
        <v>1469</v>
      </c>
      <c r="M578" s="27" t="s">
        <v>1708</v>
      </c>
      <c r="N578" s="27" t="s">
        <v>1708</v>
      </c>
      <c r="O578" s="27" t="s">
        <v>1125</v>
      </c>
      <c r="P578" s="27" t="s">
        <v>1708</v>
      </c>
      <c r="Q578" s="27" t="s">
        <v>1708</v>
      </c>
      <c r="R578" s="27" t="s">
        <v>1708</v>
      </c>
      <c r="S578" s="27" t="s">
        <v>1708</v>
      </c>
      <c r="T578" s="6" t="s">
        <v>1795</v>
      </c>
    </row>
    <row r="579" spans="1:20">
      <c r="A57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(9,1,'Grupo Impresor Daalsagrafik, S.A.De C.V.','Enrique Vargas',' ','Pampas','67',' ','Moderna',' ','Distrito Federal',' ',' ','GID060328QH8',' ',' ',' ',' ',true);</v>
      </c>
      <c r="B579" s="6">
        <v>9</v>
      </c>
      <c r="C579" s="6">
        <v>1</v>
      </c>
      <c r="D579" t="s">
        <v>1126</v>
      </c>
      <c r="E579" s="27" t="s">
        <v>1127</v>
      </c>
      <c r="F579" s="27" t="s">
        <v>1708</v>
      </c>
      <c r="G579" s="27" t="s">
        <v>1128</v>
      </c>
      <c r="H579" s="27" t="s">
        <v>1129</v>
      </c>
      <c r="I579" s="27" t="s">
        <v>1034</v>
      </c>
      <c r="J579" s="27" t="s">
        <v>1130</v>
      </c>
      <c r="K579" s="27" t="s">
        <v>1708</v>
      </c>
      <c r="L579" s="27" t="s">
        <v>1469</v>
      </c>
      <c r="M579" s="27" t="s">
        <v>1708</v>
      </c>
      <c r="N579" s="27" t="s">
        <v>1708</v>
      </c>
      <c r="O579" s="27" t="s">
        <v>1131</v>
      </c>
      <c r="P579" s="27" t="s">
        <v>1708</v>
      </c>
      <c r="Q579" s="27" t="s">
        <v>1708</v>
      </c>
      <c r="R579" s="27" t="s">
        <v>1708</v>
      </c>
      <c r="S579" s="27" t="s">
        <v>1708</v>
      </c>
      <c r="T579" s="6" t="s">
        <v>1795</v>
      </c>
    </row>
    <row r="580" spans="1:20">
      <c r="A58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(10,1,'Universidad Nacional Autonoma De Mexico','Lic. Abel Rubio',' ','Av.Universidad','3000',' ','Universidad Nacional Autonoma De Mexico,C.U.','Coyoacán','Distrito Federal',' ',' ','UNA2907227Y5',' ',' ',' ',' ',true);</v>
      </c>
      <c r="B580" s="6">
        <v>10</v>
      </c>
      <c r="C580" s="6">
        <v>1</v>
      </c>
      <c r="D580" t="s">
        <v>1132</v>
      </c>
      <c r="E580" s="27" t="s">
        <v>1133</v>
      </c>
      <c r="F580" s="27" t="s">
        <v>1708</v>
      </c>
      <c r="G580" s="27" t="s">
        <v>1134</v>
      </c>
      <c r="H580" s="27" t="s">
        <v>1135</v>
      </c>
      <c r="I580" s="27" t="s">
        <v>1034</v>
      </c>
      <c r="J580" s="27" t="s">
        <v>1136</v>
      </c>
      <c r="K580" s="27" t="s">
        <v>1137</v>
      </c>
      <c r="L580" s="27" t="s">
        <v>1469</v>
      </c>
      <c r="M580" s="27" t="s">
        <v>1708</v>
      </c>
      <c r="N580" s="27" t="s">
        <v>1708</v>
      </c>
      <c r="O580" s="27" t="s">
        <v>1138</v>
      </c>
      <c r="P580" s="27" t="s">
        <v>1708</v>
      </c>
      <c r="Q580" s="27" t="s">
        <v>1708</v>
      </c>
      <c r="R580" s="27" t="s">
        <v>1708</v>
      </c>
      <c r="S580" s="27" t="s">
        <v>1708</v>
      </c>
      <c r="T580" s="6" t="s">
        <v>1795</v>
      </c>
    </row>
    <row r="581" spans="1:20">
      <c r="A58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(11,1,'Stampa Creativa, S.A.De C.V.','Carlos Crosswell Martínez',' ','Jose Toribio Medina','104-C',' ','Algarin','Cuauhtémoc','Distrito Federal',' ',' ','SCR060201PI0',' ',' ',' ',' ',true);</v>
      </c>
      <c r="B581" s="6">
        <v>11</v>
      </c>
      <c r="C581" s="6">
        <v>1</v>
      </c>
      <c r="D581" t="s">
        <v>1139</v>
      </c>
      <c r="E581" s="27" t="s">
        <v>1140</v>
      </c>
      <c r="F581" s="27" t="s">
        <v>1708</v>
      </c>
      <c r="G581" s="27" t="s">
        <v>1141</v>
      </c>
      <c r="H581" s="27" t="s">
        <v>1142</v>
      </c>
      <c r="I581" s="27" t="s">
        <v>1034</v>
      </c>
      <c r="J581" s="27" t="s">
        <v>948</v>
      </c>
      <c r="K581" s="27" t="s">
        <v>949</v>
      </c>
      <c r="L581" s="27" t="s">
        <v>1469</v>
      </c>
      <c r="M581" s="27" t="s">
        <v>1708</v>
      </c>
      <c r="N581" s="27" t="s">
        <v>1708</v>
      </c>
      <c r="O581" s="27" t="s">
        <v>1143</v>
      </c>
      <c r="P581" s="27" t="s">
        <v>1708</v>
      </c>
      <c r="Q581" s="27" t="s">
        <v>1708</v>
      </c>
      <c r="R581" s="27" t="s">
        <v>1708</v>
      </c>
      <c r="S581" s="27" t="s">
        <v>1708</v>
      </c>
      <c r="T581" s="6" t="s">
        <v>1795</v>
      </c>
    </row>
    <row r="582" spans="1:20">
      <c r="A58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(12,1,'Sleepy Baby, S.A.De C.V.','Grace Haber',' ','Alabama','117',' ','Napoles',' ','Distrito Federal',' ',' ','SBA070327LK0',' ',' ',' ',' ',true);</v>
      </c>
      <c r="B582" s="6">
        <v>12</v>
      </c>
      <c r="C582" s="6">
        <v>1</v>
      </c>
      <c r="D582" t="s">
        <v>1144</v>
      </c>
      <c r="E582" s="27" t="s">
        <v>1145</v>
      </c>
      <c r="F582" s="27" t="s">
        <v>1708</v>
      </c>
      <c r="G582" s="27" t="s">
        <v>1146</v>
      </c>
      <c r="H582" s="27" t="s">
        <v>1147</v>
      </c>
      <c r="I582" s="27" t="s">
        <v>1034</v>
      </c>
      <c r="J582" s="27" t="s">
        <v>1148</v>
      </c>
      <c r="K582" s="27" t="s">
        <v>1708</v>
      </c>
      <c r="L582" s="27" t="s">
        <v>1469</v>
      </c>
      <c r="M582" s="27" t="s">
        <v>1708</v>
      </c>
      <c r="N582" s="27" t="s">
        <v>1708</v>
      </c>
      <c r="O582" s="27" t="s">
        <v>1149</v>
      </c>
      <c r="P582" s="27" t="s">
        <v>1708</v>
      </c>
      <c r="Q582" s="27" t="s">
        <v>1708</v>
      </c>
      <c r="R582" s="27" t="s">
        <v>1708</v>
      </c>
      <c r="S582" s="27" t="s">
        <v>1708</v>
      </c>
      <c r="T582" s="6" t="s">
        <v>1795</v>
      </c>
    </row>
    <row r="583" spans="1:20">
      <c r="A58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(13,1,'Yolanda Elena Tovar Ortega','Yolanda Elena Tovar Ortega',' ','Monte Alban','304','7','Narvarte','Benito Juárez','Distrito Federal',' ',' ','TOOY661007574',' ',' ',' ',' ',true);</v>
      </c>
      <c r="B583" s="6">
        <v>13</v>
      </c>
      <c r="C583" s="6">
        <v>1</v>
      </c>
      <c r="D583" t="s">
        <v>1150</v>
      </c>
      <c r="E583" s="27" t="s">
        <v>1150</v>
      </c>
      <c r="F583" s="27" t="s">
        <v>1708</v>
      </c>
      <c r="G583" s="27" t="s">
        <v>1151</v>
      </c>
      <c r="H583" s="27" t="s">
        <v>1152</v>
      </c>
      <c r="I583" s="27" t="s">
        <v>1153</v>
      </c>
      <c r="J583" s="27" t="s">
        <v>1154</v>
      </c>
      <c r="K583" s="27" t="s">
        <v>1035</v>
      </c>
      <c r="L583" s="27" t="s">
        <v>1469</v>
      </c>
      <c r="M583" s="27" t="s">
        <v>1708</v>
      </c>
      <c r="N583" s="27" t="s">
        <v>1708</v>
      </c>
      <c r="O583" s="27" t="s">
        <v>1155</v>
      </c>
      <c r="P583" s="27" t="s">
        <v>1708</v>
      </c>
      <c r="Q583" s="27" t="s">
        <v>1708</v>
      </c>
      <c r="R583" s="27" t="s">
        <v>1708</v>
      </c>
      <c r="S583" s="27" t="s">
        <v>1708</v>
      </c>
      <c r="T583" s="6" t="s">
        <v>1795</v>
      </c>
    </row>
    <row r="584" spans="1:20">
      <c r="A58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(14,1,'P.D.Estrategias Creativas,S.A.De C.V.','Juan Carlos Páez',' ','Calz.Santa Anita','109',' ','Moderna',' ','Distrito Federal',' ',' ','PDE9202255E7',' ',' ',' ',' ',true);</v>
      </c>
      <c r="B584" s="6">
        <v>14</v>
      </c>
      <c r="C584" s="6">
        <v>1</v>
      </c>
      <c r="D584" t="s">
        <v>1156</v>
      </c>
      <c r="E584" s="27" t="s">
        <v>1157</v>
      </c>
      <c r="F584" s="27" t="s">
        <v>1708</v>
      </c>
      <c r="G584" s="27" t="s">
        <v>1158</v>
      </c>
      <c r="H584" s="27" t="s">
        <v>1159</v>
      </c>
      <c r="I584" s="27" t="s">
        <v>1034</v>
      </c>
      <c r="J584" s="27" t="s">
        <v>1130</v>
      </c>
      <c r="K584" s="27" t="s">
        <v>1708</v>
      </c>
      <c r="L584" s="27" t="s">
        <v>1469</v>
      </c>
      <c r="M584" s="27" t="s">
        <v>1708</v>
      </c>
      <c r="N584" s="27" t="s">
        <v>1708</v>
      </c>
      <c r="O584" s="27" t="s">
        <v>1160</v>
      </c>
      <c r="P584" s="27" t="s">
        <v>1708</v>
      </c>
      <c r="Q584" s="27" t="s">
        <v>1708</v>
      </c>
      <c r="R584" s="27" t="s">
        <v>1708</v>
      </c>
      <c r="S584" s="27" t="s">
        <v>1708</v>
      </c>
      <c r="T584" s="6" t="s">
        <v>1795</v>
      </c>
    </row>
    <row r="585" spans="1:20">
      <c r="A58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(15,1,'Loteria Nacional Para La Asistencia Publica','Lic. Luis Adolfo González',' ','Plaza De La Reforma','1',' ','Tabacalera','Cuauhtémoc','Distrito Federal',' ',' ','LNA200807U2A',' ',' ',' ',' ',true);</v>
      </c>
      <c r="B585" s="6">
        <v>15</v>
      </c>
      <c r="C585" s="6">
        <v>1</v>
      </c>
      <c r="D585" t="s">
        <v>879</v>
      </c>
      <c r="E585" s="27" t="s">
        <v>880</v>
      </c>
      <c r="F585" s="27" t="s">
        <v>1708</v>
      </c>
      <c r="G585" s="27" t="s">
        <v>881</v>
      </c>
      <c r="H585" s="27" t="s">
        <v>882</v>
      </c>
      <c r="I585" s="27" t="s">
        <v>1034</v>
      </c>
      <c r="J585" s="27" t="s">
        <v>1041</v>
      </c>
      <c r="K585" s="27" t="s">
        <v>949</v>
      </c>
      <c r="L585" s="27" t="s">
        <v>1469</v>
      </c>
      <c r="M585" s="27" t="s">
        <v>1708</v>
      </c>
      <c r="N585" s="27" t="s">
        <v>1708</v>
      </c>
      <c r="O585" s="27" t="s">
        <v>1042</v>
      </c>
      <c r="P585" s="27" t="s">
        <v>1708</v>
      </c>
      <c r="Q585" s="27" t="s">
        <v>1708</v>
      </c>
      <c r="R585" s="27" t="s">
        <v>1708</v>
      </c>
      <c r="S585" s="27" t="s">
        <v>1708</v>
      </c>
      <c r="T585" s="6" t="s">
        <v>1795</v>
      </c>
    </row>
    <row r="586" spans="1:20">
      <c r="A58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(16,1,'Gustavo De Alba De La Rosa','Gustavo De Alba De La Rosa',' ','Av.Coyoacan','921','204','Del Valle','Benito Juárez','Distrito Federal',' ',' ','AARG700417PY4',' ',' ',' ',' ',true);</v>
      </c>
      <c r="B586" s="6">
        <v>16</v>
      </c>
      <c r="C586" s="6">
        <v>1</v>
      </c>
      <c r="D586" t="s">
        <v>1043</v>
      </c>
      <c r="E586" s="27" t="s">
        <v>1043</v>
      </c>
      <c r="F586" s="27" t="s">
        <v>1708</v>
      </c>
      <c r="G586" s="27" t="s">
        <v>1044</v>
      </c>
      <c r="H586" s="27" t="s">
        <v>1045</v>
      </c>
      <c r="I586" s="27" t="s">
        <v>1046</v>
      </c>
      <c r="J586" s="27" t="s">
        <v>1047</v>
      </c>
      <c r="K586" s="27" t="s">
        <v>1583</v>
      </c>
      <c r="L586" s="27" t="s">
        <v>1469</v>
      </c>
      <c r="M586" s="27" t="s">
        <v>1708</v>
      </c>
      <c r="N586" s="27" t="s">
        <v>1708</v>
      </c>
      <c r="O586" s="27" t="s">
        <v>1048</v>
      </c>
      <c r="P586" s="27" t="s">
        <v>1708</v>
      </c>
      <c r="Q586" s="27" t="s">
        <v>1708</v>
      </c>
      <c r="R586" s="27" t="s">
        <v>1708</v>
      </c>
      <c r="S586" s="27" t="s">
        <v>1708</v>
      </c>
      <c r="T586" s="6" t="s">
        <v>1795</v>
      </c>
    </row>
    <row r="587" spans="1:20">
      <c r="A58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(17,1,'Sistemas De Duplicacion, S.A.De C.V.','Adrián Bautista',' ','Lago Hielmar','18',' ','Pensil',' ','Distrito Federal',' ',' ','SDU68040883A',' ',' ',' ',' ',true);</v>
      </c>
      <c r="B587" s="6">
        <v>17</v>
      </c>
      <c r="C587" s="6">
        <v>1</v>
      </c>
      <c r="D587" t="s">
        <v>1049</v>
      </c>
      <c r="E587" s="27" t="s">
        <v>1050</v>
      </c>
      <c r="F587" s="27" t="s">
        <v>1708</v>
      </c>
      <c r="G587" s="27" t="s">
        <v>1051</v>
      </c>
      <c r="H587" s="27" t="s">
        <v>1052</v>
      </c>
      <c r="I587" s="27" t="s">
        <v>1034</v>
      </c>
      <c r="J587" s="27" t="s">
        <v>1053</v>
      </c>
      <c r="K587" s="27" t="s">
        <v>1708</v>
      </c>
      <c r="L587" s="27" t="s">
        <v>1469</v>
      </c>
      <c r="M587" s="27" t="s">
        <v>1708</v>
      </c>
      <c r="N587" s="27" t="s">
        <v>1708</v>
      </c>
      <c r="O587" s="27" t="s">
        <v>1054</v>
      </c>
      <c r="P587" s="27" t="s">
        <v>1708</v>
      </c>
      <c r="Q587" s="27" t="s">
        <v>1708</v>
      </c>
      <c r="R587" s="27" t="s">
        <v>1708</v>
      </c>
      <c r="S587" s="27" t="s">
        <v>1708</v>
      </c>
      <c r="T587" s="6" t="s">
        <v>1795</v>
      </c>
    </row>
    <row r="588" spans="1:20">
      <c r="A58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(18,1,'Jaime Martinez Ramirez','Jaime Martinez Ramirez',' ','Manuel Payro','98',' ','Obrera','Cuauhtémoc','Distrito Federal',' ',' ','MARJ620202CZ9',' ',' ',' ',' ',true);</v>
      </c>
      <c r="B588" s="6">
        <v>18</v>
      </c>
      <c r="C588" s="6">
        <v>1</v>
      </c>
      <c r="D588" t="s">
        <v>1055</v>
      </c>
      <c r="E588" s="27" t="s">
        <v>1055</v>
      </c>
      <c r="F588" s="27" t="s">
        <v>1708</v>
      </c>
      <c r="G588" s="27" t="s">
        <v>1056</v>
      </c>
      <c r="H588" s="27" t="s">
        <v>1057</v>
      </c>
      <c r="I588" s="27" t="s">
        <v>1034</v>
      </c>
      <c r="J588" s="27" t="s">
        <v>1058</v>
      </c>
      <c r="K588" s="27" t="s">
        <v>949</v>
      </c>
      <c r="L588" s="27" t="s">
        <v>1469</v>
      </c>
      <c r="M588" s="27" t="s">
        <v>1708</v>
      </c>
      <c r="N588" s="27" t="s">
        <v>1708</v>
      </c>
      <c r="O588" s="27" t="s">
        <v>1059</v>
      </c>
      <c r="P588" s="27" t="s">
        <v>1708</v>
      </c>
      <c r="Q588" s="27" t="s">
        <v>1708</v>
      </c>
      <c r="R588" s="27" t="s">
        <v>1708</v>
      </c>
      <c r="S588" s="27" t="s">
        <v>1708</v>
      </c>
      <c r="T588" s="6" t="s">
        <v>1795</v>
      </c>
    </row>
    <row r="589" spans="1:20">
      <c r="A58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(19,1,'Celso Uribe Trejo','Celso Uribe Trejo',' ','Presa Soledad','L1 M17',' ','La Presa',' ','Distrito Federal',' ',' ','UITC660406H65',' ',' ',' ',' ',true);</v>
      </c>
      <c r="B589" s="6">
        <v>19</v>
      </c>
      <c r="C589" s="6">
        <v>1</v>
      </c>
      <c r="D589" t="s">
        <v>1060</v>
      </c>
      <c r="E589" s="27" t="s">
        <v>1060</v>
      </c>
      <c r="F589" s="27" t="s">
        <v>1708</v>
      </c>
      <c r="G589" s="27" t="s">
        <v>1061</v>
      </c>
      <c r="H589" s="27" t="s">
        <v>1062</v>
      </c>
      <c r="I589" s="27" t="s">
        <v>1034</v>
      </c>
      <c r="J589" s="27" t="s">
        <v>1063</v>
      </c>
      <c r="K589" s="27" t="s">
        <v>1708</v>
      </c>
      <c r="L589" s="27" t="s">
        <v>1469</v>
      </c>
      <c r="M589" s="27" t="s">
        <v>1708</v>
      </c>
      <c r="N589" s="27" t="s">
        <v>1708</v>
      </c>
      <c r="O589" s="27" t="s">
        <v>1064</v>
      </c>
      <c r="P589" s="27" t="s">
        <v>1708</v>
      </c>
      <c r="Q589" s="27" t="s">
        <v>1708</v>
      </c>
      <c r="R589" s="27" t="s">
        <v>1708</v>
      </c>
      <c r="S589" s="27" t="s">
        <v>1708</v>
      </c>
      <c r="T589" s="6" t="s">
        <v>1795</v>
      </c>
    </row>
    <row r="590" spans="1:20">
      <c r="A59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(20,1,'Sigma Color Publicidad Y Diseño, S.A.De C.V.','Omar Villarreal',' ','El Bordo','65',' ','Valle Gomez',' ','Distrito Federal',' ',' ','SCP021205B19',' ',' ',' ',' ',true);</v>
      </c>
      <c r="B590" s="6">
        <v>20</v>
      </c>
      <c r="C590" s="6">
        <v>1</v>
      </c>
      <c r="D590" t="s">
        <v>1065</v>
      </c>
      <c r="E590" s="27" t="s">
        <v>1066</v>
      </c>
      <c r="F590" s="27" t="s">
        <v>1708</v>
      </c>
      <c r="G590" s="27" t="s">
        <v>1067</v>
      </c>
      <c r="H590" s="27" t="s">
        <v>1068</v>
      </c>
      <c r="I590" s="27" t="s">
        <v>1034</v>
      </c>
      <c r="J590" s="27" t="s">
        <v>1069</v>
      </c>
      <c r="K590" s="27" t="s">
        <v>1708</v>
      </c>
      <c r="L590" s="27" t="s">
        <v>1469</v>
      </c>
      <c r="M590" s="27" t="s">
        <v>1708</v>
      </c>
      <c r="N590" s="27" t="s">
        <v>1708</v>
      </c>
      <c r="O590" s="27" t="s">
        <v>1070</v>
      </c>
      <c r="P590" s="27" t="s">
        <v>1708</v>
      </c>
      <c r="Q590" s="27" t="s">
        <v>1708</v>
      </c>
      <c r="R590" s="27" t="s">
        <v>1708</v>
      </c>
      <c r="S590" s="27" t="s">
        <v>1708</v>
      </c>
      <c r="T590" s="6" t="s">
        <v>1795</v>
      </c>
    </row>
    <row r="591" spans="1:20">
      <c r="A59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(21,1,'Direccion General De La Escuela Nacional Preparatoria','Lic. Arnulfo Santander',' ','Adolfo Prieto','722',' ','Del Valle','Benito Juárez','Distrito Federal',' ',' ','UNA2907227Y5',' ',' ',' ',' ',true);</v>
      </c>
      <c r="B591" s="6">
        <v>21</v>
      </c>
      <c r="C591" s="6">
        <v>1</v>
      </c>
      <c r="D591" t="s">
        <v>1071</v>
      </c>
      <c r="E591" s="27" t="s">
        <v>1072</v>
      </c>
      <c r="F591" s="27" t="s">
        <v>1708</v>
      </c>
      <c r="G591" s="27" t="s">
        <v>1073</v>
      </c>
      <c r="H591" s="27" t="s">
        <v>1074</v>
      </c>
      <c r="I591" s="27" t="s">
        <v>1034</v>
      </c>
      <c r="J591" s="27" t="s">
        <v>1047</v>
      </c>
      <c r="K591" s="27" t="s">
        <v>1583</v>
      </c>
      <c r="L591" s="27" t="s">
        <v>1469</v>
      </c>
      <c r="M591" s="27" t="s">
        <v>1708</v>
      </c>
      <c r="N591" s="27" t="s">
        <v>1708</v>
      </c>
      <c r="O591" s="27" t="s">
        <v>1138</v>
      </c>
      <c r="P591" s="27" t="s">
        <v>1708</v>
      </c>
      <c r="Q591" s="27" t="s">
        <v>1708</v>
      </c>
      <c r="R591" s="27" t="s">
        <v>1708</v>
      </c>
      <c r="S591" s="27" t="s">
        <v>1708</v>
      </c>
      <c r="T591" s="6" t="s">
        <v>1795</v>
      </c>
    </row>
    <row r="592" spans="1:20">
      <c r="A59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(22,1,'Secretaria De Desarrollo Social','Ing. Luis Javier Martínez Pastrana',' ','Paseo De La Reforma','116',' ','Juarez','Cuauhtémoc','Distrito Federal',' ',' ','SDS920522L71',' ',' ',' ',' ',true);</v>
      </c>
      <c r="B592" s="6">
        <v>22</v>
      </c>
      <c r="C592" s="6">
        <v>1</v>
      </c>
      <c r="D592" t="s">
        <v>1075</v>
      </c>
      <c r="E592" s="27" t="s">
        <v>1076</v>
      </c>
      <c r="F592" s="27" t="s">
        <v>1708</v>
      </c>
      <c r="G592" s="27" t="s">
        <v>1077</v>
      </c>
      <c r="H592" s="27" t="s">
        <v>1078</v>
      </c>
      <c r="I592" s="27" t="s">
        <v>1034</v>
      </c>
      <c r="J592" s="27" t="s">
        <v>1079</v>
      </c>
      <c r="K592" s="27" t="s">
        <v>1080</v>
      </c>
      <c r="L592" s="27" t="s">
        <v>1469</v>
      </c>
      <c r="M592" s="27" t="s">
        <v>1708</v>
      </c>
      <c r="N592" s="27" t="s">
        <v>1708</v>
      </c>
      <c r="O592" s="27" t="s">
        <v>1081</v>
      </c>
      <c r="P592" s="27" t="s">
        <v>1708</v>
      </c>
      <c r="Q592" s="27" t="s">
        <v>1708</v>
      </c>
      <c r="R592" s="27" t="s">
        <v>1708</v>
      </c>
      <c r="S592" s="27" t="s">
        <v>1708</v>
      </c>
      <c r="T592" s="6" t="s">
        <v>1795</v>
      </c>
    </row>
    <row r="593" spans="1:20">
      <c r="A59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(23,1,'Soluciones Industriales Importacion Y Maquinaria, S.A.De C.V','Dra. Ma. Guadalupe Águila Salinas','Representante Legal','Trigo','48',' ','Granjas Esmeralda','Iztapalapa','Distrito Federal',' ',' ','SII0910088A2',' ',' ',' ',' ',true);</v>
      </c>
      <c r="B593" s="6">
        <v>23</v>
      </c>
      <c r="C593" s="6">
        <v>1</v>
      </c>
      <c r="D593" t="s">
        <v>1082</v>
      </c>
      <c r="E593" s="27" t="s">
        <v>1083</v>
      </c>
      <c r="F593" s="27" t="s">
        <v>1084</v>
      </c>
      <c r="G593" s="27" t="s">
        <v>1085</v>
      </c>
      <c r="H593" s="27" t="s">
        <v>1086</v>
      </c>
      <c r="I593" s="27" t="s">
        <v>1034</v>
      </c>
      <c r="J593" s="27" t="s">
        <v>1087</v>
      </c>
      <c r="K593" s="27" t="s">
        <v>1088</v>
      </c>
      <c r="L593" s="27" t="s">
        <v>1469</v>
      </c>
      <c r="M593" s="27" t="s">
        <v>1708</v>
      </c>
      <c r="N593" s="27" t="s">
        <v>1708</v>
      </c>
      <c r="O593" s="27" t="s">
        <v>1089</v>
      </c>
      <c r="P593" s="27" t="s">
        <v>1708</v>
      </c>
      <c r="Q593" s="27" t="s">
        <v>1708</v>
      </c>
      <c r="R593" s="27" t="s">
        <v>1708</v>
      </c>
      <c r="S593" s="27" t="s">
        <v>1708</v>
      </c>
      <c r="T593" s="6" t="s">
        <v>1795</v>
      </c>
    </row>
    <row r="594" spans="1:20">
      <c r="A59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(24,1,'Lantz Duret Trade Company, S.A.De C.V.','Elizabeth Rincón',' ','Miguel Lanz Duret','5',' ','Periodista',' ','Distrito Federal',' ',' ','LDT950630Q52',' ',' ',' ',' ',true);</v>
      </c>
      <c r="B594" s="6">
        <v>24</v>
      </c>
      <c r="C594" s="6">
        <v>1</v>
      </c>
      <c r="D594" t="s">
        <v>935</v>
      </c>
      <c r="E594" s="27" t="s">
        <v>936</v>
      </c>
      <c r="F594" s="27" t="s">
        <v>1708</v>
      </c>
      <c r="G594" s="27" t="s">
        <v>937</v>
      </c>
      <c r="H594" s="27" t="s">
        <v>938</v>
      </c>
      <c r="I594" s="27" t="s">
        <v>1034</v>
      </c>
      <c r="J594" s="27" t="s">
        <v>939</v>
      </c>
      <c r="K594" s="27" t="s">
        <v>1708</v>
      </c>
      <c r="L594" s="27" t="s">
        <v>1469</v>
      </c>
      <c r="M594" s="27" t="s">
        <v>1708</v>
      </c>
      <c r="N594" s="27" t="s">
        <v>1708</v>
      </c>
      <c r="O594" s="27" t="s">
        <v>940</v>
      </c>
      <c r="P594" s="27" t="s">
        <v>1708</v>
      </c>
      <c r="Q594" s="27" t="s">
        <v>1708</v>
      </c>
      <c r="R594" s="27" t="s">
        <v>1708</v>
      </c>
      <c r="S594" s="27" t="s">
        <v>1708</v>
      </c>
      <c r="T594" s="6" t="s">
        <v>1795</v>
      </c>
    </row>
    <row r="595" spans="1:20">
      <c r="A59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(25,1,'Maria De Los Angeles Ruiz Lavalle','Maria De Los Angeles Ruiz Lavalle',' ','Jose Marti','65-A',' ','Escandón',' ','Distrito Federal',' ',' ','RULA620717MW9',' ',' ',' ',' ',true);</v>
      </c>
      <c r="B595" s="6">
        <v>25</v>
      </c>
      <c r="C595" s="6">
        <v>1</v>
      </c>
      <c r="D595" t="s">
        <v>941</v>
      </c>
      <c r="E595" s="27" t="s">
        <v>941</v>
      </c>
      <c r="F595" s="27" t="s">
        <v>1708</v>
      </c>
      <c r="G595" s="27" t="s">
        <v>942</v>
      </c>
      <c r="H595" s="27" t="s">
        <v>943</v>
      </c>
      <c r="I595" s="27" t="s">
        <v>1034</v>
      </c>
      <c r="J595" s="27" t="s">
        <v>944</v>
      </c>
      <c r="K595" s="27" t="s">
        <v>1708</v>
      </c>
      <c r="L595" s="27" t="s">
        <v>1469</v>
      </c>
      <c r="M595" s="27" t="s">
        <v>1708</v>
      </c>
      <c r="N595" s="27" t="s">
        <v>1708</v>
      </c>
      <c r="O595" s="27" t="s">
        <v>945</v>
      </c>
      <c r="P595" s="27" t="s">
        <v>1708</v>
      </c>
      <c r="Q595" s="27" t="s">
        <v>1708</v>
      </c>
      <c r="R595" s="27" t="s">
        <v>1708</v>
      </c>
      <c r="S595" s="27" t="s">
        <v>1708</v>
      </c>
      <c r="T595" s="6" t="s">
        <v>1795</v>
      </c>
    </row>
    <row r="596" spans="1:20">
      <c r="A59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(26,1,'Secretaria De Salud','Francisco Navarrete',' ','Lieja','7',' ','Juarez','Cuauhtémoc','Distrito Federal',' ',' ','SSA630502CU1',' ',' ',' ',' ',true);</v>
      </c>
      <c r="B596" s="6">
        <v>26</v>
      </c>
      <c r="C596" s="6">
        <v>1</v>
      </c>
      <c r="D596" t="s">
        <v>973</v>
      </c>
      <c r="E596" s="27" t="s">
        <v>974</v>
      </c>
      <c r="F596" s="27" t="s">
        <v>1708</v>
      </c>
      <c r="G596" s="27" t="s">
        <v>975</v>
      </c>
      <c r="H596" s="27" t="s">
        <v>1153</v>
      </c>
      <c r="I596" s="27" t="s">
        <v>1034</v>
      </c>
      <c r="J596" s="27" t="s">
        <v>1079</v>
      </c>
      <c r="K596" s="27" t="s">
        <v>949</v>
      </c>
      <c r="L596" s="27" t="s">
        <v>1469</v>
      </c>
      <c r="M596" s="27" t="s">
        <v>1708</v>
      </c>
      <c r="N596" s="27" t="s">
        <v>1708</v>
      </c>
      <c r="O596" s="27" t="s">
        <v>976</v>
      </c>
      <c r="P596" s="27" t="s">
        <v>1708</v>
      </c>
      <c r="Q596" s="27" t="s">
        <v>1708</v>
      </c>
      <c r="R596" s="27" t="s">
        <v>1708</v>
      </c>
      <c r="S596" s="27" t="s">
        <v>1708</v>
      </c>
      <c r="T596" s="6" t="s">
        <v>1795</v>
      </c>
    </row>
    <row r="597" spans="1:20">
      <c r="A59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(27,1,'Antonio Estrada Soria','Antonio Estrada Soria',' ','Beethoven','161','Acc- A','Peralvillo','Cuauhtémoc','Distrito Federal',' ',' ','EASA710609FA6',' ',' ',' ',' ',true);</v>
      </c>
      <c r="B597" s="6">
        <v>27</v>
      </c>
      <c r="C597" s="6">
        <v>1</v>
      </c>
      <c r="D597" t="s">
        <v>977</v>
      </c>
      <c r="E597" s="27" t="s">
        <v>977</v>
      </c>
      <c r="F597" s="27" t="s">
        <v>1708</v>
      </c>
      <c r="G597" s="27" t="s">
        <v>978</v>
      </c>
      <c r="H597" s="27" t="s">
        <v>979</v>
      </c>
      <c r="I597" s="27" t="s">
        <v>980</v>
      </c>
      <c r="J597" s="27" t="s">
        <v>981</v>
      </c>
      <c r="K597" s="27" t="s">
        <v>949</v>
      </c>
      <c r="L597" s="27" t="s">
        <v>1469</v>
      </c>
      <c r="M597" s="27" t="s">
        <v>1708</v>
      </c>
      <c r="N597" s="27" t="s">
        <v>1708</v>
      </c>
      <c r="O597" s="27" t="s">
        <v>982</v>
      </c>
      <c r="P597" s="27" t="s">
        <v>1708</v>
      </c>
      <c r="Q597" s="27" t="s">
        <v>1708</v>
      </c>
      <c r="R597" s="27" t="s">
        <v>1708</v>
      </c>
      <c r="S597" s="27" t="s">
        <v>1708</v>
      </c>
      <c r="T597" s="6" t="s">
        <v>1795</v>
      </c>
    </row>
    <row r="598" spans="1:20">
      <c r="A59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(28,1,'Maria Angelica Farias Barron','Maria Angelica Farias Barron',' ','Valle De Hoz De Arreba','162',' ','Valle De Aragon 1Ra.Secc.',' ','Distrito Federal',' ',' ','FABA5912034LA',' ',' ',' ',' ',true);</v>
      </c>
      <c r="B598" s="6">
        <v>28</v>
      </c>
      <c r="C598" s="6">
        <v>1</v>
      </c>
      <c r="D598" t="s">
        <v>983</v>
      </c>
      <c r="E598" s="27" t="s">
        <v>983</v>
      </c>
      <c r="F598" s="27" t="s">
        <v>1708</v>
      </c>
      <c r="G598" s="27" t="s">
        <v>984</v>
      </c>
      <c r="H598" s="27" t="s">
        <v>985</v>
      </c>
      <c r="I598" s="27" t="s">
        <v>1034</v>
      </c>
      <c r="J598" s="27" t="s">
        <v>986</v>
      </c>
      <c r="K598" s="27" t="s">
        <v>1708</v>
      </c>
      <c r="L598" s="27" t="s">
        <v>1469</v>
      </c>
      <c r="M598" s="27" t="s">
        <v>1708</v>
      </c>
      <c r="N598" s="27" t="s">
        <v>1708</v>
      </c>
      <c r="O598" s="27" t="s">
        <v>987</v>
      </c>
      <c r="P598" s="27" t="s">
        <v>1708</v>
      </c>
      <c r="Q598" s="27" t="s">
        <v>1708</v>
      </c>
      <c r="R598" s="27" t="s">
        <v>1708</v>
      </c>
      <c r="S598" s="27" t="s">
        <v>1708</v>
      </c>
      <c r="T598" s="6" t="s">
        <v>1795</v>
      </c>
    </row>
    <row r="599" spans="1:20">
      <c r="A59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(29,1,'Primera Escuela De Trafico Y Tramitacion Aduanal,S.C.','Lic. Alberto Castellanos Dávila',' ','Fray Servando Teresa De Mier','839','Piso 3','Jardin Balbuena','Venustiano Carranza','Distrito Federal',' ',' ','PET760226QK4',' ',' ',' ',' ',true);</v>
      </c>
      <c r="B599" s="6">
        <v>29</v>
      </c>
      <c r="C599" s="6">
        <v>1</v>
      </c>
      <c r="D599" t="s">
        <v>988</v>
      </c>
      <c r="E599" s="27" t="s">
        <v>989</v>
      </c>
      <c r="F599" s="27" t="s">
        <v>1708</v>
      </c>
      <c r="G599" s="27" t="s">
        <v>990</v>
      </c>
      <c r="H599" s="27" t="s">
        <v>991</v>
      </c>
      <c r="I599" s="27" t="s">
        <v>992</v>
      </c>
      <c r="J599" s="27" t="s">
        <v>993</v>
      </c>
      <c r="K599" s="27" t="s">
        <v>956</v>
      </c>
      <c r="L599" s="27" t="s">
        <v>1469</v>
      </c>
      <c r="M599" s="27" t="s">
        <v>1708</v>
      </c>
      <c r="N599" s="27" t="s">
        <v>1708</v>
      </c>
      <c r="O599" s="27" t="s">
        <v>994</v>
      </c>
      <c r="P599" s="27" t="s">
        <v>1708</v>
      </c>
      <c r="Q599" s="27" t="s">
        <v>1708</v>
      </c>
      <c r="R599" s="27" t="s">
        <v>1708</v>
      </c>
      <c r="S599" s="27" t="s">
        <v>1708</v>
      </c>
      <c r="T599" s="6" t="s">
        <v>1795</v>
      </c>
    </row>
    <row r="600" spans="1:20">
      <c r="A60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(30,1,'Escuela Superior De Comercio Internacional,S.C.','Lic. Alberto Castellanos Dávila',' ','Fray Servando Teresa De Mier','839','303','Jardin Balbuena','Venustiano Carranza','Distrito Federal',' ',' ','ESC760302LG0',' ',' ',' ',' ',true);</v>
      </c>
      <c r="B600" s="6">
        <v>30</v>
      </c>
      <c r="C600" s="6">
        <v>1</v>
      </c>
      <c r="D600" t="s">
        <v>995</v>
      </c>
      <c r="E600" s="27" t="s">
        <v>989</v>
      </c>
      <c r="F600" s="27" t="s">
        <v>1708</v>
      </c>
      <c r="G600" s="27" t="s">
        <v>990</v>
      </c>
      <c r="H600" s="27" t="s">
        <v>991</v>
      </c>
      <c r="I600" s="27" t="s">
        <v>996</v>
      </c>
      <c r="J600" s="27" t="s">
        <v>993</v>
      </c>
      <c r="K600" s="27" t="s">
        <v>956</v>
      </c>
      <c r="L600" s="27" t="s">
        <v>1469</v>
      </c>
      <c r="M600" s="27" t="s">
        <v>1708</v>
      </c>
      <c r="N600" s="27" t="s">
        <v>1708</v>
      </c>
      <c r="O600" s="27" t="s">
        <v>997</v>
      </c>
      <c r="P600" s="27" t="s">
        <v>1708</v>
      </c>
      <c r="Q600" s="27" t="s">
        <v>1708</v>
      </c>
      <c r="R600" s="27" t="s">
        <v>1708</v>
      </c>
      <c r="S600" s="27" t="s">
        <v>1708</v>
      </c>
      <c r="T600" s="6" t="s">
        <v>1795</v>
      </c>
    </row>
    <row r="601" spans="1:20">
      <c r="A60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(31,1,'Eva Rosa Fodor Kepes','Eva Rosa Fodor Kepes',' ','Puebla','306','7','Roma','Cuauhtémoc','Distrito Federal',' ',' ','FOKE4910209G6',' ',' ',' ',' ',true);</v>
      </c>
      <c r="B601" s="6">
        <v>31</v>
      </c>
      <c r="C601" s="6">
        <v>1</v>
      </c>
      <c r="D601" t="s">
        <v>998</v>
      </c>
      <c r="E601" s="27" t="s">
        <v>998</v>
      </c>
      <c r="F601" s="27" t="s">
        <v>1708</v>
      </c>
      <c r="G601" s="27" t="s">
        <v>999</v>
      </c>
      <c r="H601" s="27" t="s">
        <v>1000</v>
      </c>
      <c r="I601" s="27" t="s">
        <v>1153</v>
      </c>
      <c r="J601" s="27" t="s">
        <v>1001</v>
      </c>
      <c r="K601" s="27" t="s">
        <v>949</v>
      </c>
      <c r="L601" s="27" t="s">
        <v>1469</v>
      </c>
      <c r="M601" s="27" t="s">
        <v>1708</v>
      </c>
      <c r="N601" s="27" t="s">
        <v>1708</v>
      </c>
      <c r="O601" s="27" t="s">
        <v>1002</v>
      </c>
      <c r="P601" s="27" t="s">
        <v>1708</v>
      </c>
      <c r="Q601" s="27" t="s">
        <v>1708</v>
      </c>
      <c r="R601" s="27" t="s">
        <v>1708</v>
      </c>
      <c r="S601" s="27" t="s">
        <v>1708</v>
      </c>
      <c r="T601" s="6" t="s">
        <v>1795</v>
      </c>
    </row>
    <row r="602" spans="1:20">
      <c r="A60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(32,1,'Pedro Sandro Mendoza Yanarico','Pedro Sandro Mendoza Yanarico',' ','Republica De Brasil','19','2-Loc8','Centro','Cuauhtémoc','Distrito Federal',' ',' ','MEYP7106294NA',' ',' ',' ',' ',true);</v>
      </c>
      <c r="B602" s="6">
        <v>32</v>
      </c>
      <c r="C602" s="6">
        <v>1</v>
      </c>
      <c r="D602" t="s">
        <v>1003</v>
      </c>
      <c r="E602" s="27" t="s">
        <v>1003</v>
      </c>
      <c r="F602" s="27" t="s">
        <v>1708</v>
      </c>
      <c r="G602" s="27" t="s">
        <v>1004</v>
      </c>
      <c r="H602" s="27" t="s">
        <v>1005</v>
      </c>
      <c r="I602" s="27" t="s">
        <v>1006</v>
      </c>
      <c r="J602" s="27" t="s">
        <v>1007</v>
      </c>
      <c r="K602" s="27" t="s">
        <v>949</v>
      </c>
      <c r="L602" s="27" t="s">
        <v>1469</v>
      </c>
      <c r="M602" s="27" t="s">
        <v>1708</v>
      </c>
      <c r="N602" s="27" t="s">
        <v>1708</v>
      </c>
      <c r="O602" s="27" t="s">
        <v>1008</v>
      </c>
      <c r="P602" s="27" t="s">
        <v>1708</v>
      </c>
      <c r="Q602" s="27" t="s">
        <v>1708</v>
      </c>
      <c r="R602" s="27" t="s">
        <v>1708</v>
      </c>
      <c r="S602" s="27" t="s">
        <v>1708</v>
      </c>
      <c r="T602" s="6" t="s">
        <v>1795</v>
      </c>
    </row>
    <row r="603" spans="1:20">
      <c r="A60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(33,1,'Fast Desing S.A.De C.V.','Salvador Gutiérrez',' ','Cvto De Santa Monica','112, 114',' ','Jardines De Santa Monica',' ','Distrito Federal',' ',' ','FDE9310013X7',' ',' ',' ',' ',true);</v>
      </c>
      <c r="B603" s="6">
        <v>33</v>
      </c>
      <c r="C603" s="6">
        <v>1</v>
      </c>
      <c r="D603" t="s">
        <v>1009</v>
      </c>
      <c r="E603" s="27" t="s">
        <v>1010</v>
      </c>
      <c r="F603" s="27" t="s">
        <v>1708</v>
      </c>
      <c r="G603" s="27" t="s">
        <v>1011</v>
      </c>
      <c r="H603" s="27" t="s">
        <v>855</v>
      </c>
      <c r="I603" s="27" t="s">
        <v>1034</v>
      </c>
      <c r="J603" s="27" t="s">
        <v>856</v>
      </c>
      <c r="K603" s="27" t="s">
        <v>1708</v>
      </c>
      <c r="L603" s="27" t="s">
        <v>1469</v>
      </c>
      <c r="M603" s="27" t="s">
        <v>1708</v>
      </c>
      <c r="N603" s="27" t="s">
        <v>1708</v>
      </c>
      <c r="O603" s="27" t="s">
        <v>857</v>
      </c>
      <c r="P603" s="27" t="s">
        <v>1708</v>
      </c>
      <c r="Q603" s="27" t="s">
        <v>1708</v>
      </c>
      <c r="R603" s="27" t="s">
        <v>1708</v>
      </c>
      <c r="S603" s="27" t="s">
        <v>1708</v>
      </c>
      <c r="T603" s="6" t="s">
        <v>1795</v>
      </c>
    </row>
    <row r="604" spans="1:20">
      <c r="A60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(34,1,'Martha Liliana Alvarez Castro','Martha Liliana Alvarez Castro',' ','Andador Alcatraz','4',' ','Fracc.Residencial Bugambilias',' ','Distrito Federal',' ',' ','AACM730424H29',' ',' ',' ',' ',true);</v>
      </c>
      <c r="B604" s="6">
        <v>34</v>
      </c>
      <c r="C604" s="6">
        <v>1</v>
      </c>
      <c r="D604" t="s">
        <v>858</v>
      </c>
      <c r="E604" s="27" t="s">
        <v>858</v>
      </c>
      <c r="F604" s="27" t="s">
        <v>1708</v>
      </c>
      <c r="G604" s="27" t="s">
        <v>859</v>
      </c>
      <c r="H604" s="27" t="s">
        <v>860</v>
      </c>
      <c r="I604" s="27" t="s">
        <v>1034</v>
      </c>
      <c r="J604" s="27" t="s">
        <v>861</v>
      </c>
      <c r="K604" s="27" t="s">
        <v>1708</v>
      </c>
      <c r="L604" s="27" t="s">
        <v>1469</v>
      </c>
      <c r="M604" s="27" t="s">
        <v>1708</v>
      </c>
      <c r="N604" s="27" t="s">
        <v>1708</v>
      </c>
      <c r="O604" s="27" t="s">
        <v>862</v>
      </c>
      <c r="P604" s="27" t="s">
        <v>1708</v>
      </c>
      <c r="Q604" s="27" t="s">
        <v>1708</v>
      </c>
      <c r="R604" s="27" t="s">
        <v>1708</v>
      </c>
      <c r="S604" s="27" t="s">
        <v>1708</v>
      </c>
      <c r="T604" s="6" t="s">
        <v>1795</v>
      </c>
    </row>
    <row r="605" spans="1:20">
      <c r="A60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(35,1,'Rodolfo Montaño Pastrana','Rodolfo Montaño Pastrana',' ','Farallones','42',' ','Acueducto De Guadalupe',' ','Distrito Federal',' ',' ','MOPR750812R24',' ',' ',' ',' ',true);</v>
      </c>
      <c r="B605" s="6">
        <v>35</v>
      </c>
      <c r="C605" s="6">
        <v>1</v>
      </c>
      <c r="D605" t="s">
        <v>863</v>
      </c>
      <c r="E605" s="27" t="s">
        <v>863</v>
      </c>
      <c r="F605" s="27" t="s">
        <v>1708</v>
      </c>
      <c r="G605" s="27" t="s">
        <v>864</v>
      </c>
      <c r="H605" s="27" t="s">
        <v>865</v>
      </c>
      <c r="I605" s="27" t="s">
        <v>1034</v>
      </c>
      <c r="J605" s="27" t="s">
        <v>866</v>
      </c>
      <c r="K605" s="27" t="s">
        <v>1708</v>
      </c>
      <c r="L605" s="27" t="s">
        <v>1469</v>
      </c>
      <c r="M605" s="27" t="s">
        <v>1708</v>
      </c>
      <c r="N605" s="27" t="s">
        <v>1708</v>
      </c>
      <c r="O605" s="27" t="s">
        <v>867</v>
      </c>
      <c r="P605" s="27" t="s">
        <v>1708</v>
      </c>
      <c r="Q605" s="27" t="s">
        <v>1708</v>
      </c>
      <c r="R605" s="27" t="s">
        <v>1708</v>
      </c>
      <c r="S605" s="27" t="s">
        <v>1708</v>
      </c>
      <c r="T605" s="6" t="s">
        <v>1795</v>
      </c>
    </row>
    <row r="606" spans="1:20">
      <c r="A60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(36,1,'Minerva Durdaney Ochoa Garcia','Minerva Durdaney Ochoa Garcia',' ','5 De Febrero 246','Loc.A3',' ','Obrera','Cuauhtémoc','Distrito Federal',' ',' ','OOGM710910UU3',' ',' ',' ',' ',true);</v>
      </c>
      <c r="B606" s="6">
        <v>36</v>
      </c>
      <c r="C606" s="6">
        <v>1</v>
      </c>
      <c r="D606" t="s">
        <v>868</v>
      </c>
      <c r="E606" s="27" t="s">
        <v>868</v>
      </c>
      <c r="F606" s="27" t="s">
        <v>1708</v>
      </c>
      <c r="G606" s="27" t="s">
        <v>869</v>
      </c>
      <c r="H606" s="27" t="s">
        <v>870</v>
      </c>
      <c r="I606" s="27" t="s">
        <v>1034</v>
      </c>
      <c r="J606" s="27" t="s">
        <v>1058</v>
      </c>
      <c r="K606" s="27" t="s">
        <v>949</v>
      </c>
      <c r="L606" s="27" t="s">
        <v>1469</v>
      </c>
      <c r="M606" s="27" t="s">
        <v>1708</v>
      </c>
      <c r="N606" s="27" t="s">
        <v>1708</v>
      </c>
      <c r="O606" s="27" t="s">
        <v>871</v>
      </c>
      <c r="P606" s="27" t="s">
        <v>1708</v>
      </c>
      <c r="Q606" s="27" t="s">
        <v>1708</v>
      </c>
      <c r="R606" s="27" t="s">
        <v>1708</v>
      </c>
      <c r="S606" s="27" t="s">
        <v>1708</v>
      </c>
      <c r="T606" s="6" t="s">
        <v>1795</v>
      </c>
    </row>
    <row r="607" spans="1:20">
      <c r="A60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(37,1,'Red Tag Line S.A.De C.V.',' ',' ','5 De Febrero','490',' ','Algarin','Cuauhtémoc','Distrito Federal',' ',' ','RTL071212GJ9',' ',' ',' ',' ',true);</v>
      </c>
      <c r="B607" s="6">
        <v>37</v>
      </c>
      <c r="C607" s="6">
        <v>1</v>
      </c>
      <c r="D607" t="s">
        <v>872</v>
      </c>
      <c r="E607" s="27" t="s">
        <v>1034</v>
      </c>
      <c r="F607" s="27" t="s">
        <v>1708</v>
      </c>
      <c r="G607" s="27" t="s">
        <v>946</v>
      </c>
      <c r="H607" s="27" t="s">
        <v>873</v>
      </c>
      <c r="I607" s="27" t="s">
        <v>1034</v>
      </c>
      <c r="J607" s="27" t="s">
        <v>948</v>
      </c>
      <c r="K607" s="27" t="s">
        <v>949</v>
      </c>
      <c r="L607" s="27" t="s">
        <v>1469</v>
      </c>
      <c r="M607" s="27" t="s">
        <v>1708</v>
      </c>
      <c r="N607" s="27" t="s">
        <v>1708</v>
      </c>
      <c r="O607" s="27" t="s">
        <v>874</v>
      </c>
      <c r="P607" s="27" t="s">
        <v>1708</v>
      </c>
      <c r="Q607" s="27" t="s">
        <v>1708</v>
      </c>
      <c r="R607" s="27" t="s">
        <v>1708</v>
      </c>
      <c r="S607" s="27" t="s">
        <v>1708</v>
      </c>
      <c r="T607" s="6" t="s">
        <v>1795</v>
      </c>
    </row>
    <row r="608" spans="1:20">
      <c r="A60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(38,1,'Patricio Benjamin Gonzalez Rico','Patricio Benjamin Gonzalez Rico',' ','Av.De La Industria','179',' ','Moctezuma 2A.Seccion','Venustiano Carranza','Distrito Federal',' ',' ','GORP460317KX3',' ',' ',' ',' ',true);</v>
      </c>
      <c r="B608" s="6">
        <v>38</v>
      </c>
      <c r="C608" s="6">
        <v>1</v>
      </c>
      <c r="D608" t="s">
        <v>875</v>
      </c>
      <c r="E608" s="27" t="s">
        <v>875</v>
      </c>
      <c r="F608" s="27" t="s">
        <v>1708</v>
      </c>
      <c r="G608" s="27" t="s">
        <v>876</v>
      </c>
      <c r="H608" s="27" t="s">
        <v>877</v>
      </c>
      <c r="I608" s="27" t="s">
        <v>1034</v>
      </c>
      <c r="J608" s="27" t="s">
        <v>878</v>
      </c>
      <c r="K608" s="27" t="s">
        <v>956</v>
      </c>
      <c r="L608" s="27" t="s">
        <v>1469</v>
      </c>
      <c r="M608" s="27" t="s">
        <v>1708</v>
      </c>
      <c r="N608" s="27" t="s">
        <v>1708</v>
      </c>
      <c r="O608" s="27" t="s">
        <v>910</v>
      </c>
      <c r="P608" s="27" t="s">
        <v>1708</v>
      </c>
      <c r="Q608" s="27" t="s">
        <v>1708</v>
      </c>
      <c r="R608" s="27" t="s">
        <v>1708</v>
      </c>
      <c r="S608" s="27" t="s">
        <v>1708</v>
      </c>
      <c r="T608" s="6" t="s">
        <v>1795</v>
      </c>
    </row>
    <row r="609" spans="1:20">
      <c r="A60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(39,1,'Lino Cruz Garcia','Lino Cruz Garcia',' ','Tauro','904',' ','Fracc.Ampliacion De La 5A.Secc Ricardo Flores Magon',' ','Distrito Federal',' ',' ','CUGL5709231R5',' ',' ',' ',' ',true);</v>
      </c>
      <c r="B609" s="6">
        <v>39</v>
      </c>
      <c r="C609" s="6">
        <v>1</v>
      </c>
      <c r="D609" t="s">
        <v>911</v>
      </c>
      <c r="E609" s="27" t="s">
        <v>911</v>
      </c>
      <c r="F609" s="27" t="s">
        <v>1708</v>
      </c>
      <c r="G609" s="27" t="s">
        <v>912</v>
      </c>
      <c r="H609" s="27" t="s">
        <v>913</v>
      </c>
      <c r="I609" s="27" t="s">
        <v>1034</v>
      </c>
      <c r="J609" s="27" t="s">
        <v>914</v>
      </c>
      <c r="K609" s="27" t="s">
        <v>1708</v>
      </c>
      <c r="L609" s="27" t="s">
        <v>1469</v>
      </c>
      <c r="M609" s="27" t="s">
        <v>1708</v>
      </c>
      <c r="N609" s="27" t="s">
        <v>1708</v>
      </c>
      <c r="O609" s="27" t="s">
        <v>915</v>
      </c>
      <c r="P609" s="27" t="s">
        <v>1708</v>
      </c>
      <c r="Q609" s="27" t="s">
        <v>1708</v>
      </c>
      <c r="R609" s="27" t="s">
        <v>1708</v>
      </c>
      <c r="S609" s="27" t="s">
        <v>1708</v>
      </c>
      <c r="T609" s="6" t="s">
        <v>1795</v>
      </c>
    </row>
    <row r="610" spans="1:20">
      <c r="A61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(40,1,'Sandra De Jesus Mejia De La Hoz','Sandra De Jesus Mejia De La Hoz',' ','Schubert','172-C',' ','Peralvillo','Cuauhtémoc','Distrito Federal',' ',' ','MEHS620202JR4',' ',' ',' ',' ',true);</v>
      </c>
      <c r="B610" s="6">
        <v>40</v>
      </c>
      <c r="C610" s="6">
        <v>1</v>
      </c>
      <c r="D610" t="s">
        <v>916</v>
      </c>
      <c r="E610" s="27" t="s">
        <v>916</v>
      </c>
      <c r="F610" s="27" t="s">
        <v>1708</v>
      </c>
      <c r="G610" s="27" t="s">
        <v>917</v>
      </c>
      <c r="H610" s="27" t="s">
        <v>918</v>
      </c>
      <c r="I610" s="27" t="s">
        <v>1034</v>
      </c>
      <c r="J610" s="27" t="s">
        <v>981</v>
      </c>
      <c r="K610" s="27" t="s">
        <v>949</v>
      </c>
      <c r="L610" s="27" t="s">
        <v>1469</v>
      </c>
      <c r="M610" s="27" t="s">
        <v>1708</v>
      </c>
      <c r="N610" s="27" t="s">
        <v>1708</v>
      </c>
      <c r="O610" s="27" t="s">
        <v>919</v>
      </c>
      <c r="P610" s="27" t="s">
        <v>1708</v>
      </c>
      <c r="Q610" s="27" t="s">
        <v>1708</v>
      </c>
      <c r="R610" s="27" t="s">
        <v>1708</v>
      </c>
      <c r="S610" s="27" t="s">
        <v>1708</v>
      </c>
      <c r="T610" s="6" t="s">
        <v>1795</v>
      </c>
    </row>
    <row r="611" spans="1:20">
      <c r="A61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(41,1,'Educal S.A.De C.V.',' ',' ','Av.Ceylan','450',' ','Euzcadi',' ','Distrito Federal',' ',' ','EDU8202178I3',' ',' ',' ',' ',true);</v>
      </c>
      <c r="B611" s="6">
        <v>41</v>
      </c>
      <c r="C611" s="6">
        <v>1</v>
      </c>
      <c r="D611" t="s">
        <v>920</v>
      </c>
      <c r="E611" s="27" t="s">
        <v>1034</v>
      </c>
      <c r="F611" s="27" t="s">
        <v>1708</v>
      </c>
      <c r="G611" s="27" t="s">
        <v>921</v>
      </c>
      <c r="H611" s="27" t="s">
        <v>922</v>
      </c>
      <c r="I611" s="27" t="s">
        <v>1034</v>
      </c>
      <c r="J611" s="27" t="s">
        <v>923</v>
      </c>
      <c r="K611" s="27" t="s">
        <v>1708</v>
      </c>
      <c r="L611" s="27" t="s">
        <v>1469</v>
      </c>
      <c r="M611" s="27" t="s">
        <v>1708</v>
      </c>
      <c r="N611" s="27" t="s">
        <v>1708</v>
      </c>
      <c r="O611" s="27" t="s">
        <v>924</v>
      </c>
      <c r="P611" s="27" t="s">
        <v>1708</v>
      </c>
      <c r="Q611" s="27" t="s">
        <v>1708</v>
      </c>
      <c r="R611" s="27" t="s">
        <v>1708</v>
      </c>
      <c r="S611" s="27" t="s">
        <v>1708</v>
      </c>
      <c r="T611" s="6" t="s">
        <v>1795</v>
      </c>
    </row>
    <row r="612" spans="1:20">
      <c r="A61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(42,1,'Blanca Onelia Rodriguez Miranda','Blanca Onelia Rodriguez Miranda',' ','Cuauhtemoc','94',' ','Aragon La Villa',' ','Distrito Federal',' ',' ','ROMB7208265Q8',' ',' ',' ',' ',true);</v>
      </c>
      <c r="B612" s="6">
        <v>42</v>
      </c>
      <c r="C612" s="6">
        <v>1</v>
      </c>
      <c r="D612" t="s">
        <v>925</v>
      </c>
      <c r="E612" s="27" t="s">
        <v>925</v>
      </c>
      <c r="F612" s="27" t="s">
        <v>1708</v>
      </c>
      <c r="G612" s="27" t="s">
        <v>926</v>
      </c>
      <c r="H612" s="27" t="s">
        <v>927</v>
      </c>
      <c r="I612" s="27" t="s">
        <v>1034</v>
      </c>
      <c r="J612" s="27" t="s">
        <v>928</v>
      </c>
      <c r="K612" s="27" t="s">
        <v>1708</v>
      </c>
      <c r="L612" s="27" t="s">
        <v>1469</v>
      </c>
      <c r="M612" s="27" t="s">
        <v>1708</v>
      </c>
      <c r="N612" s="27" t="s">
        <v>1708</v>
      </c>
      <c r="O612" s="27" t="s">
        <v>929</v>
      </c>
      <c r="P612" s="27" t="s">
        <v>1708</v>
      </c>
      <c r="Q612" s="27" t="s">
        <v>1708</v>
      </c>
      <c r="R612" s="27" t="s">
        <v>1708</v>
      </c>
      <c r="S612" s="27" t="s">
        <v>1708</v>
      </c>
      <c r="T612" s="6" t="s">
        <v>1795</v>
      </c>
    </row>
    <row r="613" spans="1:20">
      <c r="A61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(43,1,'David Moreno Soto','David Moreno Soto',' ','Piraña','16',' ','Del Mar',' ','Distrito Federal',' ',' ','MOSD520906R4A',' ',' ',' ',' ',true);</v>
      </c>
      <c r="B613" s="6">
        <v>43</v>
      </c>
      <c r="C613" s="6">
        <v>1</v>
      </c>
      <c r="D613" t="s">
        <v>930</v>
      </c>
      <c r="E613" s="27" t="s">
        <v>930</v>
      </c>
      <c r="F613" s="27" t="s">
        <v>1708</v>
      </c>
      <c r="G613" s="27" t="s">
        <v>931</v>
      </c>
      <c r="H613" s="27" t="s">
        <v>932</v>
      </c>
      <c r="I613" s="27" t="s">
        <v>1034</v>
      </c>
      <c r="J613" s="27" t="s">
        <v>933</v>
      </c>
      <c r="K613" s="27" t="s">
        <v>1708</v>
      </c>
      <c r="L613" s="27" t="s">
        <v>1469</v>
      </c>
      <c r="M613" s="27" t="s">
        <v>1708</v>
      </c>
      <c r="N613" s="27" t="s">
        <v>1708</v>
      </c>
      <c r="O613" s="27" t="s">
        <v>934</v>
      </c>
      <c r="P613" s="27" t="s">
        <v>1708</v>
      </c>
      <c r="Q613" s="27" t="s">
        <v>1708</v>
      </c>
      <c r="R613" s="27" t="s">
        <v>1708</v>
      </c>
      <c r="S613" s="27" t="s">
        <v>1708</v>
      </c>
      <c r="T613" s="6" t="s">
        <v>1795</v>
      </c>
    </row>
    <row r="614" spans="1:20">
      <c r="A61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(44,1,'Miguel Angel Sanchez Jimenez','Miguel Angel Sanchez Jimenez',' ','Jesús Capistran','Mz.70 Lote 2',' ','Ampliación San Pedro Xalpa','Azcapotzalco','Distrito Federal',' ',' ','SAJM560819ET0',' ',' ',' ',' ',true);</v>
      </c>
      <c r="B614" s="6">
        <v>44</v>
      </c>
      <c r="C614" s="6">
        <v>1</v>
      </c>
      <c r="D614" t="s">
        <v>782</v>
      </c>
      <c r="E614" s="27" t="s">
        <v>782</v>
      </c>
      <c r="F614" s="27" t="s">
        <v>1708</v>
      </c>
      <c r="G614" s="27" t="s">
        <v>783</v>
      </c>
      <c r="H614" s="27" t="s">
        <v>784</v>
      </c>
      <c r="I614" s="27" t="s">
        <v>1034</v>
      </c>
      <c r="J614" s="27" t="s">
        <v>785</v>
      </c>
      <c r="K614" s="27" t="s">
        <v>786</v>
      </c>
      <c r="L614" s="27" t="s">
        <v>1469</v>
      </c>
      <c r="M614" s="27" t="s">
        <v>1708</v>
      </c>
      <c r="N614" s="27" t="s">
        <v>1708</v>
      </c>
      <c r="O614" s="27" t="s">
        <v>787</v>
      </c>
      <c r="P614" s="27" t="s">
        <v>1708</v>
      </c>
      <c r="Q614" s="27" t="s">
        <v>1708</v>
      </c>
      <c r="R614" s="27" t="s">
        <v>1708</v>
      </c>
      <c r="S614" s="27" t="s">
        <v>1708</v>
      </c>
      <c r="T614" s="6" t="s">
        <v>1795</v>
      </c>
    </row>
    <row r="615" spans="1:20">
      <c r="A61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(45,1,'Impresos Florida, S.A.De C.V.','José Ruiz',' ','5 De Mayo','33',' ','Providencia',' ','Distrito Federal',' ',' ','IFL870318T32',' ',' ',' ',' ',true);</v>
      </c>
      <c r="B615" s="6">
        <v>45</v>
      </c>
      <c r="C615" s="6">
        <v>1</v>
      </c>
      <c r="D615" t="s">
        <v>788</v>
      </c>
      <c r="E615" s="27" t="s">
        <v>789</v>
      </c>
      <c r="F615" s="27" t="s">
        <v>1708</v>
      </c>
      <c r="G615" s="27" t="s">
        <v>1116</v>
      </c>
      <c r="H615" s="27" t="s">
        <v>790</v>
      </c>
      <c r="I615" s="27" t="s">
        <v>1034</v>
      </c>
      <c r="J615" s="27" t="s">
        <v>1118</v>
      </c>
      <c r="K615" s="27" t="s">
        <v>1708</v>
      </c>
      <c r="L615" s="27" t="s">
        <v>1469</v>
      </c>
      <c r="M615" s="27" t="s">
        <v>1708</v>
      </c>
      <c r="N615" s="27" t="s">
        <v>1708</v>
      </c>
      <c r="O615" s="27" t="s">
        <v>791</v>
      </c>
      <c r="P615" s="27" t="s">
        <v>1708</v>
      </c>
      <c r="Q615" s="27" t="s">
        <v>1708</v>
      </c>
      <c r="R615" s="27" t="s">
        <v>1708</v>
      </c>
      <c r="S615" s="27" t="s">
        <v>1708</v>
      </c>
      <c r="T615" s="6" t="s">
        <v>1795</v>
      </c>
    </row>
    <row r="616" spans="1:20">
      <c r="A61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(46,1,'Fernando Luna Breton','Fernando Luna Breton',' ','Zacahuitzco','47',' ','Zacahuitzco',' ','Distrito Federal',' ',' ','LUBF6103028V8',' ',' ',' ',' ',true);</v>
      </c>
      <c r="B616" s="6">
        <v>46</v>
      </c>
      <c r="C616" s="6">
        <v>1</v>
      </c>
      <c r="D616" t="s">
        <v>792</v>
      </c>
      <c r="E616" s="27" t="s">
        <v>792</v>
      </c>
      <c r="F616" s="27" t="s">
        <v>1708</v>
      </c>
      <c r="G616" s="27" t="s">
        <v>793</v>
      </c>
      <c r="H616" s="27" t="s">
        <v>794</v>
      </c>
      <c r="I616" s="27" t="s">
        <v>1034</v>
      </c>
      <c r="J616" s="27" t="s">
        <v>793</v>
      </c>
      <c r="K616" s="27" t="s">
        <v>1708</v>
      </c>
      <c r="L616" s="27" t="s">
        <v>1469</v>
      </c>
      <c r="M616" s="27" t="s">
        <v>1708</v>
      </c>
      <c r="N616" s="27" t="s">
        <v>1708</v>
      </c>
      <c r="O616" s="27" t="s">
        <v>795</v>
      </c>
      <c r="P616" s="27" t="s">
        <v>1708</v>
      </c>
      <c r="Q616" s="27" t="s">
        <v>1708</v>
      </c>
      <c r="R616" s="27" t="s">
        <v>1708</v>
      </c>
      <c r="S616" s="27" t="s">
        <v>1708</v>
      </c>
      <c r="T616" s="6" t="s">
        <v>1795</v>
      </c>
    </row>
    <row r="617" spans="1:20">
      <c r="A61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(47,1,'Asociación Mexicana De Algología',' ',' ','Dr.Balmis','148','203-C','Doctores','Cuauhtémoc','Distrito Federal',' ',' ','AMA970402LSA',' ',' ',' ',' ',true);</v>
      </c>
      <c r="B617" s="6">
        <v>47</v>
      </c>
      <c r="C617" s="6">
        <v>1</v>
      </c>
      <c r="D617" t="s">
        <v>796</v>
      </c>
      <c r="E617" s="27" t="s">
        <v>1034</v>
      </c>
      <c r="F617" s="27" t="s">
        <v>1708</v>
      </c>
      <c r="G617" s="27" t="s">
        <v>797</v>
      </c>
      <c r="H617" s="27" t="s">
        <v>798</v>
      </c>
      <c r="I617" s="27" t="s">
        <v>799</v>
      </c>
      <c r="J617" s="27" t="s">
        <v>800</v>
      </c>
      <c r="K617" s="27" t="s">
        <v>949</v>
      </c>
      <c r="L617" s="27" t="s">
        <v>1469</v>
      </c>
      <c r="M617" s="27" t="s">
        <v>1708</v>
      </c>
      <c r="N617" s="27" t="s">
        <v>1708</v>
      </c>
      <c r="O617" s="27" t="s">
        <v>801</v>
      </c>
      <c r="P617" s="27" t="s">
        <v>1708</v>
      </c>
      <c r="Q617" s="27" t="s">
        <v>1708</v>
      </c>
      <c r="R617" s="27" t="s">
        <v>1708</v>
      </c>
      <c r="S617" s="27" t="s">
        <v>1708</v>
      </c>
      <c r="T617" s="6" t="s">
        <v>1795</v>
      </c>
    </row>
    <row r="618" spans="1:20">
      <c r="A61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(48,1,'Norma Angelica Padron Lejarza','Norma Angelica Padrón Lejarza',' ','Manuel Gutierrez Najera','147','Altos','Obrera','Cuauhtémoc','Distrito Federal',' ',' ','PALN630811N26',' ',' ',' ',' ',true);</v>
      </c>
      <c r="B618" s="6">
        <v>48</v>
      </c>
      <c r="C618" s="6">
        <v>1</v>
      </c>
      <c r="D618" t="s">
        <v>802</v>
      </c>
      <c r="E618" s="27" t="s">
        <v>803</v>
      </c>
      <c r="F618" s="27" t="s">
        <v>1708</v>
      </c>
      <c r="G618" s="27" t="s">
        <v>804</v>
      </c>
      <c r="H618" s="27" t="s">
        <v>805</v>
      </c>
      <c r="I618" s="27" t="s">
        <v>806</v>
      </c>
      <c r="J618" s="27" t="s">
        <v>1058</v>
      </c>
      <c r="K618" s="27" t="s">
        <v>949</v>
      </c>
      <c r="L618" s="27" t="s">
        <v>1469</v>
      </c>
      <c r="M618" s="27" t="s">
        <v>1708</v>
      </c>
      <c r="N618" s="27" t="s">
        <v>1708</v>
      </c>
      <c r="O618" s="27" t="s">
        <v>807</v>
      </c>
      <c r="P618" s="27" t="s">
        <v>1708</v>
      </c>
      <c r="Q618" s="27" t="s">
        <v>1708</v>
      </c>
      <c r="R618" s="27" t="s">
        <v>1708</v>
      </c>
      <c r="S618" s="27" t="s">
        <v>1708</v>
      </c>
      <c r="T618" s="6" t="s">
        <v>1795</v>
      </c>
    </row>
    <row r="619" spans="1:20">
      <c r="A61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(49,1,'Graficos Litografica Comercial, S.A.De C.V.',' ',' ','Bolivar','165','110','Obrera','Cuauhtémoc','Distrito Federal',' ',' ','GLC071218454',' ',' ',' ',' ',true);</v>
      </c>
      <c r="B619" s="6">
        <v>49</v>
      </c>
      <c r="C619" s="6">
        <v>1</v>
      </c>
      <c r="D619" t="s">
        <v>808</v>
      </c>
      <c r="E619" s="27" t="s">
        <v>1034</v>
      </c>
      <c r="F619" s="27" t="s">
        <v>1708</v>
      </c>
      <c r="G619" s="27" t="s">
        <v>809</v>
      </c>
      <c r="H619" s="27" t="s">
        <v>810</v>
      </c>
      <c r="I619" s="27" t="s">
        <v>811</v>
      </c>
      <c r="J619" s="27" t="s">
        <v>1058</v>
      </c>
      <c r="K619" s="27" t="s">
        <v>949</v>
      </c>
      <c r="L619" s="27" t="s">
        <v>1469</v>
      </c>
      <c r="M619" s="27" t="s">
        <v>1708</v>
      </c>
      <c r="N619" s="27" t="s">
        <v>1708</v>
      </c>
      <c r="O619" s="27" t="s">
        <v>812</v>
      </c>
      <c r="P619" s="27" t="s">
        <v>1708</v>
      </c>
      <c r="Q619" s="27" t="s">
        <v>1708</v>
      </c>
      <c r="R619" s="27" t="s">
        <v>1708</v>
      </c>
      <c r="S619" s="27" t="s">
        <v>1708</v>
      </c>
      <c r="T619" s="6" t="s">
        <v>1795</v>
      </c>
    </row>
    <row r="620" spans="1:20">
      <c r="A62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(50,1,'Antonio Acosta Hernandez','Antonio Acosta Hernandez',' ','Fray Juan De Torquemada','134',' ','Obrera','Cuauhtémoc','Distrito Federal',' ',' ','AOHA7406104D0',' ',' ',' ',' ',true);</v>
      </c>
      <c r="B620" s="6">
        <v>50</v>
      </c>
      <c r="C620" s="6">
        <v>1</v>
      </c>
      <c r="D620" t="s">
        <v>965</v>
      </c>
      <c r="E620" s="27" t="s">
        <v>965</v>
      </c>
      <c r="F620" s="27" t="s">
        <v>1708</v>
      </c>
      <c r="G620" s="27" t="s">
        <v>966</v>
      </c>
      <c r="H620" s="27" t="s">
        <v>967</v>
      </c>
      <c r="I620" s="27" t="s">
        <v>1034</v>
      </c>
      <c r="J620" s="27" t="s">
        <v>1058</v>
      </c>
      <c r="K620" s="27" t="s">
        <v>949</v>
      </c>
      <c r="L620" s="27" t="s">
        <v>1469</v>
      </c>
      <c r="M620" s="27" t="s">
        <v>1708</v>
      </c>
      <c r="N620" s="27" t="s">
        <v>1708</v>
      </c>
      <c r="O620" s="27" t="s">
        <v>968</v>
      </c>
      <c r="P620" s="27" t="s">
        <v>1708</v>
      </c>
      <c r="Q620" s="27" t="s">
        <v>1708</v>
      </c>
      <c r="R620" s="27" t="s">
        <v>1708</v>
      </c>
      <c r="S620" s="27" t="s">
        <v>1708</v>
      </c>
      <c r="T620" s="6" t="s">
        <v>1795</v>
      </c>
    </row>
    <row r="621" spans="1:20">
      <c r="A62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(51,1,'Distribuidora Periodistica Del Centro S.A.De C.V.',' ',' ','Andador Alcatraz','4','2','Fraccionamiento Residencial Bugambilias',' ','Distrito Federal',' ',' ','DPC110302TK5',' ',' ',' ',' ',true);</v>
      </c>
      <c r="B621" s="6">
        <v>51</v>
      </c>
      <c r="C621" s="6">
        <v>1</v>
      </c>
      <c r="D621" t="s">
        <v>969</v>
      </c>
      <c r="E621" s="27" t="s">
        <v>1034</v>
      </c>
      <c r="F621" s="27" t="s">
        <v>1708</v>
      </c>
      <c r="G621" s="27" t="s">
        <v>859</v>
      </c>
      <c r="H621" s="27" t="s">
        <v>860</v>
      </c>
      <c r="I621" s="27" t="s">
        <v>970</v>
      </c>
      <c r="J621" s="27" t="s">
        <v>971</v>
      </c>
      <c r="K621" s="27" t="s">
        <v>1708</v>
      </c>
      <c r="L621" s="27" t="s">
        <v>1469</v>
      </c>
      <c r="M621" s="27" t="s">
        <v>1708</v>
      </c>
      <c r="N621" s="27" t="s">
        <v>1708</v>
      </c>
      <c r="O621" s="27" t="s">
        <v>972</v>
      </c>
      <c r="P621" s="27" t="s">
        <v>1708</v>
      </c>
      <c r="Q621" s="27" t="s">
        <v>1708</v>
      </c>
      <c r="R621" s="27" t="s">
        <v>1708</v>
      </c>
      <c r="S621" s="27" t="s">
        <v>1708</v>
      </c>
      <c r="T621" s="6" t="s">
        <v>1795</v>
      </c>
    </row>
    <row r="622" spans="1:20">
      <c r="A62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(52,1,'Sistema Vita Natura, S.A.De C.V.',' ',' ','Anillo De Circunvalación','420 L1',' ','Merced Centro','Cuauhtémoc','Distrito Federal',' ',' ','SVN000124HK6',' ',' ',' ',' ',true);</v>
      </c>
      <c r="B622" s="6">
        <v>52</v>
      </c>
      <c r="C622" s="6">
        <v>1</v>
      </c>
      <c r="D622" t="s">
        <v>847</v>
      </c>
      <c r="E622" s="27" t="s">
        <v>1034</v>
      </c>
      <c r="F622" s="27" t="s">
        <v>1708</v>
      </c>
      <c r="G622" s="27" t="s">
        <v>848</v>
      </c>
      <c r="H622" s="27" t="s">
        <v>849</v>
      </c>
      <c r="I622" s="27" t="s">
        <v>1034</v>
      </c>
      <c r="J622" s="27" t="s">
        <v>850</v>
      </c>
      <c r="K622" s="27" t="s">
        <v>949</v>
      </c>
      <c r="L622" s="27" t="s">
        <v>1469</v>
      </c>
      <c r="M622" s="27" t="s">
        <v>1708</v>
      </c>
      <c r="N622" s="27" t="s">
        <v>1708</v>
      </c>
      <c r="O622" s="27" t="s">
        <v>851</v>
      </c>
      <c r="P622" s="27" t="s">
        <v>1708</v>
      </c>
      <c r="Q622" s="27" t="s">
        <v>1708</v>
      </c>
      <c r="R622" s="27" t="s">
        <v>1708</v>
      </c>
      <c r="S622" s="27" t="s">
        <v>1708</v>
      </c>
      <c r="T622" s="6" t="s">
        <v>1795</v>
      </c>
    </row>
    <row r="623" spans="1:20">
      <c r="A62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(53,1,'Patricia Munguia Gheno','Patricia Munguia Gheno',' ','Laguna De Terminos','386',' ','Anahuac',' ','Distrito Federal',' ',' ','MUGP641221QC2',' ',' ',' ',' ',true);</v>
      </c>
      <c r="B623" s="6">
        <v>53</v>
      </c>
      <c r="C623" s="6">
        <v>1</v>
      </c>
      <c r="D623" t="s">
        <v>852</v>
      </c>
      <c r="E623" s="27" t="s">
        <v>852</v>
      </c>
      <c r="F623" s="27" t="s">
        <v>1708</v>
      </c>
      <c r="G623" s="27" t="s">
        <v>853</v>
      </c>
      <c r="H623" s="27" t="s">
        <v>854</v>
      </c>
      <c r="I623" s="27" t="s">
        <v>1034</v>
      </c>
      <c r="J623" s="27" t="s">
        <v>708</v>
      </c>
      <c r="K623" s="27" t="s">
        <v>1708</v>
      </c>
      <c r="L623" s="27" t="s">
        <v>1469</v>
      </c>
      <c r="M623" s="27" t="s">
        <v>1708</v>
      </c>
      <c r="N623" s="27" t="s">
        <v>1708</v>
      </c>
      <c r="O623" s="27" t="s">
        <v>709</v>
      </c>
      <c r="P623" s="27" t="s">
        <v>1708</v>
      </c>
      <c r="Q623" s="27" t="s">
        <v>1708</v>
      </c>
      <c r="R623" s="27" t="s">
        <v>1708</v>
      </c>
      <c r="S623" s="27" t="s">
        <v>1708</v>
      </c>
      <c r="T623" s="6" t="s">
        <v>1795</v>
      </c>
    </row>
    <row r="624" spans="1:20">
      <c r="A62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(54,1,'Francisco Guillermo Espejel Gonzalez','Francisco Guillermo Espejel González',' ','Calzada San Juan De Aragon','884',' ','San Juan De Aragon',' ','Distrito Federal',' ',' ','EEGF680224NH0',' ',' ',' ',' ',true);</v>
      </c>
      <c r="B624" s="6">
        <v>54</v>
      </c>
      <c r="C624" s="6">
        <v>1</v>
      </c>
      <c r="D624" t="s">
        <v>710</v>
      </c>
      <c r="E624" s="27" t="s">
        <v>711</v>
      </c>
      <c r="F624" s="27" t="s">
        <v>1708</v>
      </c>
      <c r="G624" s="27" t="s">
        <v>712</v>
      </c>
      <c r="H624" s="27" t="s">
        <v>713</v>
      </c>
      <c r="I624" s="27" t="s">
        <v>1034</v>
      </c>
      <c r="J624" s="27" t="s">
        <v>714</v>
      </c>
      <c r="K624" s="27" t="s">
        <v>1708</v>
      </c>
      <c r="L624" s="27" t="s">
        <v>1469</v>
      </c>
      <c r="M624" s="27" t="s">
        <v>1708</v>
      </c>
      <c r="N624" s="27" t="s">
        <v>1708</v>
      </c>
      <c r="O624" s="27" t="s">
        <v>715</v>
      </c>
      <c r="P624" s="27" t="s">
        <v>1708</v>
      </c>
      <c r="Q624" s="27" t="s">
        <v>1708</v>
      </c>
      <c r="R624" s="27" t="s">
        <v>1708</v>
      </c>
      <c r="S624" s="27" t="s">
        <v>1708</v>
      </c>
      <c r="T624" s="6" t="s">
        <v>1795</v>
      </c>
    </row>
    <row r="625" spans="1:20">
      <c r="A625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(55,1,'Enrique Alberto Manzo Mendoza','Enrique Alberto Manzo Mendoza',' ','Valle De Las Bugambilias','10',' ','Izcalli Del Valle',' ','Distrito Federal',' ',' ','MAMX810715JZ1',' ',' ',' ',' ',true);</v>
      </c>
      <c r="B625" s="6">
        <v>55</v>
      </c>
      <c r="C625" s="6">
        <v>1</v>
      </c>
      <c r="D625" t="s">
        <v>716</v>
      </c>
      <c r="E625" s="27" t="s">
        <v>716</v>
      </c>
      <c r="F625" s="27" t="s">
        <v>1708</v>
      </c>
      <c r="G625" s="27" t="s">
        <v>717</v>
      </c>
      <c r="H625" s="27" t="s">
        <v>718</v>
      </c>
      <c r="I625" s="27" t="s">
        <v>1034</v>
      </c>
      <c r="J625" s="27" t="s">
        <v>719</v>
      </c>
      <c r="K625" s="27" t="s">
        <v>1708</v>
      </c>
      <c r="L625" s="27" t="s">
        <v>1469</v>
      </c>
      <c r="M625" s="27" t="s">
        <v>1708</v>
      </c>
      <c r="N625" s="27" t="s">
        <v>1708</v>
      </c>
      <c r="O625" s="27" t="s">
        <v>720</v>
      </c>
      <c r="P625" s="27" t="s">
        <v>1708</v>
      </c>
      <c r="Q625" s="27" t="s">
        <v>1708</v>
      </c>
      <c r="R625" s="27" t="s">
        <v>1708</v>
      </c>
      <c r="S625" s="27" t="s">
        <v>1708</v>
      </c>
      <c r="T625" s="6" t="s">
        <v>1795</v>
      </c>
    </row>
    <row r="626" spans="1:20">
      <c r="A626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(56,1,'Gafacolors Digital S.A.De C.V.',' ',' ','Calz.De Las Armas','61',' ','Rivera De Echegaray',' ','Distrito Federal',' ',' ','GDI990921J7A',' ',' ',' ',' ',true);</v>
      </c>
      <c r="B626" s="6">
        <v>56</v>
      </c>
      <c r="C626" s="6">
        <v>1</v>
      </c>
      <c r="D626" t="s">
        <v>721</v>
      </c>
      <c r="E626" s="27" t="s">
        <v>1034</v>
      </c>
      <c r="F626" s="27" t="s">
        <v>1708</v>
      </c>
      <c r="G626" s="27" t="s">
        <v>722</v>
      </c>
      <c r="H626" s="27" t="s">
        <v>723</v>
      </c>
      <c r="I626" s="27" t="s">
        <v>1034</v>
      </c>
      <c r="J626" s="27" t="s">
        <v>724</v>
      </c>
      <c r="K626" s="27" t="s">
        <v>1708</v>
      </c>
      <c r="L626" s="27" t="s">
        <v>1469</v>
      </c>
      <c r="M626" s="27" t="s">
        <v>1708</v>
      </c>
      <c r="N626" s="27" t="s">
        <v>1708</v>
      </c>
      <c r="O626" s="27" t="s">
        <v>725</v>
      </c>
      <c r="P626" s="27" t="s">
        <v>1708</v>
      </c>
      <c r="Q626" s="27" t="s">
        <v>1708</v>
      </c>
      <c r="R626" s="27" t="s">
        <v>1708</v>
      </c>
      <c r="S626" s="27" t="s">
        <v>1708</v>
      </c>
      <c r="T626" s="6" t="s">
        <v>1795</v>
      </c>
    </row>
    <row r="627" spans="1:20">
      <c r="A627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(57,1,'Corporativo Arguelles S.A.De C.V.',' ',' ','2Da.Cerrada De San Juan De Dios','76A','14','San Lorenzo Huipulco',' ','Distrito Federal',' ',' ','CAR071108EW8',' ',' ',' ',' ',true);</v>
      </c>
      <c r="B627" s="6">
        <v>57</v>
      </c>
      <c r="C627" s="6">
        <v>1</v>
      </c>
      <c r="D627" t="s">
        <v>726</v>
      </c>
      <c r="E627" s="27" t="s">
        <v>1034</v>
      </c>
      <c r="F627" s="27" t="s">
        <v>1708</v>
      </c>
      <c r="G627" s="27" t="s">
        <v>727</v>
      </c>
      <c r="H627" s="27" t="s">
        <v>728</v>
      </c>
      <c r="I627" s="27" t="s">
        <v>1033</v>
      </c>
      <c r="J627" s="27" t="s">
        <v>729</v>
      </c>
      <c r="K627" s="27" t="s">
        <v>1708</v>
      </c>
      <c r="L627" s="27" t="s">
        <v>1469</v>
      </c>
      <c r="M627" s="27" t="s">
        <v>1708</v>
      </c>
      <c r="N627" s="27" t="s">
        <v>1708</v>
      </c>
      <c r="O627" s="27" t="s">
        <v>730</v>
      </c>
      <c r="P627" s="27" t="s">
        <v>1708</v>
      </c>
      <c r="Q627" s="27" t="s">
        <v>1708</v>
      </c>
      <c r="R627" s="27" t="s">
        <v>1708</v>
      </c>
      <c r="S627" s="27" t="s">
        <v>1708</v>
      </c>
      <c r="T627" s="6" t="s">
        <v>1795</v>
      </c>
    </row>
    <row r="628" spans="1:20">
      <c r="A628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(58,1,'Julio Ramirez Razo','Julio Ramirez Razo',' ','Mar Mediterraneo','72',' ','Tacuba','Miguel Hidalgo','Distrito Federal',' ',' ','RARJ510606PW4',' ',' ',' ',' ',true);</v>
      </c>
      <c r="B628" s="6">
        <v>58</v>
      </c>
      <c r="C628" s="6">
        <v>1</v>
      </c>
      <c r="D628" t="s">
        <v>731</v>
      </c>
      <c r="E628" s="27" t="s">
        <v>731</v>
      </c>
      <c r="F628" s="27" t="s">
        <v>1708</v>
      </c>
      <c r="G628" s="27" t="s">
        <v>732</v>
      </c>
      <c r="H628" s="27" t="s">
        <v>733</v>
      </c>
      <c r="I628" s="27" t="s">
        <v>1034</v>
      </c>
      <c r="J628" s="27" t="s">
        <v>734</v>
      </c>
      <c r="K628" s="27" t="s">
        <v>735</v>
      </c>
      <c r="L628" s="27" t="s">
        <v>1469</v>
      </c>
      <c r="M628" s="27" t="s">
        <v>1708</v>
      </c>
      <c r="N628" s="27" t="s">
        <v>1708</v>
      </c>
      <c r="O628" s="27" t="s">
        <v>883</v>
      </c>
      <c r="P628" s="27" t="s">
        <v>1708</v>
      </c>
      <c r="Q628" s="27" t="s">
        <v>1708</v>
      </c>
      <c r="R628" s="27" t="s">
        <v>1708</v>
      </c>
      <c r="S628" s="27" t="s">
        <v>1708</v>
      </c>
      <c r="T628" s="6" t="s">
        <v>1795</v>
      </c>
    </row>
    <row r="629" spans="1:20">
      <c r="A629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(59,1,'Grupo Fauvi S.A.De C.V.',' ',' ','Av. Paseo De La Reforma','222','100','Juárez','Cuauhtémoc','Distrito Federal',' ',' ','GFA980219UP6',' ',' ',' ',' ',true);</v>
      </c>
      <c r="B629" s="6">
        <v>59</v>
      </c>
      <c r="C629" s="6">
        <v>1</v>
      </c>
      <c r="D629" t="s">
        <v>884</v>
      </c>
      <c r="E629" s="27" t="s">
        <v>1034</v>
      </c>
      <c r="F629" s="27" t="s">
        <v>1708</v>
      </c>
      <c r="G629" s="27" t="s">
        <v>885</v>
      </c>
      <c r="H629" s="27" t="s">
        <v>886</v>
      </c>
      <c r="I629" s="27" t="s">
        <v>887</v>
      </c>
      <c r="J629" s="27" t="s">
        <v>888</v>
      </c>
      <c r="K629" s="27" t="s">
        <v>949</v>
      </c>
      <c r="L629" s="27" t="s">
        <v>1469</v>
      </c>
      <c r="M629" s="27" t="s">
        <v>1708</v>
      </c>
      <c r="N629" s="27" t="s">
        <v>1708</v>
      </c>
      <c r="O629" s="27" t="s">
        <v>889</v>
      </c>
      <c r="P629" s="27" t="s">
        <v>1708</v>
      </c>
      <c r="Q629" s="27" t="s">
        <v>1708</v>
      </c>
      <c r="R629" s="27" t="s">
        <v>1708</v>
      </c>
      <c r="S629" s="27" t="s">
        <v>1708</v>
      </c>
      <c r="T629" s="6" t="s">
        <v>1795</v>
      </c>
    </row>
    <row r="630" spans="1:20">
      <c r="A630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(60,1,'Juan Carlos Quintana Oliver','Juan Carlos Quintana Oliver',' ','Calle 11','190','204','Espartaco',' ','Distrito Federal',' ',' ','QUOJ660116JTA',' ',' ',' ',' ',true);</v>
      </c>
      <c r="B630" s="6">
        <v>60</v>
      </c>
      <c r="C630" s="6">
        <v>1</v>
      </c>
      <c r="D630" t="s">
        <v>890</v>
      </c>
      <c r="E630" s="27" t="s">
        <v>890</v>
      </c>
      <c r="F630" s="27" t="s">
        <v>1708</v>
      </c>
      <c r="G630" s="27" t="s">
        <v>891</v>
      </c>
      <c r="H630" s="27" t="s">
        <v>892</v>
      </c>
      <c r="I630" s="27" t="s">
        <v>1046</v>
      </c>
      <c r="J630" s="27" t="s">
        <v>893</v>
      </c>
      <c r="K630" s="27" t="s">
        <v>1708</v>
      </c>
      <c r="L630" s="27" t="s">
        <v>1469</v>
      </c>
      <c r="M630" s="27" t="s">
        <v>1708</v>
      </c>
      <c r="N630" s="27" t="s">
        <v>1708</v>
      </c>
      <c r="O630" s="27" t="s">
        <v>894</v>
      </c>
      <c r="P630" s="27" t="s">
        <v>1708</v>
      </c>
      <c r="Q630" s="27" t="s">
        <v>1708</v>
      </c>
      <c r="R630" s="27" t="s">
        <v>1708</v>
      </c>
      <c r="S630" s="27" t="s">
        <v>1708</v>
      </c>
      <c r="T630" s="6" t="s">
        <v>1795</v>
      </c>
    </row>
    <row r="631" spans="1:20">
      <c r="A631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(61,1,'Jose Lechuga Valencia','Jose Lechuga Valencia',' ','Av.Centenario','1816',' ','Atzacoalco',' ','Distrito Federal',' ',' ','LEVI660408H14',' ',' ',' ',' ',true);</v>
      </c>
      <c r="B631" s="6">
        <v>61</v>
      </c>
      <c r="C631" s="6">
        <v>1</v>
      </c>
      <c r="D631" t="s">
        <v>895</v>
      </c>
      <c r="E631" s="27" t="s">
        <v>895</v>
      </c>
      <c r="F631" s="27" t="s">
        <v>1708</v>
      </c>
      <c r="G631" s="27" t="s">
        <v>896</v>
      </c>
      <c r="H631" s="27" t="s">
        <v>897</v>
      </c>
      <c r="I631" s="27" t="s">
        <v>1034</v>
      </c>
      <c r="J631" s="27" t="s">
        <v>898</v>
      </c>
      <c r="K631" s="27" t="s">
        <v>1708</v>
      </c>
      <c r="L631" s="27" t="s">
        <v>1469</v>
      </c>
      <c r="M631" s="27" t="s">
        <v>1708</v>
      </c>
      <c r="N631" s="27" t="s">
        <v>1708</v>
      </c>
      <c r="O631" s="27" t="s">
        <v>899</v>
      </c>
      <c r="P631" s="27" t="s">
        <v>1708</v>
      </c>
      <c r="Q631" s="27" t="s">
        <v>1708</v>
      </c>
      <c r="R631" s="27" t="s">
        <v>1708</v>
      </c>
      <c r="S631" s="27" t="s">
        <v>1708</v>
      </c>
      <c r="T631" s="6" t="s">
        <v>1795</v>
      </c>
    </row>
    <row r="632" spans="1:20">
      <c r="A632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(62,1,'Impresos Muñiz, S.De R.L.De C.V.','Impresos Muñiz, S.De R.L.De C.V.',' ','Sucre','5',' ','Moderna',' ','Distrito Federal',' ',' ','IMU090520AA8',' ',' ',' ',' ',true);</v>
      </c>
      <c r="B632" s="6">
        <v>62</v>
      </c>
      <c r="C632" s="6">
        <v>1</v>
      </c>
      <c r="D632" t="s">
        <v>900</v>
      </c>
      <c r="E632" s="27" t="s">
        <v>900</v>
      </c>
      <c r="F632" s="27" t="s">
        <v>1708</v>
      </c>
      <c r="G632" s="27" t="s">
        <v>901</v>
      </c>
      <c r="H632" s="27" t="s">
        <v>938</v>
      </c>
      <c r="I632" s="27" t="s">
        <v>1034</v>
      </c>
      <c r="J632" s="27" t="s">
        <v>1130</v>
      </c>
      <c r="K632" s="27" t="s">
        <v>1708</v>
      </c>
      <c r="L632" s="27" t="s">
        <v>1469</v>
      </c>
      <c r="M632" s="27" t="s">
        <v>1708</v>
      </c>
      <c r="N632" s="27" t="s">
        <v>1708</v>
      </c>
      <c r="O632" s="27" t="s">
        <v>902</v>
      </c>
      <c r="P632" s="27" t="s">
        <v>1708</v>
      </c>
      <c r="Q632" s="27" t="s">
        <v>1708</v>
      </c>
      <c r="R632" s="27" t="s">
        <v>1708</v>
      </c>
      <c r="S632" s="27" t="s">
        <v>1708</v>
      </c>
      <c r="T632" s="6" t="s">
        <v>1795</v>
      </c>
    </row>
    <row r="633" spans="1:20">
      <c r="A633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(63,1,'Librerias Gandhi,S.A.De C.V.','Librerias Gandhi,S.A.De C.V.',' ','Benjamin Franklin','98','P.1-3','Escandón',' ','Distrito Federal',' ',' ','LGA0111296B6',' ',' ',' ',' ',true);</v>
      </c>
      <c r="B633" s="6">
        <v>63</v>
      </c>
      <c r="C633" s="6">
        <v>1</v>
      </c>
      <c r="D633" t="s">
        <v>903</v>
      </c>
      <c r="E633" s="27" t="s">
        <v>903</v>
      </c>
      <c r="F633" s="27" t="s">
        <v>1708</v>
      </c>
      <c r="G633" s="27" t="s">
        <v>904</v>
      </c>
      <c r="H633" s="27" t="s">
        <v>1057</v>
      </c>
      <c r="I633" s="27" t="s">
        <v>905</v>
      </c>
      <c r="J633" s="27" t="s">
        <v>944</v>
      </c>
      <c r="K633" s="27" t="s">
        <v>1708</v>
      </c>
      <c r="L633" s="27" t="s">
        <v>1469</v>
      </c>
      <c r="M633" s="27" t="s">
        <v>1708</v>
      </c>
      <c r="N633" s="27" t="s">
        <v>1708</v>
      </c>
      <c r="O633" s="27" t="s">
        <v>906</v>
      </c>
      <c r="P633" s="27" t="s">
        <v>1708</v>
      </c>
      <c r="Q633" s="27" t="s">
        <v>1708</v>
      </c>
      <c r="R633" s="27" t="s">
        <v>1708</v>
      </c>
      <c r="S633" s="27" t="s">
        <v>1708</v>
      </c>
      <c r="T633" s="6" t="s">
        <v>1795</v>
      </c>
    </row>
    <row r="634" spans="1:20">
      <c r="A634" s="22" t="str">
        <f t="shared" si="25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(64,1,'Comisión Federal De Electricidad',' ',' ','Av. Paseo De La Reforma','164',' ','Juárez','Cuauhtémoc','Distrito Federal',' ',' ','CFE370814QI0',' ',' ',' ',' ',true);</v>
      </c>
      <c r="B634" s="6">
        <v>64</v>
      </c>
      <c r="C634" s="6">
        <v>1</v>
      </c>
      <c r="D634" t="s">
        <v>907</v>
      </c>
      <c r="E634" s="27" t="s">
        <v>1034</v>
      </c>
      <c r="F634" s="27" t="s">
        <v>1708</v>
      </c>
      <c r="G634" s="27" t="s">
        <v>885</v>
      </c>
      <c r="H634" s="27" t="s">
        <v>908</v>
      </c>
      <c r="I634" s="27" t="s">
        <v>1034</v>
      </c>
      <c r="J634" s="27" t="s">
        <v>888</v>
      </c>
      <c r="K634" s="27" t="s">
        <v>949</v>
      </c>
      <c r="L634" s="27" t="s">
        <v>1469</v>
      </c>
      <c r="M634" s="27" t="s">
        <v>1708</v>
      </c>
      <c r="N634" s="27" t="s">
        <v>1708</v>
      </c>
      <c r="O634" s="27" t="s">
        <v>909</v>
      </c>
      <c r="P634" s="27" t="s">
        <v>1708</v>
      </c>
      <c r="Q634" s="27" t="s">
        <v>1708</v>
      </c>
      <c r="R634" s="27" t="s">
        <v>1708</v>
      </c>
      <c r="S634" s="27" t="s">
        <v>1708</v>
      </c>
      <c r="T634" s="6" t="s">
        <v>1795</v>
      </c>
    </row>
    <row r="635" spans="1:20">
      <c r="A635" s="22" t="str">
        <f t="shared" ref="A635:A698" si="26">CONCATENATE("INSERT INTO ",B$569," (",B$570,", ",C$570,", ",D$570,", ",E$570,", ",F$570,", ",G$570,", ",H$570,", ",I$570,", ",J$570,", ",K$570,", ",L$570,", ",M$570,", ",N$570,", ",O$570,", ",P$570,", ",Q$570,", ",R$570,", ",S$570,", ",T$570,") VALUES (",B635,",",C635,",",D635,",",E635,",",F635,",",G635,",",H635,",",I635,",",J635,",",K635,",",L635,",",M635,",",N635,",",O635,",",P635,",",Q635,",",R635,",",S635,",",T635,");"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(65,1,'Servicio De Administración Y Enajenación De Bienes',' ',' ','Av.Insurgentes Sur','1931',' ','Guadalupe Inn',' ','Distrito Federal',' ',' ','SAE030617SV8',' ',' ',' ',' ',true);</v>
      </c>
      <c r="B635" s="6">
        <v>65</v>
      </c>
      <c r="C635" s="6">
        <v>1</v>
      </c>
      <c r="D635" t="s">
        <v>641</v>
      </c>
      <c r="E635" s="27" t="s">
        <v>1034</v>
      </c>
      <c r="F635" s="27" t="s">
        <v>1708</v>
      </c>
      <c r="G635" s="27" t="s">
        <v>642</v>
      </c>
      <c r="H635" s="27" t="s">
        <v>643</v>
      </c>
      <c r="I635" s="27" t="s">
        <v>1034</v>
      </c>
      <c r="J635" s="27" t="s">
        <v>644</v>
      </c>
      <c r="K635" s="27" t="s">
        <v>1708</v>
      </c>
      <c r="L635" s="27" t="s">
        <v>1469</v>
      </c>
      <c r="M635" s="27" t="s">
        <v>1708</v>
      </c>
      <c r="N635" s="27" t="s">
        <v>1708</v>
      </c>
      <c r="O635" s="27" t="s">
        <v>645</v>
      </c>
      <c r="P635" s="27" t="s">
        <v>1708</v>
      </c>
      <c r="Q635" s="27" t="s">
        <v>1708</v>
      </c>
      <c r="R635" s="27" t="s">
        <v>1708</v>
      </c>
      <c r="S635" s="27" t="s">
        <v>1708</v>
      </c>
      <c r="T635" s="6" t="s">
        <v>1795</v>
      </c>
    </row>
    <row r="636" spans="1:20">
      <c r="A63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(66,1,'Tecnologia Regular Mexico,S.A.De C.V.',' ',' ','Pastores','65',' ','Santa Isabel Industrial',' ','Distrito Federal',' ',' ','TRM110511BD1',' ',' ',' ',' ',true);</v>
      </c>
      <c r="B636" s="6">
        <v>66</v>
      </c>
      <c r="C636" s="6">
        <v>1</v>
      </c>
      <c r="D636" t="s">
        <v>646</v>
      </c>
      <c r="E636" s="27" t="s">
        <v>1034</v>
      </c>
      <c r="F636" s="27" t="s">
        <v>1708</v>
      </c>
      <c r="G636" s="27" t="s">
        <v>647</v>
      </c>
      <c r="H636" s="27" t="s">
        <v>1068</v>
      </c>
      <c r="I636" s="27" t="s">
        <v>1034</v>
      </c>
      <c r="J636" s="27" t="s">
        <v>648</v>
      </c>
      <c r="K636" s="27" t="s">
        <v>1708</v>
      </c>
      <c r="L636" s="27" t="s">
        <v>1469</v>
      </c>
      <c r="M636" s="27" t="s">
        <v>1708</v>
      </c>
      <c r="N636" s="27" t="s">
        <v>1708</v>
      </c>
      <c r="O636" s="27" t="s">
        <v>649</v>
      </c>
      <c r="P636" s="27" t="s">
        <v>1708</v>
      </c>
      <c r="Q636" s="27" t="s">
        <v>1708</v>
      </c>
      <c r="R636" s="27" t="s">
        <v>1708</v>
      </c>
      <c r="S636" s="27" t="s">
        <v>1708</v>
      </c>
      <c r="T636" s="6" t="s">
        <v>1795</v>
      </c>
    </row>
    <row r="637" spans="1:20">
      <c r="A63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(67,1,'Daniel Cruz Millan','Daniel Cruz Millan',' ','Aries','L-1 M8',' ','Zodiaco',' ','Distrito Federal',' ',' ','CUMD870329UH2',' ',' ',' ',' ',true);</v>
      </c>
      <c r="B637" s="6">
        <v>67</v>
      </c>
      <c r="C637" s="6">
        <v>1</v>
      </c>
      <c r="D637" t="s">
        <v>650</v>
      </c>
      <c r="E637" s="27" t="s">
        <v>650</v>
      </c>
      <c r="F637" s="27" t="s">
        <v>1708</v>
      </c>
      <c r="G637" s="27" t="s">
        <v>651</v>
      </c>
      <c r="H637" s="27" t="s">
        <v>652</v>
      </c>
      <c r="I637" s="27" t="s">
        <v>1034</v>
      </c>
      <c r="J637" s="27" t="s">
        <v>653</v>
      </c>
      <c r="K637" s="27" t="s">
        <v>1708</v>
      </c>
      <c r="L637" s="27" t="s">
        <v>1469</v>
      </c>
      <c r="M637" s="27" t="s">
        <v>1708</v>
      </c>
      <c r="N637" s="27" t="s">
        <v>1708</v>
      </c>
      <c r="O637" s="27" t="s">
        <v>654</v>
      </c>
      <c r="P637" s="27" t="s">
        <v>1708</v>
      </c>
      <c r="Q637" s="27" t="s">
        <v>1708</v>
      </c>
      <c r="R637" s="27" t="s">
        <v>1708</v>
      </c>
      <c r="S637" s="27" t="s">
        <v>1708</v>
      </c>
      <c r="T637" s="6" t="s">
        <v>1795</v>
      </c>
    </row>
    <row r="638" spans="1:20">
      <c r="A63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(68,1,'Grupo Grafico Salinas,S.A.De C.V.','Enrique Salinas',' ','Marcelino Davalos','12 L-1',' ','Algarín','Cuauhtémoc','Distrito Federal',' ',' ','GGS100616LP3',' ',' ',' ',' ',true);</v>
      </c>
      <c r="B638" s="6">
        <v>68</v>
      </c>
      <c r="C638" s="6">
        <v>1</v>
      </c>
      <c r="D638" t="s">
        <v>655</v>
      </c>
      <c r="E638" s="27" t="s">
        <v>656</v>
      </c>
      <c r="F638" s="27" t="s">
        <v>1708</v>
      </c>
      <c r="G638" s="27" t="s">
        <v>657</v>
      </c>
      <c r="H638" s="27" t="s">
        <v>658</v>
      </c>
      <c r="I638" s="27" t="s">
        <v>1034</v>
      </c>
      <c r="J638" s="27" t="s">
        <v>659</v>
      </c>
      <c r="K638" s="27" t="s">
        <v>949</v>
      </c>
      <c r="L638" s="27" t="s">
        <v>1469</v>
      </c>
      <c r="M638" s="27" t="s">
        <v>1708</v>
      </c>
      <c r="N638" s="27" t="s">
        <v>1708</v>
      </c>
      <c r="O638" s="27" t="s">
        <v>660</v>
      </c>
      <c r="P638" s="27" t="s">
        <v>1708</v>
      </c>
      <c r="Q638" s="27" t="s">
        <v>1708</v>
      </c>
      <c r="R638" s="27" t="s">
        <v>1708</v>
      </c>
      <c r="S638" s="27" t="s">
        <v>1708</v>
      </c>
      <c r="T638" s="6" t="s">
        <v>1795</v>
      </c>
    </row>
    <row r="639" spans="1:20">
      <c r="A63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(69,1,'Becker And Marcus, S.A. De C.V.',' ',' ','Juan Ernesto Hernández Y Davalos','122',' ','Algarin','Cuauhtémoc','Distrito Federal',' ',' ','BMA0908072A4',' ',' ',' ',' ',true);</v>
      </c>
      <c r="B639" s="6">
        <v>69</v>
      </c>
      <c r="C639" s="6">
        <v>1</v>
      </c>
      <c r="D639" t="s">
        <v>661</v>
      </c>
      <c r="E639" s="27" t="s">
        <v>1034</v>
      </c>
      <c r="F639" s="27" t="s">
        <v>1708</v>
      </c>
      <c r="G639" s="27" t="s">
        <v>662</v>
      </c>
      <c r="H639" s="27" t="s">
        <v>663</v>
      </c>
      <c r="I639" s="27" t="s">
        <v>1034</v>
      </c>
      <c r="J639" s="27" t="s">
        <v>948</v>
      </c>
      <c r="K639" s="27" t="s">
        <v>949</v>
      </c>
      <c r="L639" s="27" t="s">
        <v>1469</v>
      </c>
      <c r="M639" s="27" t="s">
        <v>1708</v>
      </c>
      <c r="N639" s="27" t="s">
        <v>1708</v>
      </c>
      <c r="O639" s="27" t="s">
        <v>664</v>
      </c>
      <c r="P639" s="27" t="s">
        <v>1708</v>
      </c>
      <c r="Q639" s="27" t="s">
        <v>1708</v>
      </c>
      <c r="R639" s="27" t="s">
        <v>1708</v>
      </c>
      <c r="S639" s="27" t="s">
        <v>1708</v>
      </c>
      <c r="T639" s="6" t="s">
        <v>1795</v>
      </c>
    </row>
    <row r="640" spans="1:20">
      <c r="A64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(70,1,'Cafebrería El Péndulo, S.A. De C.V. (Sucursal Condesa)',' ',' ','Av.Nuevo León','115',' ','Condesa','Cuauhtémoc','Distrito Federal',' ',' ','CPE921211N76',' ',' ',' ',' ',true);</v>
      </c>
      <c r="B640" s="6">
        <v>70</v>
      </c>
      <c r="C640" s="6">
        <v>1</v>
      </c>
      <c r="D640" t="s">
        <v>813</v>
      </c>
      <c r="E640" s="27" t="s">
        <v>1034</v>
      </c>
      <c r="F640" s="27" t="s">
        <v>1708</v>
      </c>
      <c r="G640" s="27" t="s">
        <v>814</v>
      </c>
      <c r="H640" s="27" t="s">
        <v>815</v>
      </c>
      <c r="I640" s="27" t="s">
        <v>1034</v>
      </c>
      <c r="J640" s="27" t="s">
        <v>816</v>
      </c>
      <c r="K640" s="27" t="s">
        <v>949</v>
      </c>
      <c r="L640" s="27" t="s">
        <v>1469</v>
      </c>
      <c r="M640" s="27" t="s">
        <v>1708</v>
      </c>
      <c r="N640" s="27" t="s">
        <v>1708</v>
      </c>
      <c r="O640" s="27" t="s">
        <v>817</v>
      </c>
      <c r="P640" s="27" t="s">
        <v>1708</v>
      </c>
      <c r="Q640" s="27" t="s">
        <v>1708</v>
      </c>
      <c r="R640" s="27" t="s">
        <v>1708</v>
      </c>
      <c r="S640" s="27" t="s">
        <v>1708</v>
      </c>
      <c r="T640" s="6" t="s">
        <v>1795</v>
      </c>
    </row>
    <row r="641" spans="1:20">
      <c r="A64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(71,1,'Cafebrería El Péndulo, S.A.De C.V. (Sucursal Polanco)',' ',' ','Av.Nuevo León','115',' ','Condesa','Cuauhtémoc','Distrito Federal',' ',' ','CPE921211N76',' ',' ',' ',' ',true);</v>
      </c>
      <c r="B641" s="6">
        <v>71</v>
      </c>
      <c r="C641" s="6">
        <v>1</v>
      </c>
      <c r="D641" t="s">
        <v>818</v>
      </c>
      <c r="E641" s="27" t="s">
        <v>1034</v>
      </c>
      <c r="F641" s="27" t="s">
        <v>1708</v>
      </c>
      <c r="G641" s="27" t="s">
        <v>814</v>
      </c>
      <c r="H641" s="27" t="s">
        <v>815</v>
      </c>
      <c r="I641" s="27" t="s">
        <v>1034</v>
      </c>
      <c r="J641" s="27" t="s">
        <v>816</v>
      </c>
      <c r="K641" s="27" t="s">
        <v>949</v>
      </c>
      <c r="L641" s="27" t="s">
        <v>1469</v>
      </c>
      <c r="M641" s="27" t="s">
        <v>1708</v>
      </c>
      <c r="N641" s="27" t="s">
        <v>1708</v>
      </c>
      <c r="O641" s="27" t="s">
        <v>817</v>
      </c>
      <c r="P641" s="27" t="s">
        <v>1708</v>
      </c>
      <c r="Q641" s="27" t="s">
        <v>1708</v>
      </c>
      <c r="R641" s="27" t="s">
        <v>1708</v>
      </c>
      <c r="S641" s="27" t="s">
        <v>1708</v>
      </c>
      <c r="T641" s="6" t="s">
        <v>1795</v>
      </c>
    </row>
    <row r="642" spans="1:20">
      <c r="A64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(72,1,'Cafebrería El Péndulo, S.A. De C.V.  (Sucursal Santa Fe)',' ',' ','Av.Nuevo León','115',' ','Condesa','Cuauhtémoc','Distrito Federal',' ',' ','CPE921211N76',' ',' ',' ',' ',true);</v>
      </c>
      <c r="B642" s="6">
        <v>72</v>
      </c>
      <c r="C642" s="6">
        <v>1</v>
      </c>
      <c r="D642" t="s">
        <v>819</v>
      </c>
      <c r="E642" s="27" t="s">
        <v>1034</v>
      </c>
      <c r="F642" s="27" t="s">
        <v>1708</v>
      </c>
      <c r="G642" s="27" t="s">
        <v>814</v>
      </c>
      <c r="H642" s="27" t="s">
        <v>815</v>
      </c>
      <c r="I642" s="27" t="s">
        <v>1034</v>
      </c>
      <c r="J642" s="27" t="s">
        <v>816</v>
      </c>
      <c r="K642" s="27" t="s">
        <v>949</v>
      </c>
      <c r="L642" s="27" t="s">
        <v>1469</v>
      </c>
      <c r="M642" s="27" t="s">
        <v>1708</v>
      </c>
      <c r="N642" s="27" t="s">
        <v>1708</v>
      </c>
      <c r="O642" s="27" t="s">
        <v>817</v>
      </c>
      <c r="P642" s="27" t="s">
        <v>1708</v>
      </c>
      <c r="Q642" s="27" t="s">
        <v>1708</v>
      </c>
      <c r="R642" s="27" t="s">
        <v>1708</v>
      </c>
      <c r="S642" s="27" t="s">
        <v>1708</v>
      </c>
      <c r="T642" s="6" t="s">
        <v>1795</v>
      </c>
    </row>
    <row r="643" spans="1:20">
      <c r="A64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(73,1,'Cafebrería El Péndulo, S.A.De C.V. (Sucursal Perisur)',' ',' ','Av.Nuevo León','115',' ','Condesa','Cuauhtémoc','Distrito Federal',' ',' ','CPE921211N76',' ',' ',' ',' ',true);</v>
      </c>
      <c r="B643" s="6">
        <v>73</v>
      </c>
      <c r="C643" s="6">
        <v>1</v>
      </c>
      <c r="D643" t="s">
        <v>820</v>
      </c>
      <c r="E643" s="27" t="s">
        <v>1034</v>
      </c>
      <c r="F643" s="27" t="s">
        <v>1708</v>
      </c>
      <c r="G643" s="27" t="s">
        <v>814</v>
      </c>
      <c r="H643" s="27" t="s">
        <v>815</v>
      </c>
      <c r="I643" s="27" t="s">
        <v>1034</v>
      </c>
      <c r="J643" s="27" t="s">
        <v>816</v>
      </c>
      <c r="K643" s="27" t="s">
        <v>949</v>
      </c>
      <c r="L643" s="27" t="s">
        <v>1469</v>
      </c>
      <c r="M643" s="27" t="s">
        <v>1708</v>
      </c>
      <c r="N643" s="27" t="s">
        <v>1708</v>
      </c>
      <c r="O643" s="27" t="s">
        <v>817</v>
      </c>
      <c r="P643" s="27" t="s">
        <v>1708</v>
      </c>
      <c r="Q643" s="27" t="s">
        <v>1708</v>
      </c>
      <c r="R643" s="27" t="s">
        <v>1708</v>
      </c>
      <c r="S643" s="27" t="s">
        <v>1708</v>
      </c>
      <c r="T643" s="6" t="s">
        <v>1795</v>
      </c>
    </row>
    <row r="644" spans="1:20">
      <c r="A64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(74,1,'Cafebrería El Péndulo, S.A.De C.V. (Sucursal Zona Rosa)',' ',' ','Av.Nuevo León','115',' ','Condesa','Cuauhtémoc','Distrito Federal',' ',' ','CPE921211N76',' ',' ',' ',' ',true);</v>
      </c>
      <c r="B644" s="6">
        <v>74</v>
      </c>
      <c r="C644" s="6">
        <v>1</v>
      </c>
      <c r="D644" t="s">
        <v>821</v>
      </c>
      <c r="E644" s="27" t="s">
        <v>1034</v>
      </c>
      <c r="F644" s="27" t="s">
        <v>1708</v>
      </c>
      <c r="G644" s="27" t="s">
        <v>814</v>
      </c>
      <c r="H644" s="27" t="s">
        <v>815</v>
      </c>
      <c r="I644" s="27" t="s">
        <v>1034</v>
      </c>
      <c r="J644" s="27" t="s">
        <v>816</v>
      </c>
      <c r="K644" s="27" t="s">
        <v>949</v>
      </c>
      <c r="L644" s="27" t="s">
        <v>1469</v>
      </c>
      <c r="M644" s="27" t="s">
        <v>1708</v>
      </c>
      <c r="N644" s="27" t="s">
        <v>1708</v>
      </c>
      <c r="O644" s="27" t="s">
        <v>817</v>
      </c>
      <c r="P644" s="27" t="s">
        <v>1708</v>
      </c>
      <c r="Q644" s="27" t="s">
        <v>1708</v>
      </c>
      <c r="R644" s="27" t="s">
        <v>1708</v>
      </c>
      <c r="S644" s="27" t="s">
        <v>1708</v>
      </c>
      <c r="T644" s="6" t="s">
        <v>1795</v>
      </c>
    </row>
    <row r="645" spans="1:20">
      <c r="A64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(75,1,'Cafebrería El Péndulo, S.A.De C.V. (Sucursal Roma)',' ',' ','Av.Nuevo León','115',' ','Condesa','Cuauhtémoc','Distrito Federal',' ',' ','CPE921211N76',' ',' ',' ',' ',true);</v>
      </c>
      <c r="B645" s="6">
        <v>75</v>
      </c>
      <c r="C645" s="6">
        <v>1</v>
      </c>
      <c r="D645" t="s">
        <v>822</v>
      </c>
      <c r="E645" s="27" t="s">
        <v>1034</v>
      </c>
      <c r="F645" s="27" t="s">
        <v>1708</v>
      </c>
      <c r="G645" s="27" t="s">
        <v>814</v>
      </c>
      <c r="H645" s="27" t="s">
        <v>815</v>
      </c>
      <c r="I645" s="27" t="s">
        <v>1034</v>
      </c>
      <c r="J645" s="27" t="s">
        <v>816</v>
      </c>
      <c r="K645" s="27" t="s">
        <v>949</v>
      </c>
      <c r="L645" s="27" t="s">
        <v>1469</v>
      </c>
      <c r="M645" s="27" t="s">
        <v>1708</v>
      </c>
      <c r="N645" s="27" t="s">
        <v>1708</v>
      </c>
      <c r="O645" s="27" t="s">
        <v>817</v>
      </c>
      <c r="P645" s="27" t="s">
        <v>1708</v>
      </c>
      <c r="Q645" s="27" t="s">
        <v>1708</v>
      </c>
      <c r="R645" s="27" t="s">
        <v>1708</v>
      </c>
      <c r="S645" s="27" t="s">
        <v>1708</v>
      </c>
      <c r="T645" s="6" t="s">
        <v>1795</v>
      </c>
    </row>
    <row r="646" spans="1:20">
      <c r="A64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(76,1,'Aquinos Publicidad, S.A.De C.V.','César Aquino',' ','Calle 23','175',' ','Ignacio Zaragoza',' ','Distrito Federal',' ',' ','APU050629PG1',' ',' ',' ',' ',true);</v>
      </c>
      <c r="B646" s="6">
        <v>76</v>
      </c>
      <c r="C646" s="6">
        <v>1</v>
      </c>
      <c r="D646" t="s">
        <v>823</v>
      </c>
      <c r="E646" s="27" t="s">
        <v>824</v>
      </c>
      <c r="F646" s="27" t="s">
        <v>1708</v>
      </c>
      <c r="G646" s="27" t="s">
        <v>825</v>
      </c>
      <c r="H646" s="27" t="s">
        <v>826</v>
      </c>
      <c r="I646" s="27" t="s">
        <v>1034</v>
      </c>
      <c r="J646" s="27" t="s">
        <v>827</v>
      </c>
      <c r="K646" s="27" t="s">
        <v>1708</v>
      </c>
      <c r="L646" s="27" t="s">
        <v>1469</v>
      </c>
      <c r="M646" s="27" t="s">
        <v>1708</v>
      </c>
      <c r="N646" s="27" t="s">
        <v>1708</v>
      </c>
      <c r="O646" s="27" t="s">
        <v>828</v>
      </c>
      <c r="P646" s="27" t="s">
        <v>1708</v>
      </c>
      <c r="Q646" s="27" t="s">
        <v>1708</v>
      </c>
      <c r="R646" s="27" t="s">
        <v>1708</v>
      </c>
      <c r="S646" s="27" t="s">
        <v>1708</v>
      </c>
      <c r="T646" s="6" t="s">
        <v>1795</v>
      </c>
    </row>
    <row r="647" spans="1:20">
      <c r="A64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(77,1,'Francisca Maria Del Pilar Villegas Piña','Luis Ramírez',' ','Valle Nacional','6',' ','Valle De Aragon Segunda Secc.',' ','Distrito Federal',' ',' ','VIPF490815LU9',' ',' ',' ',' ',true);</v>
      </c>
      <c r="B647" s="6">
        <v>77</v>
      </c>
      <c r="C647" s="6">
        <v>1</v>
      </c>
      <c r="D647" t="s">
        <v>829</v>
      </c>
      <c r="E647" s="27" t="s">
        <v>830</v>
      </c>
      <c r="F647" s="27" t="s">
        <v>1708</v>
      </c>
      <c r="G647" s="27" t="s">
        <v>831</v>
      </c>
      <c r="H647" s="27" t="s">
        <v>832</v>
      </c>
      <c r="I647" s="27" t="s">
        <v>1034</v>
      </c>
      <c r="J647" s="27" t="s">
        <v>833</v>
      </c>
      <c r="K647" s="27" t="s">
        <v>1708</v>
      </c>
      <c r="L647" s="27" t="s">
        <v>1469</v>
      </c>
      <c r="M647" s="27" t="s">
        <v>1708</v>
      </c>
      <c r="N647" s="27" t="s">
        <v>1708</v>
      </c>
      <c r="O647" s="27" t="s">
        <v>834</v>
      </c>
      <c r="P647" s="27" t="s">
        <v>1708</v>
      </c>
      <c r="Q647" s="27" t="s">
        <v>1708</v>
      </c>
      <c r="R647" s="27" t="s">
        <v>1708</v>
      </c>
      <c r="S647" s="27" t="s">
        <v>1708</v>
      </c>
      <c r="T647" s="6" t="s">
        <v>1795</v>
      </c>
    </row>
    <row r="648" spans="1:20">
      <c r="A64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(78,1,'Antonio Bettech Shabot','Antonio Bettech Shabot',' ','5 De Febrero','805','1','Alamos','Benito Juárez','Distrito Federal',' ',' ','BESA6202208E7',' ',' ',' ',' ',true);</v>
      </c>
      <c r="B648" s="6">
        <v>78</v>
      </c>
      <c r="C648" s="6">
        <v>1</v>
      </c>
      <c r="D648" t="s">
        <v>835</v>
      </c>
      <c r="E648" s="27" t="s">
        <v>835</v>
      </c>
      <c r="F648" s="27" t="s">
        <v>1708</v>
      </c>
      <c r="G648" s="27" t="s">
        <v>946</v>
      </c>
      <c r="H648" s="27" t="s">
        <v>836</v>
      </c>
      <c r="I648" s="27" t="s">
        <v>882</v>
      </c>
      <c r="J648" s="27" t="s">
        <v>837</v>
      </c>
      <c r="K648" s="27" t="s">
        <v>1035</v>
      </c>
      <c r="L648" s="27" t="s">
        <v>1469</v>
      </c>
      <c r="M648" s="27" t="s">
        <v>1708</v>
      </c>
      <c r="N648" s="27" t="s">
        <v>1708</v>
      </c>
      <c r="O648" s="27" t="s">
        <v>838</v>
      </c>
      <c r="P648" s="27" t="s">
        <v>1708</v>
      </c>
      <c r="Q648" s="27" t="s">
        <v>1708</v>
      </c>
      <c r="R648" s="27" t="s">
        <v>1708</v>
      </c>
      <c r="S648" s="27" t="s">
        <v>1708</v>
      </c>
      <c r="T648" s="6" t="s">
        <v>1795</v>
      </c>
    </row>
    <row r="649" spans="1:20">
      <c r="A64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(79,1,'X Galeria,Libreria Y Tienda S.A. De C.V.',' ',' ','Veracrúz','97',' ','Condesa','Cuauhtémoc','Distrito Federal',' ',' ','XGL1103295V6',' ',' ',' ',' ',true);</v>
      </c>
      <c r="B649" s="6">
        <v>79</v>
      </c>
      <c r="C649" s="6">
        <v>1</v>
      </c>
      <c r="D649" t="s">
        <v>839</v>
      </c>
      <c r="E649" s="27" t="s">
        <v>1034</v>
      </c>
      <c r="F649" s="27" t="s">
        <v>1708</v>
      </c>
      <c r="G649" s="27" t="s">
        <v>840</v>
      </c>
      <c r="H649" s="27" t="s">
        <v>841</v>
      </c>
      <c r="I649" s="27" t="s">
        <v>1034</v>
      </c>
      <c r="J649" s="27" t="s">
        <v>816</v>
      </c>
      <c r="K649" s="27" t="s">
        <v>949</v>
      </c>
      <c r="L649" s="27" t="s">
        <v>1469</v>
      </c>
      <c r="M649" s="27" t="s">
        <v>1708</v>
      </c>
      <c r="N649" s="27" t="s">
        <v>1708</v>
      </c>
      <c r="O649" s="27" t="s">
        <v>842</v>
      </c>
      <c r="P649" s="27" t="s">
        <v>1708</v>
      </c>
      <c r="Q649" s="27" t="s">
        <v>1708</v>
      </c>
      <c r="R649" s="27" t="s">
        <v>1708</v>
      </c>
      <c r="S649" s="27" t="s">
        <v>1708</v>
      </c>
      <c r="T649" s="6" t="s">
        <v>1795</v>
      </c>
    </row>
    <row r="650" spans="1:20">
      <c r="A65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(80,1,'Nueva Alianza','C.P. Guadalupe Quiroz',' ','Durango','199',' ','Roma','Cuauhtémoc','Distrito Federal',' ',' ','NAL050801458',' ',' ',' ',' ',true);</v>
      </c>
      <c r="B650" s="6">
        <v>80</v>
      </c>
      <c r="C650" s="6">
        <v>1</v>
      </c>
      <c r="D650" t="s">
        <v>843</v>
      </c>
      <c r="E650" s="27" t="s">
        <v>844</v>
      </c>
      <c r="F650" s="27" t="s">
        <v>1708</v>
      </c>
      <c r="G650" s="27" t="s">
        <v>845</v>
      </c>
      <c r="H650" s="27" t="s">
        <v>846</v>
      </c>
      <c r="I650" s="27" t="s">
        <v>1034</v>
      </c>
      <c r="J650" s="27" t="s">
        <v>1001</v>
      </c>
      <c r="K650" s="27" t="s">
        <v>949</v>
      </c>
      <c r="L650" s="27" t="s">
        <v>1469</v>
      </c>
      <c r="M650" s="27" t="s">
        <v>1708</v>
      </c>
      <c r="N650" s="27" t="s">
        <v>1708</v>
      </c>
      <c r="O650" s="27" t="s">
        <v>577</v>
      </c>
      <c r="P650" s="27" t="s">
        <v>1708</v>
      </c>
      <c r="Q650" s="27" t="s">
        <v>1708</v>
      </c>
      <c r="R650" s="27" t="s">
        <v>1708</v>
      </c>
      <c r="S650" s="27" t="s">
        <v>1708</v>
      </c>
      <c r="T650" s="6" t="s">
        <v>1795</v>
      </c>
    </row>
    <row r="651" spans="1:20">
      <c r="A65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(81,1,'Cultura Y Arte A.C.',' ',' ','Lucerna','56',' ','Juárez','Cuauhtémoc','Distrito Federal',' ',' ','CAR510419EN0',' ',' ',' ',' ',true);</v>
      </c>
      <c r="B651" s="6">
        <v>81</v>
      </c>
      <c r="C651" s="6">
        <v>1</v>
      </c>
      <c r="D651" t="s">
        <v>578</v>
      </c>
      <c r="E651" s="27" t="s">
        <v>1034</v>
      </c>
      <c r="F651" s="27" t="s">
        <v>1708</v>
      </c>
      <c r="G651" s="27" t="s">
        <v>579</v>
      </c>
      <c r="H651" s="27" t="s">
        <v>580</v>
      </c>
      <c r="I651" s="27" t="s">
        <v>1034</v>
      </c>
      <c r="J651" s="27" t="s">
        <v>888</v>
      </c>
      <c r="K651" s="27" t="s">
        <v>949</v>
      </c>
      <c r="L651" s="27" t="s">
        <v>1469</v>
      </c>
      <c r="M651" s="27" t="s">
        <v>1708</v>
      </c>
      <c r="N651" s="27" t="s">
        <v>1708</v>
      </c>
      <c r="O651" s="27" t="s">
        <v>581</v>
      </c>
      <c r="P651" s="27" t="s">
        <v>1708</v>
      </c>
      <c r="Q651" s="27" t="s">
        <v>1708</v>
      </c>
      <c r="R651" s="27" t="s">
        <v>1708</v>
      </c>
      <c r="S651" s="27" t="s">
        <v>1708</v>
      </c>
      <c r="T651" s="6" t="s">
        <v>1795</v>
      </c>
    </row>
    <row r="652" spans="1:20">
      <c r="A65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(82,1,'Impresos Amberes S.A.De C.V.',' ',' ','Puebla','259-A',' ','Roma','Cuauhtémoc','Distrito Federal',' ',' ','IAM1003011KA',' ',' ',' ',' ',true);</v>
      </c>
      <c r="B652" s="6">
        <v>82</v>
      </c>
      <c r="C652" s="6">
        <v>1</v>
      </c>
      <c r="D652" t="s">
        <v>582</v>
      </c>
      <c r="E652" s="27" t="s">
        <v>1034</v>
      </c>
      <c r="F652" s="27" t="s">
        <v>1708</v>
      </c>
      <c r="G652" s="27" t="s">
        <v>999</v>
      </c>
      <c r="H652" s="27" t="s">
        <v>583</v>
      </c>
      <c r="I652" s="27" t="s">
        <v>1034</v>
      </c>
      <c r="J652" s="27" t="s">
        <v>1001</v>
      </c>
      <c r="K652" s="27" t="s">
        <v>949</v>
      </c>
      <c r="L652" s="27" t="s">
        <v>1469</v>
      </c>
      <c r="M652" s="27" t="s">
        <v>1708</v>
      </c>
      <c r="N652" s="27" t="s">
        <v>1708</v>
      </c>
      <c r="O652" s="27" t="s">
        <v>584</v>
      </c>
      <c r="P652" s="27" t="s">
        <v>1708</v>
      </c>
      <c r="Q652" s="27" t="s">
        <v>1708</v>
      </c>
      <c r="R652" s="27" t="s">
        <v>1708</v>
      </c>
      <c r="S652" s="27" t="s">
        <v>1708</v>
      </c>
      <c r="T652" s="6" t="s">
        <v>1795</v>
      </c>
    </row>
    <row r="653" spans="1:20">
      <c r="A65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(83,1,'Grupo Lucarmo, S.A.De C.V.','Luis Mora',' ','1Er.Callejón De Jaime Nuno','22',' ','Guerrero','Cuauhtémoc','Distrito Federal',' ',' ','GLU090716N12',' ',' ',' ',' ',true);</v>
      </c>
      <c r="B653" s="6">
        <v>83</v>
      </c>
      <c r="C653" s="6">
        <v>1</v>
      </c>
      <c r="D653" t="s">
        <v>585</v>
      </c>
      <c r="E653" s="27" t="s">
        <v>586</v>
      </c>
      <c r="F653" s="27" t="s">
        <v>1708</v>
      </c>
      <c r="G653" s="27" t="s">
        <v>587</v>
      </c>
      <c r="H653" s="27" t="s">
        <v>588</v>
      </c>
      <c r="I653" s="27" t="s">
        <v>1034</v>
      </c>
      <c r="J653" s="27" t="s">
        <v>589</v>
      </c>
      <c r="K653" s="27" t="s">
        <v>949</v>
      </c>
      <c r="L653" s="27" t="s">
        <v>1469</v>
      </c>
      <c r="M653" s="27" t="s">
        <v>1708</v>
      </c>
      <c r="N653" s="27" t="s">
        <v>1708</v>
      </c>
      <c r="O653" s="27" t="s">
        <v>736</v>
      </c>
      <c r="P653" s="27" t="s">
        <v>1708</v>
      </c>
      <c r="Q653" s="27" t="s">
        <v>1708</v>
      </c>
      <c r="R653" s="27" t="s">
        <v>1708</v>
      </c>
      <c r="S653" s="27" t="s">
        <v>1708</v>
      </c>
      <c r="T653" s="6" t="s">
        <v>1795</v>
      </c>
    </row>
    <row r="654" spans="1:20">
      <c r="A65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(84,1,'Union De Empresarios Para La Tecnologia En La Educacion, A.C','Víctor Franco',' ','General Salvador Alvarado','8','201-207','Hipodromo Condesa','Cuauhtémoc','Distrito Federal',' ',' ','UET9909097A4',' ',' ',' ',' ',true);</v>
      </c>
      <c r="B654" s="6">
        <v>84</v>
      </c>
      <c r="C654" s="6">
        <v>1</v>
      </c>
      <c r="D654" t="s">
        <v>737</v>
      </c>
      <c r="E654" s="27" t="s">
        <v>738</v>
      </c>
      <c r="F654" s="27" t="s">
        <v>1708</v>
      </c>
      <c r="G654" s="27" t="s">
        <v>739</v>
      </c>
      <c r="H654" s="27" t="s">
        <v>740</v>
      </c>
      <c r="I654" s="27" t="s">
        <v>741</v>
      </c>
      <c r="J654" s="27" t="s">
        <v>742</v>
      </c>
      <c r="K654" s="27" t="s">
        <v>949</v>
      </c>
      <c r="L654" s="27" t="s">
        <v>1469</v>
      </c>
      <c r="M654" s="27" t="s">
        <v>1708</v>
      </c>
      <c r="N654" s="27" t="s">
        <v>1708</v>
      </c>
      <c r="O654" s="27" t="s">
        <v>743</v>
      </c>
      <c r="P654" s="27" t="s">
        <v>1708</v>
      </c>
      <c r="Q654" s="27" t="s">
        <v>1708</v>
      </c>
      <c r="R654" s="27" t="s">
        <v>1708</v>
      </c>
      <c r="S654" s="27" t="s">
        <v>1708</v>
      </c>
      <c r="T654" s="6" t="s">
        <v>1795</v>
      </c>
    </row>
    <row r="655" spans="1:20">
      <c r="A65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(85,1,'Secretaria De Turismo',' ',' ','Presidente Masaryk','172',' ','Bosques De Chapultepec',' ','Distrito Federal',' ',' ','STU750101H22',' ',' ',' ',' ',true);</v>
      </c>
      <c r="B655" s="6">
        <v>85</v>
      </c>
      <c r="C655" s="6">
        <v>1</v>
      </c>
      <c r="D655" t="s">
        <v>744</v>
      </c>
      <c r="E655" s="27" t="s">
        <v>1034</v>
      </c>
      <c r="F655" s="27" t="s">
        <v>1708</v>
      </c>
      <c r="G655" s="27" t="s">
        <v>745</v>
      </c>
      <c r="H655" s="27" t="s">
        <v>746</v>
      </c>
      <c r="I655" s="27" t="s">
        <v>1034</v>
      </c>
      <c r="J655" s="27" t="s">
        <v>747</v>
      </c>
      <c r="K655" s="27" t="s">
        <v>1708</v>
      </c>
      <c r="L655" s="27" t="s">
        <v>1469</v>
      </c>
      <c r="M655" s="27" t="s">
        <v>1708</v>
      </c>
      <c r="N655" s="27" t="s">
        <v>1708</v>
      </c>
      <c r="O655" s="27" t="s">
        <v>748</v>
      </c>
      <c r="P655" s="27" t="s">
        <v>1708</v>
      </c>
      <c r="Q655" s="27" t="s">
        <v>1708</v>
      </c>
      <c r="R655" s="27" t="s">
        <v>1708</v>
      </c>
      <c r="S655" s="27" t="s">
        <v>1708</v>
      </c>
      <c r="T655" s="6" t="s">
        <v>1795</v>
      </c>
    </row>
    <row r="656" spans="1:20">
      <c r="A65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(86,1,'Jeniffer Mirelle Ezquerro Aburto','Jeniffer Mirelle Ezquerro Aburto',' ','Tiburcio Sanchez De La Barquera','97','604','Merced Gomez',' ','Distrito Federal',' ',' ','EUAJ840828I5A',' ',' ',' ',' ',true);</v>
      </c>
      <c r="B656" s="6">
        <v>86</v>
      </c>
      <c r="C656" s="6">
        <v>1</v>
      </c>
      <c r="D656" t="s">
        <v>749</v>
      </c>
      <c r="E656" s="27" t="s">
        <v>749</v>
      </c>
      <c r="F656" s="27" t="s">
        <v>1708</v>
      </c>
      <c r="G656" s="27" t="s">
        <v>750</v>
      </c>
      <c r="H656" s="27" t="s">
        <v>841</v>
      </c>
      <c r="I656" s="27" t="s">
        <v>751</v>
      </c>
      <c r="J656" s="27" t="s">
        <v>752</v>
      </c>
      <c r="K656" s="27" t="s">
        <v>1708</v>
      </c>
      <c r="L656" s="27" t="s">
        <v>1469</v>
      </c>
      <c r="M656" s="27" t="s">
        <v>1708</v>
      </c>
      <c r="N656" s="27" t="s">
        <v>1708</v>
      </c>
      <c r="O656" s="27" t="s">
        <v>753</v>
      </c>
      <c r="P656" s="27" t="s">
        <v>1708</v>
      </c>
      <c r="Q656" s="27" t="s">
        <v>1708</v>
      </c>
      <c r="R656" s="27" t="s">
        <v>1708</v>
      </c>
      <c r="S656" s="27" t="s">
        <v>1708</v>
      </c>
      <c r="T656" s="6" t="s">
        <v>1795</v>
      </c>
    </row>
    <row r="657" spans="1:20">
      <c r="A65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(87,1,'Elia Salazar Landa','Elia Salazar Landa',' ','Av.Plan De Ayala','2000-A','7','Fracc.Cuauhnahuac',' ','Distrito Federal',' ',' ','SALE340723V88',' ',' ',' ',' ',true);</v>
      </c>
      <c r="B657" s="6">
        <v>87</v>
      </c>
      <c r="C657" s="6">
        <v>1</v>
      </c>
      <c r="D657" t="s">
        <v>754</v>
      </c>
      <c r="E657" s="27" t="s">
        <v>754</v>
      </c>
      <c r="F657" s="27" t="s">
        <v>1708</v>
      </c>
      <c r="G657" s="27" t="s">
        <v>755</v>
      </c>
      <c r="H657" s="27" t="s">
        <v>756</v>
      </c>
      <c r="I657" s="27" t="s">
        <v>1153</v>
      </c>
      <c r="J657" s="27" t="s">
        <v>757</v>
      </c>
      <c r="K657" s="27" t="s">
        <v>1708</v>
      </c>
      <c r="L657" s="27" t="s">
        <v>1469</v>
      </c>
      <c r="M657" s="27" t="s">
        <v>1708</v>
      </c>
      <c r="N657" s="27" t="s">
        <v>1708</v>
      </c>
      <c r="O657" s="27" t="s">
        <v>758</v>
      </c>
      <c r="P657" s="27" t="s">
        <v>1708</v>
      </c>
      <c r="Q657" s="27" t="s">
        <v>1708</v>
      </c>
      <c r="R657" s="27" t="s">
        <v>1708</v>
      </c>
      <c r="S657" s="27" t="s">
        <v>1708</v>
      </c>
      <c r="T657" s="6" t="s">
        <v>1795</v>
      </c>
    </row>
    <row r="658" spans="1:20">
      <c r="A65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(88,1,'Conejo Blanco Galeria De Libros S.A.De C.V.',' ',' ','Amsterdam','67',' ','Hipodromo Condesa','Cuauhtémoc','Distrito Federal',' ',' ','CGL060529Q72',' ',' ',' ',' ',true);</v>
      </c>
      <c r="B658" s="6">
        <v>88</v>
      </c>
      <c r="C658" s="6">
        <v>1</v>
      </c>
      <c r="D658" t="s">
        <v>759</v>
      </c>
      <c r="E658" s="27" t="s">
        <v>1034</v>
      </c>
      <c r="F658" s="27" t="s">
        <v>1708</v>
      </c>
      <c r="G658" s="27" t="s">
        <v>760</v>
      </c>
      <c r="H658" s="27" t="s">
        <v>1129</v>
      </c>
      <c r="I658" s="27" t="s">
        <v>1034</v>
      </c>
      <c r="J658" s="27" t="s">
        <v>742</v>
      </c>
      <c r="K658" s="27" t="s">
        <v>949</v>
      </c>
      <c r="L658" s="27" t="s">
        <v>1469</v>
      </c>
      <c r="M658" s="27" t="s">
        <v>1708</v>
      </c>
      <c r="N658" s="27" t="s">
        <v>1708</v>
      </c>
      <c r="O658" s="27" t="s">
        <v>761</v>
      </c>
      <c r="P658" s="27" t="s">
        <v>1708</v>
      </c>
      <c r="Q658" s="27" t="s">
        <v>1708</v>
      </c>
      <c r="R658" s="27" t="s">
        <v>1708</v>
      </c>
      <c r="S658" s="27" t="s">
        <v>1708</v>
      </c>
      <c r="T658" s="6" t="s">
        <v>1795</v>
      </c>
    </row>
    <row r="659" spans="1:20">
      <c r="A65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(89,1,'Joel Sanchez Alvarez','Joel Sanchez Alvarez',' ','Angel Del Campo','101 Piso 1',' ','Obrera','Cuauhtémoc','Distrito Federal',' ',' ','SAAJ7909033ZA',' ',' ',' ',' ',true);</v>
      </c>
      <c r="B659" s="6">
        <v>89</v>
      </c>
      <c r="C659" s="6">
        <v>1</v>
      </c>
      <c r="D659" t="s">
        <v>762</v>
      </c>
      <c r="E659" s="27" t="s">
        <v>762</v>
      </c>
      <c r="F659" s="27" t="s">
        <v>1708</v>
      </c>
      <c r="G659" s="27" t="s">
        <v>763</v>
      </c>
      <c r="H659" s="27" t="s">
        <v>764</v>
      </c>
      <c r="I659" s="27" t="s">
        <v>1034</v>
      </c>
      <c r="J659" s="27" t="s">
        <v>1058</v>
      </c>
      <c r="K659" s="27" t="s">
        <v>949</v>
      </c>
      <c r="L659" s="27" t="s">
        <v>1469</v>
      </c>
      <c r="M659" s="27" t="s">
        <v>1708</v>
      </c>
      <c r="N659" s="27" t="s">
        <v>1708</v>
      </c>
      <c r="O659" s="27" t="s">
        <v>765</v>
      </c>
      <c r="P659" s="27" t="s">
        <v>1708</v>
      </c>
      <c r="Q659" s="27" t="s">
        <v>1708</v>
      </c>
      <c r="R659" s="27" t="s">
        <v>1708</v>
      </c>
      <c r="S659" s="27" t="s">
        <v>1708</v>
      </c>
      <c r="T659" s="6" t="s">
        <v>1795</v>
      </c>
    </row>
    <row r="660" spans="1:20">
      <c r="A66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(90,1,'Sistemas De Duplicación, S.A.De C.V.','Adrián Bautista',' ','Lago Silverio','224',' ','Anahuac 1Era.Sección',' ','Distrito Federal',' ',' ','SDU68040883A',' ',' ',' ',' ',true);</v>
      </c>
      <c r="B660" s="6">
        <v>90</v>
      </c>
      <c r="C660" s="6">
        <v>1</v>
      </c>
      <c r="D660" t="s">
        <v>766</v>
      </c>
      <c r="E660" s="27" t="s">
        <v>1050</v>
      </c>
      <c r="F660" s="27" t="s">
        <v>1708</v>
      </c>
      <c r="G660" s="27" t="s">
        <v>767</v>
      </c>
      <c r="H660" s="27" t="s">
        <v>768</v>
      </c>
      <c r="I660" s="27" t="s">
        <v>1034</v>
      </c>
      <c r="J660" s="27" t="s">
        <v>769</v>
      </c>
      <c r="K660" s="27" t="s">
        <v>1708</v>
      </c>
      <c r="L660" s="27" t="s">
        <v>1469</v>
      </c>
      <c r="M660" s="27" t="s">
        <v>1708</v>
      </c>
      <c r="N660" s="27" t="s">
        <v>1708</v>
      </c>
      <c r="O660" s="27" t="s">
        <v>1054</v>
      </c>
      <c r="P660" s="27" t="s">
        <v>1708</v>
      </c>
      <c r="Q660" s="27" t="s">
        <v>1708</v>
      </c>
      <c r="R660" s="27" t="s">
        <v>1708</v>
      </c>
      <c r="S660" s="27" t="s">
        <v>1708</v>
      </c>
      <c r="T660" s="6" t="s">
        <v>1795</v>
      </c>
    </row>
    <row r="661" spans="1:20">
      <c r="A66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(91,1,'Comisión Estatal De Vivienda',' ',' ','Av.Gerardo Pandal Graff','1-E',' ','Reyes Mantecon',' ','Distrito Federal',' ',' ','CEV821016DC0',' ',' ',' ',' ',true);</v>
      </c>
      <c r="B661" s="6">
        <v>91</v>
      </c>
      <c r="C661" s="6">
        <v>1</v>
      </c>
      <c r="D661" t="s">
        <v>770</v>
      </c>
      <c r="E661" s="27" t="s">
        <v>1034</v>
      </c>
      <c r="F661" s="27" t="s">
        <v>1708</v>
      </c>
      <c r="G661" s="27" t="s">
        <v>771</v>
      </c>
      <c r="H661" s="27" t="s">
        <v>772</v>
      </c>
      <c r="I661" s="27" t="s">
        <v>1034</v>
      </c>
      <c r="J661" s="27" t="s">
        <v>773</v>
      </c>
      <c r="K661" s="27" t="s">
        <v>1708</v>
      </c>
      <c r="L661" s="27" t="s">
        <v>1469</v>
      </c>
      <c r="M661" s="27" t="s">
        <v>1708</v>
      </c>
      <c r="N661" s="27" t="s">
        <v>1708</v>
      </c>
      <c r="O661" s="27" t="s">
        <v>774</v>
      </c>
      <c r="P661" s="27" t="s">
        <v>1708</v>
      </c>
      <c r="Q661" s="27" t="s">
        <v>1708</v>
      </c>
      <c r="R661" s="27" t="s">
        <v>1708</v>
      </c>
      <c r="S661" s="27" t="s">
        <v>1708</v>
      </c>
      <c r="T661" s="6" t="s">
        <v>1795</v>
      </c>
    </row>
    <row r="662" spans="1:20">
      <c r="A66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(92,1,'Juan Jesús Angel Solis','Juan Jesús Angel Solis',' ','Dr.Lucio','103-A3','Lt2.1','Doctores','Cuauhtémoc','Distrito Federal',' ',' ','AESJ661202PD5',' ',' ',' ',' ',true);</v>
      </c>
      <c r="B662" s="6">
        <v>92</v>
      </c>
      <c r="C662" s="6">
        <v>1</v>
      </c>
      <c r="D662" t="s">
        <v>775</v>
      </c>
      <c r="E662" s="27" t="s">
        <v>775</v>
      </c>
      <c r="F662" s="27" t="s">
        <v>1708</v>
      </c>
      <c r="G662" s="27" t="s">
        <v>776</v>
      </c>
      <c r="H662" s="27" t="s">
        <v>777</v>
      </c>
      <c r="I662" s="27" t="s">
        <v>778</v>
      </c>
      <c r="J662" s="27" t="s">
        <v>800</v>
      </c>
      <c r="K662" s="27" t="s">
        <v>949</v>
      </c>
      <c r="L662" s="27" t="s">
        <v>1469</v>
      </c>
      <c r="M662" s="27" t="s">
        <v>1708</v>
      </c>
      <c r="N662" s="27" t="s">
        <v>1708</v>
      </c>
      <c r="O662" s="27" t="s">
        <v>779</v>
      </c>
      <c r="P662" s="27" t="s">
        <v>1708</v>
      </c>
      <c r="Q662" s="27" t="s">
        <v>1708</v>
      </c>
      <c r="R662" s="27" t="s">
        <v>1708</v>
      </c>
      <c r="S662" s="27" t="s">
        <v>1708</v>
      </c>
      <c r="T662" s="6" t="s">
        <v>1795</v>
      </c>
    </row>
    <row r="663" spans="1:20">
      <c r="A66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(93,1,'Secretaria De Desarrollo Social, Delegación Guerrero',' ',' ','Av.Gabriel Leyva','3',' ','Burocratas',' ','Distrito Federal',' ',' ','SDS920525FT5',' ',' ',' ',' ',true);</v>
      </c>
      <c r="B663" s="6">
        <v>93</v>
      </c>
      <c r="C663" s="6">
        <v>1</v>
      </c>
      <c r="D663" t="s">
        <v>780</v>
      </c>
      <c r="E663" s="27" t="s">
        <v>1034</v>
      </c>
      <c r="F663" s="27" t="s">
        <v>1708</v>
      </c>
      <c r="G663" s="27" t="s">
        <v>781</v>
      </c>
      <c r="H663" s="27" t="s">
        <v>637</v>
      </c>
      <c r="I663" s="27" t="s">
        <v>1034</v>
      </c>
      <c r="J663" s="27" t="s">
        <v>638</v>
      </c>
      <c r="K663" s="27" t="s">
        <v>1708</v>
      </c>
      <c r="L663" s="27" t="s">
        <v>1469</v>
      </c>
      <c r="M663" s="27" t="s">
        <v>1708</v>
      </c>
      <c r="N663" s="27" t="s">
        <v>1708</v>
      </c>
      <c r="O663" s="27" t="s">
        <v>639</v>
      </c>
      <c r="P663" s="27" t="s">
        <v>1708</v>
      </c>
      <c r="Q663" s="27" t="s">
        <v>1708</v>
      </c>
      <c r="R663" s="27" t="s">
        <v>1708</v>
      </c>
      <c r="S663" s="27" t="s">
        <v>1708</v>
      </c>
      <c r="T663" s="6" t="s">
        <v>1795</v>
      </c>
    </row>
    <row r="664" spans="1:20">
      <c r="A66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(94,1,'Arturo Mora Vazquez Del Mercado','Arturo Mora Vazquez Del Mercado',' ','Eje Central Lazaro Cardenas','177-F',' ','Guerrero','Cuauhtémoc','Distrito Federal',' ',' ','MOVA631203RZ6',' ',' ',' ',' ',true);</v>
      </c>
      <c r="B664" s="6">
        <v>94</v>
      </c>
      <c r="C664" s="6">
        <v>1</v>
      </c>
      <c r="D664" t="s">
        <v>640</v>
      </c>
      <c r="E664" s="27" t="s">
        <v>640</v>
      </c>
      <c r="F664" s="27" t="s">
        <v>1708</v>
      </c>
      <c r="G664" s="27" t="s">
        <v>667</v>
      </c>
      <c r="H664" s="27" t="s">
        <v>668</v>
      </c>
      <c r="I664" s="27" t="s">
        <v>1034</v>
      </c>
      <c r="J664" s="27" t="s">
        <v>589</v>
      </c>
      <c r="K664" s="27" t="s">
        <v>949</v>
      </c>
      <c r="L664" s="27" t="s">
        <v>1469</v>
      </c>
      <c r="M664" s="27" t="s">
        <v>1708</v>
      </c>
      <c r="N664" s="27" t="s">
        <v>1708</v>
      </c>
      <c r="O664" s="27" t="s">
        <v>669</v>
      </c>
      <c r="P664" s="27" t="s">
        <v>1708</v>
      </c>
      <c r="Q664" s="27" t="s">
        <v>1708</v>
      </c>
      <c r="R664" s="27" t="s">
        <v>1708</v>
      </c>
      <c r="S664" s="27" t="s">
        <v>1708</v>
      </c>
      <c r="T664" s="6" t="s">
        <v>1795</v>
      </c>
    </row>
    <row r="665" spans="1:20">
      <c r="A66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(95,1,'Impresora Y Encuadernadora Progreso S.A.De C.V.','Rodrigo Mena',' ','Av.San Lorenzo','244',' ','Paraje San Juan',' ','Distrito Federal',' ',' ','IEP921123J76',' ',' ',' ',' ',true);</v>
      </c>
      <c r="B665" s="6">
        <v>95</v>
      </c>
      <c r="C665" s="6">
        <v>1</v>
      </c>
      <c r="D665" t="s">
        <v>670</v>
      </c>
      <c r="E665" s="27" t="s">
        <v>671</v>
      </c>
      <c r="F665" s="27" t="s">
        <v>1708</v>
      </c>
      <c r="G665" s="27" t="s">
        <v>672</v>
      </c>
      <c r="H665" s="27" t="s">
        <v>673</v>
      </c>
      <c r="I665" s="27" t="s">
        <v>1034</v>
      </c>
      <c r="J665" s="27" t="s">
        <v>674</v>
      </c>
      <c r="K665" s="27" t="s">
        <v>1708</v>
      </c>
      <c r="L665" s="27" t="s">
        <v>1469</v>
      </c>
      <c r="M665" s="27" t="s">
        <v>1708</v>
      </c>
      <c r="N665" s="27" t="s">
        <v>1708</v>
      </c>
      <c r="O665" s="27" t="s">
        <v>675</v>
      </c>
      <c r="P665" s="27" t="s">
        <v>1708</v>
      </c>
      <c r="Q665" s="27" t="s">
        <v>1708</v>
      </c>
      <c r="R665" s="27" t="s">
        <v>1708</v>
      </c>
      <c r="S665" s="27" t="s">
        <v>1708</v>
      </c>
      <c r="T665" s="6" t="s">
        <v>1795</v>
      </c>
    </row>
    <row r="666" spans="1:20">
      <c r="A66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(96,1,'Idea Agencia De Comunicación S.A.De C.V.',' ',' ','Av.Agustin Yañez','1253',' ','Sector Popular','Iztapalapa','Distrito Federal',' ',' ','IAC050310BN9',' ',' ',' ',' ',true);</v>
      </c>
      <c r="B666" s="6">
        <v>96</v>
      </c>
      <c r="C666" s="6">
        <v>1</v>
      </c>
      <c r="D666" t="s">
        <v>676</v>
      </c>
      <c r="E666" s="27" t="s">
        <v>1034</v>
      </c>
      <c r="F666" s="27" t="s">
        <v>1708</v>
      </c>
      <c r="G666" s="27" t="s">
        <v>677</v>
      </c>
      <c r="H666" s="27" t="s">
        <v>678</v>
      </c>
      <c r="I666" s="27" t="s">
        <v>1034</v>
      </c>
      <c r="J666" s="27" t="s">
        <v>679</v>
      </c>
      <c r="K666" s="27" t="s">
        <v>1088</v>
      </c>
      <c r="L666" s="27" t="s">
        <v>1469</v>
      </c>
      <c r="M666" s="27" t="s">
        <v>1708</v>
      </c>
      <c r="N666" s="27" t="s">
        <v>1708</v>
      </c>
      <c r="O666" s="27" t="s">
        <v>680</v>
      </c>
      <c r="P666" s="27" t="s">
        <v>1708</v>
      </c>
      <c r="Q666" s="27" t="s">
        <v>1708</v>
      </c>
      <c r="R666" s="27" t="s">
        <v>1708</v>
      </c>
      <c r="S666" s="27" t="s">
        <v>1708</v>
      </c>
      <c r="T666" s="6" t="s">
        <v>1795</v>
      </c>
    </row>
    <row r="667" spans="1:20">
      <c r="A66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(97,1,'La Buena Estrella Ediciones S.A.De C.V.','Antonio Sánchez Estrella',' ','Playa Erendira','8',' ','Santiago Sur',' ','Distrito Federal',' ',' ','BEE040302AA8',' ',' ',' ',' ',true);</v>
      </c>
      <c r="B667" s="6">
        <v>97</v>
      </c>
      <c r="C667" s="6">
        <v>1</v>
      </c>
      <c r="D667" t="s">
        <v>681</v>
      </c>
      <c r="E667" s="27" t="s">
        <v>682</v>
      </c>
      <c r="F667" s="27" t="s">
        <v>1708</v>
      </c>
      <c r="G667" s="27" t="s">
        <v>683</v>
      </c>
      <c r="H667" s="27" t="s">
        <v>740</v>
      </c>
      <c r="I667" s="27" t="s">
        <v>1034</v>
      </c>
      <c r="J667" s="27" t="s">
        <v>684</v>
      </c>
      <c r="K667" s="27" t="s">
        <v>1708</v>
      </c>
      <c r="L667" s="27" t="s">
        <v>1469</v>
      </c>
      <c r="M667" s="27" t="s">
        <v>1708</v>
      </c>
      <c r="N667" s="27" t="s">
        <v>1708</v>
      </c>
      <c r="O667" s="27" t="s">
        <v>685</v>
      </c>
      <c r="P667" s="27" t="s">
        <v>1708</v>
      </c>
      <c r="Q667" s="27" t="s">
        <v>1708</v>
      </c>
      <c r="R667" s="27" t="s">
        <v>1708</v>
      </c>
      <c r="S667" s="27" t="s">
        <v>1708</v>
      </c>
      <c r="T667" s="6" t="s">
        <v>1795</v>
      </c>
    </row>
    <row r="668" spans="1:20">
      <c r="A66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(98,1,'Sria.De Finanzas Y Administracion Del Estado De Guerrero',' ',' ','Boulevard Lic.Rene Juarez Cisneros','62',' ','Ciudad De Los Servicios',' ','Distrito Federal',' ',' ','SFA830301521',' ',' ',' ',' ',true);</v>
      </c>
      <c r="B668" s="6">
        <v>98</v>
      </c>
      <c r="C668" s="6">
        <v>1</v>
      </c>
      <c r="D668" t="s">
        <v>686</v>
      </c>
      <c r="E668" s="27" t="s">
        <v>1034</v>
      </c>
      <c r="F668" s="27" t="s">
        <v>1708</v>
      </c>
      <c r="G668" s="27" t="s">
        <v>687</v>
      </c>
      <c r="H668" s="27" t="s">
        <v>688</v>
      </c>
      <c r="I668" s="27" t="s">
        <v>1034</v>
      </c>
      <c r="J668" s="27" t="s">
        <v>689</v>
      </c>
      <c r="K668" s="27" t="s">
        <v>1708</v>
      </c>
      <c r="L668" s="27" t="s">
        <v>1469</v>
      </c>
      <c r="M668" s="27" t="s">
        <v>1708</v>
      </c>
      <c r="N668" s="27" t="s">
        <v>1708</v>
      </c>
      <c r="O668" s="27" t="s">
        <v>690</v>
      </c>
      <c r="P668" s="27" t="s">
        <v>1708</v>
      </c>
      <c r="Q668" s="27" t="s">
        <v>1708</v>
      </c>
      <c r="R668" s="27" t="s">
        <v>1708</v>
      </c>
      <c r="S668" s="27" t="s">
        <v>1708</v>
      </c>
      <c r="T668" s="6" t="s">
        <v>1795</v>
      </c>
    </row>
    <row r="669" spans="1:20">
      <c r="A66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(99,1,'Centro De Estudios Para El Cambio En El Campo Mexicano A.C.',' ',' ','Vito Alessio Robles','76','7','Florida',' ','Distrito Federal',' ',' ','CEC921114JM2',' ',' ',' ',' ',true);</v>
      </c>
      <c r="B669" s="6">
        <v>99</v>
      </c>
      <c r="C669" s="6">
        <v>1</v>
      </c>
      <c r="D669" t="s">
        <v>691</v>
      </c>
      <c r="E669" s="27" t="s">
        <v>1034</v>
      </c>
      <c r="F669" s="27" t="s">
        <v>1708</v>
      </c>
      <c r="G669" s="27" t="s">
        <v>692</v>
      </c>
      <c r="H669" s="27" t="s">
        <v>693</v>
      </c>
      <c r="I669" s="27" t="s">
        <v>1153</v>
      </c>
      <c r="J669" s="27" t="s">
        <v>694</v>
      </c>
      <c r="K669" s="27" t="s">
        <v>1708</v>
      </c>
      <c r="L669" s="27" t="s">
        <v>1469</v>
      </c>
      <c r="M669" s="27" t="s">
        <v>1708</v>
      </c>
      <c r="N669" s="27" t="s">
        <v>1708</v>
      </c>
      <c r="O669" s="27" t="s">
        <v>695</v>
      </c>
      <c r="P669" s="27" t="s">
        <v>1708</v>
      </c>
      <c r="Q669" s="27" t="s">
        <v>1708</v>
      </c>
      <c r="R669" s="27" t="s">
        <v>1708</v>
      </c>
      <c r="S669" s="27" t="s">
        <v>1708</v>
      </c>
      <c r="T669" s="6" t="s">
        <v>1795</v>
      </c>
    </row>
    <row r="670" spans="1:20">
      <c r="A67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(100,1,'Mejia Herrera Giovanna Krishel','Mejia Herrera Giovanna Krishel',' ','Isabel La Catolica','435',' ','Obrera','Cuauhtémoc','Distrito Federal',' ',' ','MEHG820607CG2',' ',' ',' ',' ',true);</v>
      </c>
      <c r="B670" s="6">
        <v>100</v>
      </c>
      <c r="C670" s="6">
        <v>1</v>
      </c>
      <c r="D670" t="s">
        <v>696</v>
      </c>
      <c r="E670" s="27" t="s">
        <v>696</v>
      </c>
      <c r="F670" s="27" t="s">
        <v>1708</v>
      </c>
      <c r="G670" s="27" t="s">
        <v>697</v>
      </c>
      <c r="H670" s="27" t="s">
        <v>698</v>
      </c>
      <c r="I670" s="27" t="s">
        <v>1034</v>
      </c>
      <c r="J670" s="27" t="s">
        <v>1058</v>
      </c>
      <c r="K670" s="27" t="s">
        <v>949</v>
      </c>
      <c r="L670" s="27" t="s">
        <v>1469</v>
      </c>
      <c r="M670" s="27" t="s">
        <v>1708</v>
      </c>
      <c r="N670" s="27" t="s">
        <v>1708</v>
      </c>
      <c r="O670" s="27" t="s">
        <v>699</v>
      </c>
      <c r="P670" s="27" t="s">
        <v>1708</v>
      </c>
      <c r="Q670" s="27" t="s">
        <v>1708</v>
      </c>
      <c r="R670" s="27" t="s">
        <v>1708</v>
      </c>
      <c r="S670" s="27" t="s">
        <v>1708</v>
      </c>
      <c r="T670" s="6" t="s">
        <v>1795</v>
      </c>
    </row>
    <row r="671" spans="1:20">
      <c r="A67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(101,1,'Maria Del Carmen Nava Polina','Maria Del Carmen Nava Polina',' ','Hacienda De La Purisima','77',' ','Prados Del Rosario',' ','Distrito Federal',' ',' ','NAPC710628RGA',' ',' ',' ',' ',true);</v>
      </c>
      <c r="B671" s="6">
        <v>101</v>
      </c>
      <c r="C671" s="6">
        <v>1</v>
      </c>
      <c r="D671" t="s">
        <v>700</v>
      </c>
      <c r="E671" s="27" t="s">
        <v>700</v>
      </c>
      <c r="F671" s="27" t="s">
        <v>1708</v>
      </c>
      <c r="G671" s="27" t="s">
        <v>701</v>
      </c>
      <c r="H671" s="27" t="s">
        <v>702</v>
      </c>
      <c r="I671" s="27" t="s">
        <v>1034</v>
      </c>
      <c r="J671" s="27" t="s">
        <v>703</v>
      </c>
      <c r="K671" s="27" t="s">
        <v>1708</v>
      </c>
      <c r="L671" s="27" t="s">
        <v>1469</v>
      </c>
      <c r="M671" s="27" t="s">
        <v>1708</v>
      </c>
      <c r="N671" s="27" t="s">
        <v>1708</v>
      </c>
      <c r="O671" s="27" t="s">
        <v>704</v>
      </c>
      <c r="P671" s="27" t="s">
        <v>1708</v>
      </c>
      <c r="Q671" s="27" t="s">
        <v>1708</v>
      </c>
      <c r="R671" s="27" t="s">
        <v>1708</v>
      </c>
      <c r="S671" s="27" t="s">
        <v>1708</v>
      </c>
      <c r="T671" s="6" t="s">
        <v>1795</v>
      </c>
    </row>
    <row r="672" spans="1:20">
      <c r="A67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(102,1,'Mariano Ojeda Cuevas','Mariano Ojeda Cuevas',' ','Rio Guadalquivir','94',' ','Cuauhtemoc','Cuauhtémoc','Distrito Federal',' ',' ','OECM780603K5A',' ',' ',' ',' ',true);</v>
      </c>
      <c r="B672" s="6">
        <v>102</v>
      </c>
      <c r="C672" s="6">
        <v>1</v>
      </c>
      <c r="D672" t="s">
        <v>705</v>
      </c>
      <c r="E672" s="27" t="s">
        <v>705</v>
      </c>
      <c r="F672" s="27" t="s">
        <v>1708</v>
      </c>
      <c r="G672" s="27" t="s">
        <v>706</v>
      </c>
      <c r="H672" s="27" t="s">
        <v>927</v>
      </c>
      <c r="I672" s="27" t="s">
        <v>1034</v>
      </c>
      <c r="J672" s="27" t="s">
        <v>926</v>
      </c>
      <c r="K672" s="27" t="s">
        <v>949</v>
      </c>
      <c r="L672" s="27" t="s">
        <v>1469</v>
      </c>
      <c r="M672" s="27" t="s">
        <v>1708</v>
      </c>
      <c r="N672" s="27" t="s">
        <v>1708</v>
      </c>
      <c r="O672" s="27" t="s">
        <v>707</v>
      </c>
      <c r="P672" s="27" t="s">
        <v>1708</v>
      </c>
      <c r="Q672" s="27" t="s">
        <v>1708</v>
      </c>
      <c r="R672" s="27" t="s">
        <v>1708</v>
      </c>
      <c r="S672" s="27" t="s">
        <v>1708</v>
      </c>
      <c r="T672" s="6" t="s">
        <v>1795</v>
      </c>
    </row>
    <row r="673" spans="1:20">
      <c r="A67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(103,1,'Eco Team S.A. De C.V.',' ',' ','Santo Domingo','139',' ','Santa Apolonia',' ','Distrito Federal',' ',' ','ETE060616C16',' ',' ',' ',' ',true);</v>
      </c>
      <c r="B673" s="6">
        <v>103</v>
      </c>
      <c r="C673" s="6">
        <v>1</v>
      </c>
      <c r="D673" t="s">
        <v>561</v>
      </c>
      <c r="E673" s="27" t="s">
        <v>1034</v>
      </c>
      <c r="F673" s="27" t="s">
        <v>1708</v>
      </c>
      <c r="G673" s="27" t="s">
        <v>562</v>
      </c>
      <c r="H673" s="27" t="s">
        <v>563</v>
      </c>
      <c r="I673" s="27" t="s">
        <v>1034</v>
      </c>
      <c r="J673" s="27" t="s">
        <v>564</v>
      </c>
      <c r="K673" s="27" t="s">
        <v>1708</v>
      </c>
      <c r="L673" s="27" t="s">
        <v>1469</v>
      </c>
      <c r="M673" s="27" t="s">
        <v>1708</v>
      </c>
      <c r="N673" s="27" t="s">
        <v>1708</v>
      </c>
      <c r="O673" s="27" t="s">
        <v>565</v>
      </c>
      <c r="P673" s="27" t="s">
        <v>1708</v>
      </c>
      <c r="Q673" s="27" t="s">
        <v>1708</v>
      </c>
      <c r="R673" s="27" t="s">
        <v>1708</v>
      </c>
      <c r="S673" s="27" t="s">
        <v>1708</v>
      </c>
      <c r="T673" s="6" t="s">
        <v>1795</v>
      </c>
    </row>
    <row r="674" spans="1:20">
      <c r="A67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(104,1,'Secretaria De Desarrollo Social, Delegación Oaxaca',' ',' ','Carretera Cristóbal Colón Km.6.5 Tramo Oaxaca Tehuantepec',' ',' ',' ',' ','Distrito Federal',' ',' ','SDS920522TI7',' ',' ',' ',' ',true);</v>
      </c>
      <c r="B674" s="6">
        <v>104</v>
      </c>
      <c r="C674" s="6">
        <v>1</v>
      </c>
      <c r="D674" t="s">
        <v>566</v>
      </c>
      <c r="E674" s="27" t="s">
        <v>1034</v>
      </c>
      <c r="F674" s="27" t="s">
        <v>1708</v>
      </c>
      <c r="G674" s="27" t="s">
        <v>567</v>
      </c>
      <c r="H674" s="27" t="s">
        <v>1034</v>
      </c>
      <c r="I674" s="27" t="s">
        <v>1034</v>
      </c>
      <c r="J674" s="27" t="s">
        <v>1034</v>
      </c>
      <c r="K674" s="27" t="s">
        <v>1708</v>
      </c>
      <c r="L674" s="27" t="s">
        <v>1469</v>
      </c>
      <c r="M674" s="27" t="s">
        <v>1708</v>
      </c>
      <c r="N674" s="27" t="s">
        <v>1708</v>
      </c>
      <c r="O674" s="27" t="s">
        <v>568</v>
      </c>
      <c r="P674" s="27" t="s">
        <v>1708</v>
      </c>
      <c r="Q674" s="27" t="s">
        <v>1708</v>
      </c>
      <c r="R674" s="27" t="s">
        <v>1708</v>
      </c>
      <c r="S674" s="27" t="s">
        <v>1708</v>
      </c>
      <c r="T674" s="6" t="s">
        <v>1795</v>
      </c>
    </row>
    <row r="675" spans="1:20">
      <c r="A67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(105,1,'Hortencia Diaz Sanchez','Hortencia Diaz Sanchez',' ','Retorno 17','1 L-4',' ','Avante',' ','Distrito Federal',' ',' ','DISH730926SK1',' ',' ',' ',' ',true);</v>
      </c>
      <c r="B675" s="6">
        <v>105</v>
      </c>
      <c r="C675" s="6">
        <v>1</v>
      </c>
      <c r="D675" t="s">
        <v>569</v>
      </c>
      <c r="E675" s="27" t="s">
        <v>569</v>
      </c>
      <c r="F675" s="27" t="s">
        <v>1708</v>
      </c>
      <c r="G675" s="27" t="s">
        <v>570</v>
      </c>
      <c r="H675" s="27" t="s">
        <v>571</v>
      </c>
      <c r="I675" s="27" t="s">
        <v>1034</v>
      </c>
      <c r="J675" s="27" t="s">
        <v>572</v>
      </c>
      <c r="K675" s="27" t="s">
        <v>1708</v>
      </c>
      <c r="L675" s="27" t="s">
        <v>1469</v>
      </c>
      <c r="M675" s="27" t="s">
        <v>1708</v>
      </c>
      <c r="N675" s="27" t="s">
        <v>1708</v>
      </c>
      <c r="O675" s="27" t="s">
        <v>573</v>
      </c>
      <c r="P675" s="27" t="s">
        <v>1708</v>
      </c>
      <c r="Q675" s="27" t="s">
        <v>1708</v>
      </c>
      <c r="R675" s="27" t="s">
        <v>1708</v>
      </c>
      <c r="S675" s="27" t="s">
        <v>1708</v>
      </c>
      <c r="T675" s="6" t="s">
        <v>1795</v>
      </c>
    </row>
    <row r="676" spans="1:20">
      <c r="A67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(106,1,'Secretaria De Educación Pública',' ',' ','Nezahualcoyotl','127',' ','Centro','Cuauhtémoc','Distrito Federal',' ',' ','SEP210905778',' ',' ',' ',' ',true);</v>
      </c>
      <c r="B676" s="6">
        <v>106</v>
      </c>
      <c r="C676" s="6">
        <v>1</v>
      </c>
      <c r="D676" t="s">
        <v>574</v>
      </c>
      <c r="E676" s="27" t="s">
        <v>1034</v>
      </c>
      <c r="F676" s="27" t="s">
        <v>1708</v>
      </c>
      <c r="G676" s="27" t="s">
        <v>575</v>
      </c>
      <c r="H676" s="27" t="s">
        <v>576</v>
      </c>
      <c r="I676" s="27" t="s">
        <v>1034</v>
      </c>
      <c r="J676" s="27" t="s">
        <v>1007</v>
      </c>
      <c r="K676" s="27" t="s">
        <v>949</v>
      </c>
      <c r="L676" s="27" t="s">
        <v>1469</v>
      </c>
      <c r="M676" s="27" t="s">
        <v>1708</v>
      </c>
      <c r="N676" s="27" t="s">
        <v>1708</v>
      </c>
      <c r="O676" s="27" t="s">
        <v>604</v>
      </c>
      <c r="P676" s="27" t="s">
        <v>1708</v>
      </c>
      <c r="Q676" s="27" t="s">
        <v>1708</v>
      </c>
      <c r="R676" s="27" t="s">
        <v>1708</v>
      </c>
      <c r="S676" s="27" t="s">
        <v>1708</v>
      </c>
      <c r="T676" s="6" t="s">
        <v>1795</v>
      </c>
    </row>
    <row r="677" spans="1:20">
      <c r="A67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(107,1,'Yolanda Macías Martínez','Yolanda Macías Martínez',' ','Lago Tláhuac','4-C12',' ','Anáhuac',' ','Distrito Federal',' ',' ','MAMY581218MZ8',' ',' ',' ',' ',true);</v>
      </c>
      <c r="B677" s="6">
        <v>107</v>
      </c>
      <c r="C677" s="6">
        <v>1</v>
      </c>
      <c r="D677" t="s">
        <v>605</v>
      </c>
      <c r="E677" s="27" t="s">
        <v>605</v>
      </c>
      <c r="F677" s="27" t="s">
        <v>1708</v>
      </c>
      <c r="G677" s="27" t="s">
        <v>606</v>
      </c>
      <c r="H677" s="27" t="s">
        <v>607</v>
      </c>
      <c r="I677" s="27" t="s">
        <v>1034</v>
      </c>
      <c r="J677" s="27" t="s">
        <v>608</v>
      </c>
      <c r="K677" s="27" t="s">
        <v>1708</v>
      </c>
      <c r="L677" s="27" t="s">
        <v>1469</v>
      </c>
      <c r="M677" s="27" t="s">
        <v>1708</v>
      </c>
      <c r="N677" s="27" t="s">
        <v>1708</v>
      </c>
      <c r="O677" s="27" t="s">
        <v>609</v>
      </c>
      <c r="P677" s="27" t="s">
        <v>1708</v>
      </c>
      <c r="Q677" s="27" t="s">
        <v>1708</v>
      </c>
      <c r="R677" s="27" t="s">
        <v>1708</v>
      </c>
      <c r="S677" s="27" t="s">
        <v>1708</v>
      </c>
      <c r="T677" s="6" t="s">
        <v>1795</v>
      </c>
    </row>
    <row r="678" spans="1:20">
      <c r="A67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(108,1,'Todo De Tubos, Sa.De C.V.',' ',' ','Popotla','75','704','Tizapan San Ángel',' ','Distrito Federal',' ',' ','TTU871212A60',' ',' ',' ',' ',true);</v>
      </c>
      <c r="B678" s="6">
        <v>108</v>
      </c>
      <c r="C678" s="6">
        <v>1</v>
      </c>
      <c r="D678" t="s">
        <v>610</v>
      </c>
      <c r="E678" s="27" t="s">
        <v>1034</v>
      </c>
      <c r="F678" s="27" t="s">
        <v>1708</v>
      </c>
      <c r="G678" s="27" t="s">
        <v>611</v>
      </c>
      <c r="H678" s="27" t="s">
        <v>612</v>
      </c>
      <c r="I678" s="27" t="s">
        <v>613</v>
      </c>
      <c r="J678" s="27" t="s">
        <v>614</v>
      </c>
      <c r="K678" s="27" t="s">
        <v>1708</v>
      </c>
      <c r="L678" s="27" t="s">
        <v>1469</v>
      </c>
      <c r="M678" s="27" t="s">
        <v>1708</v>
      </c>
      <c r="N678" s="27" t="s">
        <v>1708</v>
      </c>
      <c r="O678" s="27" t="s">
        <v>615</v>
      </c>
      <c r="P678" s="27" t="s">
        <v>1708</v>
      </c>
      <c r="Q678" s="27" t="s">
        <v>1708</v>
      </c>
      <c r="R678" s="27" t="s">
        <v>1708</v>
      </c>
      <c r="S678" s="27" t="s">
        <v>1708</v>
      </c>
      <c r="T678" s="6" t="s">
        <v>1795</v>
      </c>
    </row>
    <row r="679" spans="1:20">
      <c r="A67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(109,1,'Grafhaus De México, S.A. De C.V.','Fernando Hernández Hernández',' ','Manuel J.Othón','44',' ','Obrera','Cuauhtémoc','Distrito Federal',' ',' ','GME030602CH6',' ',' ',' ',' ',true);</v>
      </c>
      <c r="B679" s="6">
        <v>109</v>
      </c>
      <c r="C679" s="6">
        <v>1</v>
      </c>
      <c r="D679" t="s">
        <v>616</v>
      </c>
      <c r="E679" s="27" t="s">
        <v>617</v>
      </c>
      <c r="F679" s="27" t="s">
        <v>1708</v>
      </c>
      <c r="G679" s="27" t="s">
        <v>618</v>
      </c>
      <c r="H679" s="27" t="s">
        <v>619</v>
      </c>
      <c r="I679" s="27" t="s">
        <v>1034</v>
      </c>
      <c r="J679" s="27" t="s">
        <v>1058</v>
      </c>
      <c r="K679" s="27" t="s">
        <v>949</v>
      </c>
      <c r="L679" s="27" t="s">
        <v>1469</v>
      </c>
      <c r="M679" s="27" t="s">
        <v>1708</v>
      </c>
      <c r="N679" s="27" t="s">
        <v>1708</v>
      </c>
      <c r="O679" s="27" t="s">
        <v>620</v>
      </c>
      <c r="P679" s="27" t="s">
        <v>1708</v>
      </c>
      <c r="Q679" s="27" t="s">
        <v>1708</v>
      </c>
      <c r="R679" s="27" t="s">
        <v>1708</v>
      </c>
      <c r="S679" s="27" t="s">
        <v>1708</v>
      </c>
      <c r="T679" s="6" t="s">
        <v>1795</v>
      </c>
    </row>
    <row r="680" spans="1:20">
      <c r="A68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(110,1,'José Ignacio Pelayo Valadez','José Ignacio Pelayo Valadez',' ','Alfredo Chavero','90 B',' ','Obrera','Cuauhtémoc','Distrito Federal',' ',' ','PEVI6409125F7',' ',' ',' ',' ',true);</v>
      </c>
      <c r="B680" s="6">
        <v>110</v>
      </c>
      <c r="C680" s="6">
        <v>1</v>
      </c>
      <c r="D680" t="s">
        <v>621</v>
      </c>
      <c r="E680" s="27" t="s">
        <v>621</v>
      </c>
      <c r="F680" s="27" t="s">
        <v>1708</v>
      </c>
      <c r="G680" s="27" t="s">
        <v>622</v>
      </c>
      <c r="H680" s="27" t="s">
        <v>623</v>
      </c>
      <c r="I680" s="27" t="s">
        <v>1034</v>
      </c>
      <c r="J680" s="27" t="s">
        <v>1058</v>
      </c>
      <c r="K680" s="27" t="s">
        <v>949</v>
      </c>
      <c r="L680" s="27" t="s">
        <v>1469</v>
      </c>
      <c r="M680" s="27" t="s">
        <v>1708</v>
      </c>
      <c r="N680" s="27" t="s">
        <v>1708</v>
      </c>
      <c r="O680" s="27" t="s">
        <v>624</v>
      </c>
      <c r="P680" s="27" t="s">
        <v>1708</v>
      </c>
      <c r="Q680" s="27" t="s">
        <v>1708</v>
      </c>
      <c r="R680" s="27" t="s">
        <v>1708</v>
      </c>
      <c r="S680" s="27" t="s">
        <v>1708</v>
      </c>
      <c r="T680" s="6" t="s">
        <v>1795</v>
      </c>
    </row>
    <row r="681" spans="1:20">
      <c r="A68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(111,1,'Tnp Trading S.A. De C.V.',' ',' ','Prolongación Negra Modelo','28',' ','Fracc.Ind.Alce Blanco',' ','Distrito Federal',' ',' ','TTR020530EZ2',' ',' ',' ',' ',true);</v>
      </c>
      <c r="B681" s="6">
        <v>111</v>
      </c>
      <c r="C681" s="6">
        <v>1</v>
      </c>
      <c r="D681" t="s">
        <v>625</v>
      </c>
      <c r="E681" s="27" t="s">
        <v>1034</v>
      </c>
      <c r="F681" s="27" t="s">
        <v>1708</v>
      </c>
      <c r="G681" s="27" t="s">
        <v>626</v>
      </c>
      <c r="H681" s="27" t="s">
        <v>627</v>
      </c>
      <c r="I681" s="27" t="s">
        <v>1034</v>
      </c>
      <c r="J681" s="27" t="s">
        <v>628</v>
      </c>
      <c r="K681" s="27" t="s">
        <v>1708</v>
      </c>
      <c r="L681" s="27" t="s">
        <v>1469</v>
      </c>
      <c r="M681" s="27" t="s">
        <v>1708</v>
      </c>
      <c r="N681" s="27" t="s">
        <v>1708</v>
      </c>
      <c r="O681" s="27" t="s">
        <v>629</v>
      </c>
      <c r="P681" s="27" t="s">
        <v>1708</v>
      </c>
      <c r="Q681" s="27" t="s">
        <v>1708</v>
      </c>
      <c r="R681" s="27" t="s">
        <v>1708</v>
      </c>
      <c r="S681" s="27" t="s">
        <v>1708</v>
      </c>
      <c r="T681" s="6" t="s">
        <v>1795</v>
      </c>
    </row>
    <row r="682" spans="1:20">
      <c r="A68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(112,1,'Sante Corporel S.A. De C.V.',' ',' ','Lomas Verdes Pte.','205',' ','Lomas De Tetela',' ','Distrito Federal',' ',' ','SCO0307018F7',' ',' ',' ',' ',true);</v>
      </c>
      <c r="B682" s="6">
        <v>112</v>
      </c>
      <c r="C682" s="6">
        <v>1</v>
      </c>
      <c r="D682" t="s">
        <v>630</v>
      </c>
      <c r="E682" s="27" t="s">
        <v>1034</v>
      </c>
      <c r="F682" s="27" t="s">
        <v>1708</v>
      </c>
      <c r="G682" s="27" t="s">
        <v>631</v>
      </c>
      <c r="H682" s="27" t="s">
        <v>632</v>
      </c>
      <c r="I682" s="27" t="s">
        <v>1034</v>
      </c>
      <c r="J682" s="27" t="s">
        <v>633</v>
      </c>
      <c r="K682" s="27" t="s">
        <v>1708</v>
      </c>
      <c r="L682" s="27" t="s">
        <v>1469</v>
      </c>
      <c r="M682" s="27" t="s">
        <v>1708</v>
      </c>
      <c r="N682" s="27" t="s">
        <v>1708</v>
      </c>
      <c r="O682" s="27" t="s">
        <v>634</v>
      </c>
      <c r="P682" s="27" t="s">
        <v>1708</v>
      </c>
      <c r="Q682" s="27" t="s">
        <v>1708</v>
      </c>
      <c r="R682" s="27" t="s">
        <v>1708</v>
      </c>
      <c r="S682" s="27" t="s">
        <v>1708</v>
      </c>
      <c r="T682" s="6" t="s">
        <v>1795</v>
      </c>
    </row>
    <row r="683" spans="1:20">
      <c r="A68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(113,1,'Manufacturera Metalica,S.A.De C.V.',' ',' ','Av.Miguel Hidalgo','67',' ','Santa Clara Coatitla',' ','Distrito Federal',' ',' ','MME910130QR1',' ',' ',' ',' ',true);</v>
      </c>
      <c r="B683" s="6">
        <v>113</v>
      </c>
      <c r="C683" s="6">
        <v>1</v>
      </c>
      <c r="D683" t="s">
        <v>635</v>
      </c>
      <c r="E683" s="27" t="s">
        <v>1034</v>
      </c>
      <c r="F683" s="27" t="s">
        <v>1708</v>
      </c>
      <c r="G683" s="27" t="s">
        <v>636</v>
      </c>
      <c r="H683" s="27" t="s">
        <v>1129</v>
      </c>
      <c r="I683" s="27" t="s">
        <v>1034</v>
      </c>
      <c r="J683" s="27" t="s">
        <v>484</v>
      </c>
      <c r="K683" s="27" t="s">
        <v>1708</v>
      </c>
      <c r="L683" s="27" t="s">
        <v>1469</v>
      </c>
      <c r="M683" s="27" t="s">
        <v>1708</v>
      </c>
      <c r="N683" s="27" t="s">
        <v>1708</v>
      </c>
      <c r="O683" s="27" t="s">
        <v>485</v>
      </c>
      <c r="P683" s="27" t="s">
        <v>1708</v>
      </c>
      <c r="Q683" s="27" t="s">
        <v>1708</v>
      </c>
      <c r="R683" s="27" t="s">
        <v>1708</v>
      </c>
      <c r="S683" s="27" t="s">
        <v>1708</v>
      </c>
      <c r="T683" s="6" t="s">
        <v>1795</v>
      </c>
    </row>
    <row r="684" spans="1:20">
      <c r="A68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(114,1,'Edimundo, S.A. De C.V.','Ediel Gálvez',' ','Norte 184','666',' ','Pensador Mexicano',' ','Distrito Federal',' ',' ','EDI080125FL7',' ',' ',' ',' ',true);</v>
      </c>
      <c r="B684" s="6">
        <v>114</v>
      </c>
      <c r="C684" s="6">
        <v>1</v>
      </c>
      <c r="D684" t="s">
        <v>486</v>
      </c>
      <c r="E684" s="27" t="s">
        <v>487</v>
      </c>
      <c r="F684" s="27" t="s">
        <v>1708</v>
      </c>
      <c r="G684" s="27" t="s">
        <v>488</v>
      </c>
      <c r="H684" s="27" t="s">
        <v>489</v>
      </c>
      <c r="I684" s="27" t="s">
        <v>1034</v>
      </c>
      <c r="J684" s="27" t="s">
        <v>490</v>
      </c>
      <c r="K684" s="27" t="s">
        <v>1708</v>
      </c>
      <c r="L684" s="27" t="s">
        <v>1469</v>
      </c>
      <c r="M684" s="27" t="s">
        <v>1708</v>
      </c>
      <c r="N684" s="27" t="s">
        <v>1708</v>
      </c>
      <c r="O684" s="27" t="s">
        <v>491</v>
      </c>
      <c r="P684" s="27" t="s">
        <v>1708</v>
      </c>
      <c r="Q684" s="27" t="s">
        <v>1708</v>
      </c>
      <c r="R684" s="27" t="s">
        <v>1708</v>
      </c>
      <c r="S684" s="27" t="s">
        <v>1708</v>
      </c>
      <c r="T684" s="6" t="s">
        <v>1795</v>
      </c>
    </row>
    <row r="685" spans="1:20">
      <c r="A68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(115,1,'Secretaria De Salud/Dirección General De Comunicación Social',' ',' ','Lieja','7',' ','Juárez','Cuauhtémoc','Distrito Federal',' ',' ','SSA630502CU1',' ',' ',' ',' ',true);</v>
      </c>
      <c r="B685" s="6">
        <v>115</v>
      </c>
      <c r="C685" s="6">
        <v>1</v>
      </c>
      <c r="D685" t="s">
        <v>492</v>
      </c>
      <c r="E685" s="27" t="s">
        <v>1034</v>
      </c>
      <c r="F685" s="27" t="s">
        <v>1708</v>
      </c>
      <c r="G685" s="27" t="s">
        <v>975</v>
      </c>
      <c r="H685" s="27" t="s">
        <v>1153</v>
      </c>
      <c r="I685" s="27" t="s">
        <v>1034</v>
      </c>
      <c r="J685" s="27" t="s">
        <v>888</v>
      </c>
      <c r="K685" s="27" t="s">
        <v>949</v>
      </c>
      <c r="L685" s="27" t="s">
        <v>1469</v>
      </c>
      <c r="M685" s="27" t="s">
        <v>1708</v>
      </c>
      <c r="N685" s="27" t="s">
        <v>1708</v>
      </c>
      <c r="O685" s="27" t="s">
        <v>976</v>
      </c>
      <c r="P685" s="27" t="s">
        <v>1708</v>
      </c>
      <c r="Q685" s="27" t="s">
        <v>1708</v>
      </c>
      <c r="R685" s="27" t="s">
        <v>1708</v>
      </c>
      <c r="S685" s="27" t="s">
        <v>1708</v>
      </c>
      <c r="T685" s="6" t="s">
        <v>1795</v>
      </c>
    </row>
    <row r="686" spans="1:20">
      <c r="A68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(116,1,'Fundación Heinrich Boll  E  V',' ',' ','José Alvarado','12-B',' ','Roma Sur','Cuauhtémoc','Distrito Federal',' ',' ','FHB880726BH6',' ',' ',' ',' ',true);</v>
      </c>
      <c r="B686" s="6">
        <v>116</v>
      </c>
      <c r="C686" s="6">
        <v>1</v>
      </c>
      <c r="D686" t="s">
        <v>493</v>
      </c>
      <c r="E686" s="27" t="s">
        <v>1034</v>
      </c>
      <c r="F686" s="27" t="s">
        <v>1708</v>
      </c>
      <c r="G686" s="27" t="s">
        <v>494</v>
      </c>
      <c r="H686" s="27" t="s">
        <v>495</v>
      </c>
      <c r="I686" s="27" t="s">
        <v>1034</v>
      </c>
      <c r="J686" s="27" t="s">
        <v>496</v>
      </c>
      <c r="K686" s="27" t="s">
        <v>949</v>
      </c>
      <c r="L686" s="27" t="s">
        <v>1469</v>
      </c>
      <c r="M686" s="27" t="s">
        <v>1708</v>
      </c>
      <c r="N686" s="27" t="s">
        <v>1708</v>
      </c>
      <c r="O686" s="27" t="s">
        <v>497</v>
      </c>
      <c r="P686" s="27" t="s">
        <v>1708</v>
      </c>
      <c r="Q686" s="27" t="s">
        <v>1708</v>
      </c>
      <c r="R686" s="27" t="s">
        <v>1708</v>
      </c>
      <c r="S686" s="27" t="s">
        <v>1708</v>
      </c>
      <c r="T686" s="6" t="s">
        <v>1795</v>
      </c>
    </row>
    <row r="687" spans="1:20">
      <c r="A68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(117,1,'Secretaria De Salud / Ccinshae',' ',' ','Lieja','7',' ','Juárez','Cuauhtémoc','Distrito Federal',' ',' ','SSA630502CU1',' ',' ',' ',' ',true);</v>
      </c>
      <c r="B687" s="6">
        <v>117</v>
      </c>
      <c r="C687" s="6">
        <v>1</v>
      </c>
      <c r="D687" t="s">
        <v>498</v>
      </c>
      <c r="E687" s="27" t="s">
        <v>1034</v>
      </c>
      <c r="F687" s="27" t="s">
        <v>1708</v>
      </c>
      <c r="G687" s="27" t="s">
        <v>975</v>
      </c>
      <c r="H687" s="27" t="s">
        <v>1153</v>
      </c>
      <c r="I687" s="27" t="s">
        <v>1034</v>
      </c>
      <c r="J687" s="27" t="s">
        <v>888</v>
      </c>
      <c r="K687" s="27" t="s">
        <v>949</v>
      </c>
      <c r="L687" s="27" t="s">
        <v>1469</v>
      </c>
      <c r="M687" s="27" t="s">
        <v>1708</v>
      </c>
      <c r="N687" s="27" t="s">
        <v>1708</v>
      </c>
      <c r="O687" s="27" t="s">
        <v>976</v>
      </c>
      <c r="P687" s="27" t="s">
        <v>1708</v>
      </c>
      <c r="Q687" s="27" t="s">
        <v>1708</v>
      </c>
      <c r="R687" s="27" t="s">
        <v>1708</v>
      </c>
      <c r="S687" s="27" t="s">
        <v>1708</v>
      </c>
      <c r="T687" s="6" t="s">
        <v>1795</v>
      </c>
    </row>
    <row r="688" spans="1:20">
      <c r="A68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(118,1,'Litografía Providencia, S.A.De C.V.','Belem Coello',' ','Oriente 170','121',' ','Moctezuma 2Da.Sección','Venustiano Carranza','Distrito Federal',' ',' ','LPR940721146',' ',' ',' ',' ',true);</v>
      </c>
      <c r="B688" s="6">
        <v>118</v>
      </c>
      <c r="C688" s="6">
        <v>1</v>
      </c>
      <c r="D688" t="s">
        <v>499</v>
      </c>
      <c r="E688" s="27" t="s">
        <v>500</v>
      </c>
      <c r="F688" s="27" t="s">
        <v>1708</v>
      </c>
      <c r="G688" s="27" t="s">
        <v>501</v>
      </c>
      <c r="H688" s="27" t="s">
        <v>502</v>
      </c>
      <c r="I688" s="27" t="s">
        <v>1034</v>
      </c>
      <c r="J688" s="27" t="s">
        <v>955</v>
      </c>
      <c r="K688" s="27" t="s">
        <v>956</v>
      </c>
      <c r="L688" s="27" t="s">
        <v>1469</v>
      </c>
      <c r="M688" s="27" t="s">
        <v>1708</v>
      </c>
      <c r="N688" s="27" t="s">
        <v>1708</v>
      </c>
      <c r="O688" s="27" t="s">
        <v>503</v>
      </c>
      <c r="P688" s="27" t="s">
        <v>1708</v>
      </c>
      <c r="Q688" s="27" t="s">
        <v>1708</v>
      </c>
      <c r="R688" s="27" t="s">
        <v>1708</v>
      </c>
      <c r="S688" s="27" t="s">
        <v>1708</v>
      </c>
      <c r="T688" s="6" t="s">
        <v>1795</v>
      </c>
    </row>
    <row r="689" spans="1:20">
      <c r="A68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(119,1,'Alejandro Zarate Estanislao','Alejandro Zarate Estanislao',' ','Instituto Tecnico Industrial','266',' ','Santo Tomas',' ','Distrito Federal',' ',' ','ZAEA661103TY4',' ',' ',' ',' ',true);</v>
      </c>
      <c r="B689" s="6">
        <v>119</v>
      </c>
      <c r="C689" s="6">
        <v>1</v>
      </c>
      <c r="D689" t="s">
        <v>504</v>
      </c>
      <c r="E689" s="27" t="s">
        <v>504</v>
      </c>
      <c r="F689" s="27" t="s">
        <v>1708</v>
      </c>
      <c r="G689" s="27" t="s">
        <v>505</v>
      </c>
      <c r="H689" s="27" t="s">
        <v>506</v>
      </c>
      <c r="I689" s="27" t="s">
        <v>1034</v>
      </c>
      <c r="J689" s="27" t="s">
        <v>507</v>
      </c>
      <c r="K689" s="27" t="s">
        <v>1708</v>
      </c>
      <c r="L689" s="27" t="s">
        <v>1469</v>
      </c>
      <c r="M689" s="27" t="s">
        <v>1708</v>
      </c>
      <c r="N689" s="27" t="s">
        <v>1708</v>
      </c>
      <c r="O689" s="27" t="s">
        <v>508</v>
      </c>
      <c r="P689" s="27" t="s">
        <v>1708</v>
      </c>
      <c r="Q689" s="27" t="s">
        <v>1708</v>
      </c>
      <c r="R689" s="27" t="s">
        <v>1708</v>
      </c>
      <c r="S689" s="27" t="s">
        <v>1708</v>
      </c>
      <c r="T689" s="6" t="s">
        <v>1795</v>
      </c>
    </row>
    <row r="690" spans="1:20">
      <c r="A69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(120,1,'Moises Corrales Cambero','Moises Corrales Cambero',' ','Av. Uno','2120',' ','15 De Mayo',' ','Distrito Federal',' ',' ','COCM760202SY4',' ',' ',' ',' ',true);</v>
      </c>
      <c r="B690" s="6">
        <v>120</v>
      </c>
      <c r="C690" s="6">
        <v>1</v>
      </c>
      <c r="D690" t="s">
        <v>509</v>
      </c>
      <c r="E690" s="27" t="s">
        <v>509</v>
      </c>
      <c r="F690" s="27" t="s">
        <v>1708</v>
      </c>
      <c r="G690" s="27" t="s">
        <v>510</v>
      </c>
      <c r="H690" s="27" t="s">
        <v>511</v>
      </c>
      <c r="I690" s="27" t="s">
        <v>1034</v>
      </c>
      <c r="J690" s="27" t="s">
        <v>512</v>
      </c>
      <c r="K690" s="27" t="s">
        <v>1708</v>
      </c>
      <c r="L690" s="27" t="s">
        <v>1469</v>
      </c>
      <c r="M690" s="27" t="s">
        <v>1708</v>
      </c>
      <c r="N690" s="27" t="s">
        <v>1708</v>
      </c>
      <c r="O690" s="27" t="s">
        <v>665</v>
      </c>
      <c r="P690" s="27" t="s">
        <v>1708</v>
      </c>
      <c r="Q690" s="27" t="s">
        <v>1708</v>
      </c>
      <c r="R690" s="27" t="s">
        <v>1708</v>
      </c>
      <c r="S690" s="27" t="s">
        <v>1708</v>
      </c>
      <c r="T690" s="6" t="s">
        <v>1795</v>
      </c>
    </row>
    <row r="691" spans="1:20">
      <c r="A69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(121,1,'Render Display,  S.A. De C.V.',' ',' ','Juan  A. Mateos','121',' ','Obrera','Cuauhtémoc','Distrito Federal',' ',' ','RDI081210LC5',' ',' ',' ',' ',true);</v>
      </c>
      <c r="B691" s="6">
        <v>121</v>
      </c>
      <c r="C691" s="6">
        <v>1</v>
      </c>
      <c r="D691" t="s">
        <v>666</v>
      </c>
      <c r="E691" s="27" t="s">
        <v>1034</v>
      </c>
      <c r="F691" s="27" t="s">
        <v>1708</v>
      </c>
      <c r="G691" s="27" t="s">
        <v>542</v>
      </c>
      <c r="H691" s="27" t="s">
        <v>502</v>
      </c>
      <c r="I691" s="27" t="s">
        <v>1034</v>
      </c>
      <c r="J691" s="27" t="s">
        <v>1058</v>
      </c>
      <c r="K691" s="27" t="s">
        <v>949</v>
      </c>
      <c r="L691" s="27" t="s">
        <v>1469</v>
      </c>
      <c r="M691" s="27" t="s">
        <v>1708</v>
      </c>
      <c r="N691" s="27" t="s">
        <v>1708</v>
      </c>
      <c r="O691" s="27" t="s">
        <v>543</v>
      </c>
      <c r="P691" s="27" t="s">
        <v>1708</v>
      </c>
      <c r="Q691" s="27" t="s">
        <v>1708</v>
      </c>
      <c r="R691" s="27" t="s">
        <v>1708</v>
      </c>
      <c r="S691" s="27" t="s">
        <v>1708</v>
      </c>
      <c r="T691" s="6" t="s">
        <v>1795</v>
      </c>
    </row>
    <row r="692" spans="1:20">
      <c r="A69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(122,1,'Ricardo Gordillo Medrano','Ricardo Gordillo Medrano',' ','Godard','55-2',' ','Guadalupe Victoria',' ','Distrito Federal',' ',' ','GOMR531009AF8',' ',' ',' ',' ',true);</v>
      </c>
      <c r="B692" s="6">
        <v>122</v>
      </c>
      <c r="C692" s="6">
        <v>1</v>
      </c>
      <c r="D692" t="s">
        <v>544</v>
      </c>
      <c r="E692" s="27" t="s">
        <v>544</v>
      </c>
      <c r="F692" s="27" t="s">
        <v>1708</v>
      </c>
      <c r="G692" s="27" t="s">
        <v>545</v>
      </c>
      <c r="H692" s="27" t="s">
        <v>546</v>
      </c>
      <c r="I692" s="27" t="s">
        <v>1034</v>
      </c>
      <c r="J692" s="27" t="s">
        <v>547</v>
      </c>
      <c r="K692" s="27" t="s">
        <v>1708</v>
      </c>
      <c r="L692" s="27" t="s">
        <v>1469</v>
      </c>
      <c r="M692" s="27" t="s">
        <v>1708</v>
      </c>
      <c r="N692" s="27" t="s">
        <v>1708</v>
      </c>
      <c r="O692" s="27" t="s">
        <v>548</v>
      </c>
      <c r="P692" s="27" t="s">
        <v>1708</v>
      </c>
      <c r="Q692" s="27" t="s">
        <v>1708</v>
      </c>
      <c r="R692" s="27" t="s">
        <v>1708</v>
      </c>
      <c r="S692" s="27" t="s">
        <v>1708</v>
      </c>
      <c r="T692" s="6" t="s">
        <v>1795</v>
      </c>
    </row>
    <row r="693" spans="1:20">
      <c r="A69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(123,1,'Rotarismo En México Editores, S.C.','Teresa Villanueva',' ','Paseo De La Reforma','195','P.13-B','Cuauhtemoc','Cuauhtémoc','Distrito Federal',' ',' ','RME920211JQ2',' ',' ',' ',' ',true);</v>
      </c>
      <c r="B693" s="6">
        <v>123</v>
      </c>
      <c r="C693" s="6">
        <v>1</v>
      </c>
      <c r="D693" t="s">
        <v>549</v>
      </c>
      <c r="E693" s="27" t="s">
        <v>550</v>
      </c>
      <c r="F693" s="27" t="s">
        <v>1708</v>
      </c>
      <c r="G693" s="27" t="s">
        <v>1077</v>
      </c>
      <c r="H693" s="27" t="s">
        <v>551</v>
      </c>
      <c r="I693" s="27" t="s">
        <v>552</v>
      </c>
      <c r="J693" s="27" t="s">
        <v>926</v>
      </c>
      <c r="K693" s="27" t="s">
        <v>949</v>
      </c>
      <c r="L693" s="27" t="s">
        <v>1469</v>
      </c>
      <c r="M693" s="27" t="s">
        <v>1708</v>
      </c>
      <c r="N693" s="27" t="s">
        <v>1708</v>
      </c>
      <c r="O693" s="27" t="s">
        <v>553</v>
      </c>
      <c r="P693" s="27" t="s">
        <v>1708</v>
      </c>
      <c r="Q693" s="27" t="s">
        <v>1708</v>
      </c>
      <c r="R693" s="27" t="s">
        <v>1708</v>
      </c>
      <c r="S693" s="27" t="s">
        <v>1708</v>
      </c>
      <c r="T693" s="6" t="s">
        <v>1795</v>
      </c>
    </row>
    <row r="694" spans="1:20">
      <c r="A69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(124,1,'Empresa De Restaurantes De Pollos Asados, S.A.De C.V.',' ',' ','Cuitlahuac','2398 1',' ','Popotla',' ','Distrito Federal',' ',' ','ERP111007TQ6',' ',' ',' ',' ',true);</v>
      </c>
      <c r="B694" s="6">
        <v>124</v>
      </c>
      <c r="C694" s="6">
        <v>1</v>
      </c>
      <c r="D694" t="s">
        <v>554</v>
      </c>
      <c r="E694" s="27" t="s">
        <v>1034</v>
      </c>
      <c r="F694" s="27" t="s">
        <v>1708</v>
      </c>
      <c r="G694" s="27" t="s">
        <v>555</v>
      </c>
      <c r="H694" s="27" t="s">
        <v>556</v>
      </c>
      <c r="I694" s="27" t="s">
        <v>1034</v>
      </c>
      <c r="J694" s="27" t="s">
        <v>611</v>
      </c>
      <c r="K694" s="27" t="s">
        <v>1708</v>
      </c>
      <c r="L694" s="27" t="s">
        <v>1469</v>
      </c>
      <c r="M694" s="27" t="s">
        <v>1708</v>
      </c>
      <c r="N694" s="27" t="s">
        <v>1708</v>
      </c>
      <c r="O694" s="27" t="s">
        <v>557</v>
      </c>
      <c r="P694" s="27" t="s">
        <v>1708</v>
      </c>
      <c r="Q694" s="27" t="s">
        <v>1708</v>
      </c>
      <c r="R694" s="27" t="s">
        <v>1708</v>
      </c>
      <c r="S694" s="27" t="s">
        <v>1708</v>
      </c>
      <c r="T694" s="6" t="s">
        <v>1795</v>
      </c>
    </row>
    <row r="695" spans="1:20">
      <c r="A69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(125,1,'Maqui Rols S.A.De C.V.','Jorge Rodríguez',' ','Bolivar','397',' ','Obrera','Cuauhtémoc','Distrito Federal',' ',' ','MRO110804U75',' ',' ',' ',' ',true);</v>
      </c>
      <c r="B695" s="6">
        <v>125</v>
      </c>
      <c r="C695" s="6">
        <v>1</v>
      </c>
      <c r="D695" t="s">
        <v>558</v>
      </c>
      <c r="E695" s="27" t="s">
        <v>559</v>
      </c>
      <c r="F695" s="27" t="s">
        <v>1708</v>
      </c>
      <c r="G695" s="27" t="s">
        <v>809</v>
      </c>
      <c r="H695" s="27" t="s">
        <v>560</v>
      </c>
      <c r="I695" s="27" t="s">
        <v>1034</v>
      </c>
      <c r="J695" s="27" t="s">
        <v>1058</v>
      </c>
      <c r="K695" s="27" t="s">
        <v>949</v>
      </c>
      <c r="L695" s="27" t="s">
        <v>1469</v>
      </c>
      <c r="M695" s="27" t="s">
        <v>1708</v>
      </c>
      <c r="N695" s="27" t="s">
        <v>1708</v>
      </c>
      <c r="O695" s="27" t="s">
        <v>411</v>
      </c>
      <c r="P695" s="27" t="s">
        <v>1708</v>
      </c>
      <c r="Q695" s="27" t="s">
        <v>1708</v>
      </c>
      <c r="R695" s="27" t="s">
        <v>1708</v>
      </c>
      <c r="S695" s="27" t="s">
        <v>1708</v>
      </c>
      <c r="T695" s="6" t="s">
        <v>1795</v>
      </c>
    </row>
    <row r="696" spans="1:20">
      <c r="A69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(126,1,'Corporación De Servicios Graficos Rojo, S.A.De C.V.',' ',' ','Progreso','10',' ','Centro','Cuauhtémoc','Distrito Federal',' ',' ','CSG0309302C5',' ',' ',' ',' ',true);</v>
      </c>
      <c r="B696" s="6">
        <v>126</v>
      </c>
      <c r="C696" s="6">
        <v>1</v>
      </c>
      <c r="D696" t="s">
        <v>412</v>
      </c>
      <c r="E696" s="27" t="s">
        <v>1034</v>
      </c>
      <c r="F696" s="27" t="s">
        <v>1708</v>
      </c>
      <c r="G696" s="27" t="s">
        <v>413</v>
      </c>
      <c r="H696" s="27" t="s">
        <v>718</v>
      </c>
      <c r="I696" s="27" t="s">
        <v>1034</v>
      </c>
      <c r="J696" s="27" t="s">
        <v>1007</v>
      </c>
      <c r="K696" s="27" t="s">
        <v>949</v>
      </c>
      <c r="L696" s="27" t="s">
        <v>1469</v>
      </c>
      <c r="M696" s="27" t="s">
        <v>1708</v>
      </c>
      <c r="N696" s="27" t="s">
        <v>1708</v>
      </c>
      <c r="O696" s="27" t="s">
        <v>414</v>
      </c>
      <c r="P696" s="27" t="s">
        <v>1708</v>
      </c>
      <c r="Q696" s="27" t="s">
        <v>1708</v>
      </c>
      <c r="R696" s="27" t="s">
        <v>1708</v>
      </c>
      <c r="S696" s="27" t="s">
        <v>1708</v>
      </c>
      <c r="T696" s="6" t="s">
        <v>1795</v>
      </c>
    </row>
    <row r="697" spans="1:20">
      <c r="A69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(127,1,'Ideas Print&amp;Marketing S.De R.L.De C.V.',' ',' ','Isidro Fabela','12',' ','Chapultepec',' ','Distrito Federal',' ',' ','IPA121025VA4',' ',' ',' ',' ',true);</v>
      </c>
      <c r="B697" s="6">
        <v>127</v>
      </c>
      <c r="C697" s="6">
        <v>1</v>
      </c>
      <c r="D697" t="s">
        <v>415</v>
      </c>
      <c r="E697" s="27" t="s">
        <v>1034</v>
      </c>
      <c r="F697" s="27" t="s">
        <v>1708</v>
      </c>
      <c r="G697" s="27" t="s">
        <v>416</v>
      </c>
      <c r="H697" s="27" t="s">
        <v>417</v>
      </c>
      <c r="I697" s="27" t="s">
        <v>1034</v>
      </c>
      <c r="J697" s="27" t="s">
        <v>418</v>
      </c>
      <c r="K697" s="27" t="s">
        <v>1708</v>
      </c>
      <c r="L697" s="27" t="s">
        <v>1469</v>
      </c>
      <c r="M697" s="27" t="s">
        <v>1708</v>
      </c>
      <c r="N697" s="27" t="s">
        <v>1708</v>
      </c>
      <c r="O697" s="27" t="s">
        <v>419</v>
      </c>
      <c r="P697" s="27" t="s">
        <v>1708</v>
      </c>
      <c r="Q697" s="27" t="s">
        <v>1708</v>
      </c>
      <c r="R697" s="27" t="s">
        <v>1708</v>
      </c>
      <c r="S697" s="27" t="s">
        <v>1708</v>
      </c>
      <c r="T697" s="6" t="s">
        <v>1795</v>
      </c>
    </row>
    <row r="698" spans="1:20">
      <c r="A69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(128,1,'Asociación Scouts De México, A.C.',' ',' ','Córdoba','57',' ','Roma','Cuauhtémoc','Distrito Federal',' ',' ','ASM4302244H3',' ',' ',' ',' ',true);</v>
      </c>
      <c r="B698" s="6">
        <v>128</v>
      </c>
      <c r="C698" s="6">
        <v>1</v>
      </c>
      <c r="D698" t="s">
        <v>420</v>
      </c>
      <c r="E698" s="27" t="s">
        <v>1034</v>
      </c>
      <c r="F698" s="27" t="s">
        <v>1708</v>
      </c>
      <c r="G698" s="27" t="s">
        <v>421</v>
      </c>
      <c r="H698" s="27" t="s">
        <v>422</v>
      </c>
      <c r="I698" s="27" t="s">
        <v>1034</v>
      </c>
      <c r="J698" s="27" t="s">
        <v>1001</v>
      </c>
      <c r="K698" s="27" t="s">
        <v>949</v>
      </c>
      <c r="L698" s="27" t="s">
        <v>1469</v>
      </c>
      <c r="M698" s="27" t="s">
        <v>1708</v>
      </c>
      <c r="N698" s="27" t="s">
        <v>1708</v>
      </c>
      <c r="O698" s="27" t="s">
        <v>423</v>
      </c>
      <c r="P698" s="27" t="s">
        <v>1708</v>
      </c>
      <c r="Q698" s="27" t="s">
        <v>1708</v>
      </c>
      <c r="R698" s="27" t="s">
        <v>1708</v>
      </c>
      <c r="S698" s="27" t="s">
        <v>1708</v>
      </c>
      <c r="T698" s="6" t="s">
        <v>1795</v>
      </c>
    </row>
    <row r="699" spans="1:20">
      <c r="A699" s="22" t="str">
        <f t="shared" ref="A699:A762" si="27">CONCATENATE("INSERT INTO ",B$569," (",B$570,", ",C$570,", ",D$570,", ",E$570,", ",F$570,", ",G$570,", ",H$570,", ",I$570,", ",J$570,", ",K$570,", ",L$570,", ",M$570,", ",N$570,", ",O$570,", ",P$570,", ",Q$570,", ",R$570,", ",S$570,", ",T$570,") VALUES (",B699,",",C699,",",D699,",",E699,",",F699,",",G699,",",H699,",",I699,",",J699,",",K699,",",L699,",",M699,",",N699,",",O699,",",P699,",",Q699,",",R699,",",S699,",",T699,");"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(129,1,'Internet Mm Company S De Rl De Cv',' ',' ','Federico T. De La Chica','8','Local A-2','Ciudad Satelite',' ','Distrito Federal',' ',' ','IMM090121JJ7',' ',' ',' ',' ',true);</v>
      </c>
      <c r="B699" s="6">
        <v>129</v>
      </c>
      <c r="C699" s="6">
        <v>1</v>
      </c>
      <c r="D699" t="s">
        <v>424</v>
      </c>
      <c r="E699" s="27" t="s">
        <v>1034</v>
      </c>
      <c r="F699" s="27" t="s">
        <v>1708</v>
      </c>
      <c r="G699" s="27" t="s">
        <v>425</v>
      </c>
      <c r="H699" s="27" t="s">
        <v>740</v>
      </c>
      <c r="I699" s="27" t="s">
        <v>426</v>
      </c>
      <c r="J699" s="27" t="s">
        <v>427</v>
      </c>
      <c r="K699" s="27" t="s">
        <v>1708</v>
      </c>
      <c r="L699" s="27" t="s">
        <v>1469</v>
      </c>
      <c r="M699" s="27" t="s">
        <v>1708</v>
      </c>
      <c r="N699" s="27" t="s">
        <v>1708</v>
      </c>
      <c r="O699" s="27" t="s">
        <v>428</v>
      </c>
      <c r="P699" s="27" t="s">
        <v>1708</v>
      </c>
      <c r="Q699" s="27" t="s">
        <v>1708</v>
      </c>
      <c r="R699" s="27" t="s">
        <v>1708</v>
      </c>
      <c r="S699" s="27" t="s">
        <v>1708</v>
      </c>
      <c r="T699" s="6" t="s">
        <v>1795</v>
      </c>
    </row>
    <row r="700" spans="1:20">
      <c r="A70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(130,1,'Jose Genaro Monroy Cortes','Jose Genaro Monroy Cortes',' ','Cozumel','45-A',' ','Roma Norte','Cuauhtémoc','Distrito Federal',' ',' ','MOCG661017RR6',' ',' ',' ',' ',true);</v>
      </c>
      <c r="B700" s="6">
        <v>130</v>
      </c>
      <c r="C700" s="6">
        <v>1</v>
      </c>
      <c r="D700" t="s">
        <v>429</v>
      </c>
      <c r="E700" s="27" t="s">
        <v>429</v>
      </c>
      <c r="F700" s="27" t="s">
        <v>1708</v>
      </c>
      <c r="G700" s="27" t="s">
        <v>430</v>
      </c>
      <c r="H700" s="27" t="s">
        <v>431</v>
      </c>
      <c r="I700" s="27" t="s">
        <v>1034</v>
      </c>
      <c r="J700" s="27" t="s">
        <v>432</v>
      </c>
      <c r="K700" s="27" t="s">
        <v>949</v>
      </c>
      <c r="L700" s="27" t="s">
        <v>1469</v>
      </c>
      <c r="M700" s="27" t="s">
        <v>1708</v>
      </c>
      <c r="N700" s="27" t="s">
        <v>1708</v>
      </c>
      <c r="O700" s="27" t="s">
        <v>433</v>
      </c>
      <c r="P700" s="27" t="s">
        <v>1708</v>
      </c>
      <c r="Q700" s="27" t="s">
        <v>1708</v>
      </c>
      <c r="R700" s="27" t="s">
        <v>1708</v>
      </c>
      <c r="S700" s="27" t="s">
        <v>1708</v>
      </c>
      <c r="T700" s="6" t="s">
        <v>1795</v>
      </c>
    </row>
    <row r="701" spans="1:20">
      <c r="A70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(131,1,'Servicio De Administracion Tributaria',' ',' ','Av. Hidalgo','77',' ','Guerrero','Cuauhtémoc','Distrito Federal',' ',' ','SAT970701NN3',' ',' ',' ',' ',true);</v>
      </c>
      <c r="B701" s="6">
        <v>131</v>
      </c>
      <c r="C701" s="6">
        <v>1</v>
      </c>
      <c r="D701" t="s">
        <v>434</v>
      </c>
      <c r="E701" s="27" t="s">
        <v>1034</v>
      </c>
      <c r="F701" s="27" t="s">
        <v>1708</v>
      </c>
      <c r="G701" s="27" t="s">
        <v>435</v>
      </c>
      <c r="H701" s="27" t="s">
        <v>702</v>
      </c>
      <c r="I701" s="27" t="s">
        <v>1034</v>
      </c>
      <c r="J701" s="27" t="s">
        <v>589</v>
      </c>
      <c r="K701" s="27" t="s">
        <v>949</v>
      </c>
      <c r="L701" s="27" t="s">
        <v>1469</v>
      </c>
      <c r="M701" s="27" t="s">
        <v>1708</v>
      </c>
      <c r="N701" s="27" t="s">
        <v>1708</v>
      </c>
      <c r="O701" s="27" t="s">
        <v>436</v>
      </c>
      <c r="P701" s="27" t="s">
        <v>1708</v>
      </c>
      <c r="Q701" s="27" t="s">
        <v>1708</v>
      </c>
      <c r="R701" s="27" t="s">
        <v>1708</v>
      </c>
      <c r="S701" s="27" t="s">
        <v>1708</v>
      </c>
      <c r="T701" s="6" t="s">
        <v>1795</v>
      </c>
    </row>
    <row r="702" spans="1:20">
      <c r="A70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(132,1,'Sep Administración Federal De Servicios Educativos En El Dis',' ',' ','Parroquia','1130 Piso 6',' ','Santa Cruz Atoyac',' ','Distrito Federal',' ',' ','SAF121101UT3',' ',' ',' ',' ',true);</v>
      </c>
      <c r="B702" s="6">
        <v>132</v>
      </c>
      <c r="C702" s="6">
        <v>1</v>
      </c>
      <c r="D702" t="s">
        <v>590</v>
      </c>
      <c r="E702" s="27" t="s">
        <v>1034</v>
      </c>
      <c r="F702" s="27" t="s">
        <v>1708</v>
      </c>
      <c r="G702" s="27" t="s">
        <v>591</v>
      </c>
      <c r="H702" s="27" t="s">
        <v>592</v>
      </c>
      <c r="I702" s="27" t="s">
        <v>1034</v>
      </c>
      <c r="J702" s="27" t="s">
        <v>593</v>
      </c>
      <c r="K702" s="27" t="s">
        <v>1708</v>
      </c>
      <c r="L702" s="27" t="s">
        <v>1469</v>
      </c>
      <c r="M702" s="27" t="s">
        <v>1708</v>
      </c>
      <c r="N702" s="27" t="s">
        <v>1708</v>
      </c>
      <c r="O702" s="27" t="s">
        <v>594</v>
      </c>
      <c r="P702" s="27" t="s">
        <v>1708</v>
      </c>
      <c r="Q702" s="27" t="s">
        <v>1708</v>
      </c>
      <c r="R702" s="27" t="s">
        <v>1708</v>
      </c>
      <c r="S702" s="27" t="s">
        <v>1708</v>
      </c>
      <c r="T702" s="6" t="s">
        <v>1795</v>
      </c>
    </row>
    <row r="703" spans="1:20">
      <c r="A70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(133,1,'Aarón Josue Vega Arroyo','Aaron Josue Vega Arroyo',' ','Andador Alcatraz','4 Fracc.',' ','Residencial Bugambilias',' ','Distrito Federal',' ',' ','VEAA730606595',' ',' ',' ',' ',true);</v>
      </c>
      <c r="B703" s="6">
        <v>133</v>
      </c>
      <c r="C703" s="6">
        <v>1</v>
      </c>
      <c r="D703" t="s">
        <v>595</v>
      </c>
      <c r="E703" s="27" t="s">
        <v>596</v>
      </c>
      <c r="F703" s="27" t="s">
        <v>1708</v>
      </c>
      <c r="G703" s="27" t="s">
        <v>859</v>
      </c>
      <c r="H703" s="27" t="s">
        <v>597</v>
      </c>
      <c r="I703" s="27" t="s">
        <v>1034</v>
      </c>
      <c r="J703" s="27" t="s">
        <v>598</v>
      </c>
      <c r="K703" s="27" t="s">
        <v>1708</v>
      </c>
      <c r="L703" s="27" t="s">
        <v>1469</v>
      </c>
      <c r="M703" s="27" t="s">
        <v>1708</v>
      </c>
      <c r="N703" s="27" t="s">
        <v>1708</v>
      </c>
      <c r="O703" s="27" t="s">
        <v>599</v>
      </c>
      <c r="P703" s="27" t="s">
        <v>1708</v>
      </c>
      <c r="Q703" s="27" t="s">
        <v>1708</v>
      </c>
      <c r="R703" s="27" t="s">
        <v>1708</v>
      </c>
      <c r="S703" s="27" t="s">
        <v>1708</v>
      </c>
      <c r="T703" s="6" t="s">
        <v>1795</v>
      </c>
    </row>
    <row r="704" spans="1:20">
      <c r="A70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(134,1,'Secretaria De Relaciones Exteriores',' ',' ','Plaza Juarez','20',' ','Centro','Cuauhtémoc','Distrito Federal',' ',' ','SRE850101BT4',' ',' ',' ',' ',true);</v>
      </c>
      <c r="B704" s="6">
        <v>134</v>
      </c>
      <c r="C704" s="6">
        <v>1</v>
      </c>
      <c r="D704" t="s">
        <v>600</v>
      </c>
      <c r="E704" s="27" t="s">
        <v>1034</v>
      </c>
      <c r="F704" s="27" t="s">
        <v>1708</v>
      </c>
      <c r="G704" s="27" t="s">
        <v>601</v>
      </c>
      <c r="H704" s="27" t="s">
        <v>602</v>
      </c>
      <c r="I704" s="27" t="s">
        <v>1034</v>
      </c>
      <c r="J704" s="27" t="s">
        <v>1007</v>
      </c>
      <c r="K704" s="27" t="s">
        <v>949</v>
      </c>
      <c r="L704" s="27" t="s">
        <v>1469</v>
      </c>
      <c r="M704" s="27" t="s">
        <v>1708</v>
      </c>
      <c r="N704" s="27" t="s">
        <v>1708</v>
      </c>
      <c r="O704" s="27" t="s">
        <v>603</v>
      </c>
      <c r="P704" s="27" t="s">
        <v>1708</v>
      </c>
      <c r="Q704" s="27" t="s">
        <v>1708</v>
      </c>
      <c r="R704" s="27" t="s">
        <v>1708</v>
      </c>
      <c r="S704" s="27" t="s">
        <v>1708</v>
      </c>
      <c r="T704" s="6" t="s">
        <v>1795</v>
      </c>
    </row>
    <row r="705" spans="1:20">
      <c r="A70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(135,1,'Eduardo Ruiz Noriega','Eduardo Ruiz Noriega',' ','Suiza','14',' ','Portales Oriente','Benito Juárez','Distrito Federal',' ',' ','RUNE6310145D0',' ',' ',' ',' ',true);</v>
      </c>
      <c r="B705" s="6">
        <v>135</v>
      </c>
      <c r="C705" s="6">
        <v>1</v>
      </c>
      <c r="D705" t="s">
        <v>1031</v>
      </c>
      <c r="E705" s="27" t="s">
        <v>1031</v>
      </c>
      <c r="F705" s="27" t="s">
        <v>1708</v>
      </c>
      <c r="G705" s="27" t="s">
        <v>1032</v>
      </c>
      <c r="H705" s="27" t="s">
        <v>1033</v>
      </c>
      <c r="I705" s="27" t="s">
        <v>1034</v>
      </c>
      <c r="J705" s="27" t="s">
        <v>1711</v>
      </c>
      <c r="K705" s="27" t="s">
        <v>1583</v>
      </c>
      <c r="L705" s="27" t="s">
        <v>1469</v>
      </c>
      <c r="M705" s="27" t="s">
        <v>1708</v>
      </c>
      <c r="N705" s="27" t="s">
        <v>1708</v>
      </c>
      <c r="O705" s="27" t="s">
        <v>480</v>
      </c>
      <c r="P705" s="27" t="s">
        <v>1708</v>
      </c>
      <c r="Q705" s="27" t="s">
        <v>1708</v>
      </c>
      <c r="R705" s="27" t="s">
        <v>1708</v>
      </c>
      <c r="S705" s="27" t="s">
        <v>1708</v>
      </c>
      <c r="T705" s="6" t="s">
        <v>1795</v>
      </c>
    </row>
    <row r="706" spans="1:20">
      <c r="A70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(136,1,'Instituto Nacional De Bellas Artes Y Literatura',' ',' ','San Antonio Abad','130',' ','Transito','Cuauhtémoc','Distrito Federal',' ',' ','INB470101FA5',' ',' ',' ',' ',true);</v>
      </c>
      <c r="B706" s="6">
        <v>136</v>
      </c>
      <c r="C706" s="6">
        <v>1</v>
      </c>
      <c r="D706" t="s">
        <v>481</v>
      </c>
      <c r="E706" s="27" t="s">
        <v>1034</v>
      </c>
      <c r="F706" s="27" t="s">
        <v>1708</v>
      </c>
      <c r="G706" s="27" t="s">
        <v>482</v>
      </c>
      <c r="H706" s="27" t="s">
        <v>483</v>
      </c>
      <c r="I706" s="27" t="s">
        <v>1034</v>
      </c>
      <c r="J706" s="27" t="s">
        <v>335</v>
      </c>
      <c r="K706" s="27" t="s">
        <v>949</v>
      </c>
      <c r="L706" s="27" t="s">
        <v>1469</v>
      </c>
      <c r="M706" s="27" t="s">
        <v>1708</v>
      </c>
      <c r="N706" s="27" t="s">
        <v>1708</v>
      </c>
      <c r="O706" s="27" t="s">
        <v>336</v>
      </c>
      <c r="P706" s="27" t="s">
        <v>1708</v>
      </c>
      <c r="Q706" s="27" t="s">
        <v>1708</v>
      </c>
      <c r="R706" s="27" t="s">
        <v>1708</v>
      </c>
      <c r="S706" s="27" t="s">
        <v>1708</v>
      </c>
      <c r="T706" s="6" t="s">
        <v>1795</v>
      </c>
    </row>
    <row r="707" spans="1:20">
      <c r="A70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(137,1,'Edmundo Munguía Lozano','Edmundo Munguía Lozano',' ','Laguna De Terminos','386',' ','Anahuac',' ','Distrito Federal',' ',' ','MULE400604TP6',' ',' ',' ',' ',true);</v>
      </c>
      <c r="B707" s="6">
        <v>137</v>
      </c>
      <c r="C707" s="6">
        <v>1</v>
      </c>
      <c r="D707" t="s">
        <v>337</v>
      </c>
      <c r="E707" s="27" t="s">
        <v>337</v>
      </c>
      <c r="F707" s="27" t="s">
        <v>1708</v>
      </c>
      <c r="G707" s="27" t="s">
        <v>853</v>
      </c>
      <c r="H707" s="27" t="s">
        <v>854</v>
      </c>
      <c r="I707" s="27" t="s">
        <v>1034</v>
      </c>
      <c r="J707" s="27" t="s">
        <v>708</v>
      </c>
      <c r="K707" s="27" t="s">
        <v>1708</v>
      </c>
      <c r="L707" s="27" t="s">
        <v>1469</v>
      </c>
      <c r="M707" s="27" t="s">
        <v>1708</v>
      </c>
      <c r="N707" s="27" t="s">
        <v>1708</v>
      </c>
      <c r="O707" s="27" t="s">
        <v>338</v>
      </c>
      <c r="P707" s="27" t="s">
        <v>1708</v>
      </c>
      <c r="Q707" s="27" t="s">
        <v>1708</v>
      </c>
      <c r="R707" s="27" t="s">
        <v>1708</v>
      </c>
      <c r="S707" s="27" t="s">
        <v>1708</v>
      </c>
      <c r="T707" s="6" t="s">
        <v>1795</v>
      </c>
    </row>
    <row r="708" spans="1:20">
      <c r="A70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(138,1,'Secretaria Del Trabajo Y Previsión Social',' ',' ','Av. Anillo Periférico Sur','4271',' ','Fuentes Del Pedregal',' ','Distrito Federal',' ',' ','STP401231P53',' ',' ',' ',' ',true);</v>
      </c>
      <c r="B708" s="6">
        <v>138</v>
      </c>
      <c r="C708" s="6">
        <v>1</v>
      </c>
      <c r="D708" t="s">
        <v>339</v>
      </c>
      <c r="E708" s="27" t="s">
        <v>1034</v>
      </c>
      <c r="F708" s="27" t="s">
        <v>1708</v>
      </c>
      <c r="G708" s="27" t="s">
        <v>340</v>
      </c>
      <c r="H708" s="27" t="s">
        <v>341</v>
      </c>
      <c r="I708" s="27" t="s">
        <v>1034</v>
      </c>
      <c r="J708" s="27" t="s">
        <v>342</v>
      </c>
      <c r="K708" s="27" t="s">
        <v>1708</v>
      </c>
      <c r="L708" s="27" t="s">
        <v>1469</v>
      </c>
      <c r="M708" s="27" t="s">
        <v>1708</v>
      </c>
      <c r="N708" s="27" t="s">
        <v>1708</v>
      </c>
      <c r="O708" s="27" t="s">
        <v>343</v>
      </c>
      <c r="P708" s="27" t="s">
        <v>1708</v>
      </c>
      <c r="Q708" s="27" t="s">
        <v>1708</v>
      </c>
      <c r="R708" s="27" t="s">
        <v>1708</v>
      </c>
      <c r="S708" s="27" t="s">
        <v>1708</v>
      </c>
      <c r="T708" s="6" t="s">
        <v>1795</v>
      </c>
    </row>
    <row r="709" spans="1:20">
      <c r="A70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(139,1,'Grupo Grafico Arenal, S.A. De C.V.',' ',' ','Carretera Picacho Ajusco Km 12.65','Mz 10',' ','Heroes De 1910',' ','Distrito Federal',' ',' ','GGA9806048W7',' ',' ',' ',' ',true);</v>
      </c>
      <c r="B709" s="6">
        <v>139</v>
      </c>
      <c r="C709" s="6">
        <v>1</v>
      </c>
      <c r="D709" t="s">
        <v>344</v>
      </c>
      <c r="E709" s="27" t="s">
        <v>1034</v>
      </c>
      <c r="F709" s="27" t="s">
        <v>1708</v>
      </c>
      <c r="G709" s="27" t="s">
        <v>345</v>
      </c>
      <c r="H709" s="27" t="s">
        <v>346</v>
      </c>
      <c r="I709" s="27" t="s">
        <v>1034</v>
      </c>
      <c r="J709" s="27" t="s">
        <v>347</v>
      </c>
      <c r="K709" s="27" t="s">
        <v>1708</v>
      </c>
      <c r="L709" s="27" t="s">
        <v>1469</v>
      </c>
      <c r="M709" s="27" t="s">
        <v>1708</v>
      </c>
      <c r="N709" s="27" t="s">
        <v>1708</v>
      </c>
      <c r="O709" s="27" t="s">
        <v>348</v>
      </c>
      <c r="P709" s="27" t="s">
        <v>1708</v>
      </c>
      <c r="Q709" s="27" t="s">
        <v>1708</v>
      </c>
      <c r="R709" s="27" t="s">
        <v>1708</v>
      </c>
      <c r="S709" s="27" t="s">
        <v>1708</v>
      </c>
      <c r="T709" s="6" t="s">
        <v>1795</v>
      </c>
    </row>
    <row r="710" spans="1:20">
      <c r="A71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(140,1,'Instituto Nacional De Neurologia Y Neurocirugia',' ',' ','Av.Insurgentes Sur','3877',' ','La Fama',' ','Distrito Federal',' ',' ','INN900727UE1',' ',' ',' ',' ',true);</v>
      </c>
      <c r="B710" s="6">
        <v>140</v>
      </c>
      <c r="C710" s="6">
        <v>1</v>
      </c>
      <c r="D710" t="s">
        <v>349</v>
      </c>
      <c r="E710" s="27" t="s">
        <v>1034</v>
      </c>
      <c r="F710" s="27" t="s">
        <v>1708</v>
      </c>
      <c r="G710" s="27" t="s">
        <v>642</v>
      </c>
      <c r="H710" s="27" t="s">
        <v>350</v>
      </c>
      <c r="I710" s="27" t="s">
        <v>1034</v>
      </c>
      <c r="J710" s="27" t="s">
        <v>351</v>
      </c>
      <c r="K710" s="27" t="s">
        <v>1708</v>
      </c>
      <c r="L710" s="27" t="s">
        <v>1469</v>
      </c>
      <c r="M710" s="27" t="s">
        <v>1708</v>
      </c>
      <c r="N710" s="27" t="s">
        <v>1708</v>
      </c>
      <c r="O710" s="27" t="s">
        <v>352</v>
      </c>
      <c r="P710" s="27" t="s">
        <v>1708</v>
      </c>
      <c r="Q710" s="27" t="s">
        <v>1708</v>
      </c>
      <c r="R710" s="27" t="s">
        <v>1708</v>
      </c>
      <c r="S710" s="27" t="s">
        <v>1708</v>
      </c>
      <c r="T710" s="6" t="s">
        <v>1795</v>
      </c>
    </row>
    <row r="711" spans="1:20">
      <c r="A71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(141,1,'Artemio Victor Cruz Leon','Artemio Victor Cruz Leon',' ','Maria Tomasa Esteves','40','9','Carmen Serdan',' ','Distrito Federal',' ',' ','CULA570420Q54',' ',' ',' ',' ',true);</v>
      </c>
      <c r="B711" s="6">
        <v>141</v>
      </c>
      <c r="C711" s="6">
        <v>1</v>
      </c>
      <c r="D711" t="s">
        <v>353</v>
      </c>
      <c r="E711" s="27" t="s">
        <v>353</v>
      </c>
      <c r="F711" s="27" t="s">
        <v>1708</v>
      </c>
      <c r="G711" s="27" t="s">
        <v>354</v>
      </c>
      <c r="H711" s="27" t="s">
        <v>355</v>
      </c>
      <c r="I711" s="27" t="s">
        <v>356</v>
      </c>
      <c r="J711" s="27" t="s">
        <v>357</v>
      </c>
      <c r="K711" s="27" t="s">
        <v>1708</v>
      </c>
      <c r="L711" s="27" t="s">
        <v>1469</v>
      </c>
      <c r="M711" s="27" t="s">
        <v>1708</v>
      </c>
      <c r="N711" s="27" t="s">
        <v>1708</v>
      </c>
      <c r="O711" s="27" t="s">
        <v>358</v>
      </c>
      <c r="P711" s="27" t="s">
        <v>1708</v>
      </c>
      <c r="Q711" s="27" t="s">
        <v>1708</v>
      </c>
      <c r="R711" s="27" t="s">
        <v>1708</v>
      </c>
      <c r="S711" s="27" t="s">
        <v>1708</v>
      </c>
      <c r="T711" s="6" t="s">
        <v>1795</v>
      </c>
    </row>
    <row r="712" spans="1:20">
      <c r="A71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(142,1,'Litografía Visual, S.A.De C.V.',' ',' ','Heriberto Frías','812',' ','Del Valle','Benito Juárez','Distrito Federal',' ',' ','LVI1011193Y1',' ',' ',' ',' ',true);</v>
      </c>
      <c r="B712" s="6">
        <v>142</v>
      </c>
      <c r="C712" s="6">
        <v>1</v>
      </c>
      <c r="D712" t="s">
        <v>359</v>
      </c>
      <c r="E712" s="27" t="s">
        <v>1034</v>
      </c>
      <c r="F712" s="27" t="s">
        <v>1708</v>
      </c>
      <c r="G712" s="27" t="s">
        <v>360</v>
      </c>
      <c r="H712" s="27" t="s">
        <v>513</v>
      </c>
      <c r="I712" s="27" t="s">
        <v>1034</v>
      </c>
      <c r="J712" s="27" t="s">
        <v>1047</v>
      </c>
      <c r="K712" s="27" t="s">
        <v>1583</v>
      </c>
      <c r="L712" s="27" t="s">
        <v>1469</v>
      </c>
      <c r="M712" s="27" t="s">
        <v>1708</v>
      </c>
      <c r="N712" s="27" t="s">
        <v>1708</v>
      </c>
      <c r="O712" s="27" t="s">
        <v>514</v>
      </c>
      <c r="P712" s="27" t="s">
        <v>1708</v>
      </c>
      <c r="Q712" s="27" t="s">
        <v>1708</v>
      </c>
      <c r="R712" s="27" t="s">
        <v>1708</v>
      </c>
      <c r="S712" s="27" t="s">
        <v>1708</v>
      </c>
      <c r="T712" s="6" t="s">
        <v>1795</v>
      </c>
    </row>
    <row r="713" spans="1:20">
      <c r="A71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(143,1,'Secretaría De Gobernación',' ',' ','Bucareli','99',' ','Juárez','Cuauhtémoc','Distrito Federal',' ',' ','SGO8501012H2',' ',' ',' ',' ',true);</v>
      </c>
      <c r="B713" s="6">
        <v>143</v>
      </c>
      <c r="C713" s="6">
        <v>1</v>
      </c>
      <c r="D713" t="s">
        <v>515</v>
      </c>
      <c r="E713" s="27" t="s">
        <v>1034</v>
      </c>
      <c r="F713" s="27" t="s">
        <v>1708</v>
      </c>
      <c r="G713" s="27" t="s">
        <v>516</v>
      </c>
      <c r="H713" s="27" t="s">
        <v>517</v>
      </c>
      <c r="I713" s="27" t="s">
        <v>1034</v>
      </c>
      <c r="J713" s="27" t="s">
        <v>888</v>
      </c>
      <c r="K713" s="27" t="s">
        <v>1080</v>
      </c>
      <c r="L713" s="27" t="s">
        <v>1469</v>
      </c>
      <c r="M713" s="27" t="s">
        <v>1708</v>
      </c>
      <c r="N713" s="27" t="s">
        <v>1708</v>
      </c>
      <c r="O713" s="27" t="s">
        <v>518</v>
      </c>
      <c r="P713" s="27" t="s">
        <v>1708</v>
      </c>
      <c r="Q713" s="27" t="s">
        <v>1708</v>
      </c>
      <c r="R713" s="27" t="s">
        <v>1708</v>
      </c>
      <c r="S713" s="27" t="s">
        <v>1708</v>
      </c>
      <c r="T713" s="6" t="s">
        <v>1795</v>
      </c>
    </row>
    <row r="714" spans="1:20">
      <c r="A71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(144,1,'Erika Salinas Chavelas','Erika Salinas Chavelas',' ','Av.Ruffo Figueroa','32 Mz E','Lt12-2','Adolfo Lopez Mateos',' ','Distrito Federal',' ',' ','SACE841027PL7',' ',' ',' ',' ',true);</v>
      </c>
      <c r="B714" s="6">
        <v>144</v>
      </c>
      <c r="C714" s="6">
        <v>1</v>
      </c>
      <c r="D714" t="s">
        <v>519</v>
      </c>
      <c r="E714" s="27" t="s">
        <v>519</v>
      </c>
      <c r="F714" s="27" t="s">
        <v>1708</v>
      </c>
      <c r="G714" s="27" t="s">
        <v>520</v>
      </c>
      <c r="H714" s="27" t="s">
        <v>521</v>
      </c>
      <c r="I714" s="27" t="s">
        <v>522</v>
      </c>
      <c r="J714" s="27" t="s">
        <v>523</v>
      </c>
      <c r="K714" s="27" t="s">
        <v>1708</v>
      </c>
      <c r="L714" s="27" t="s">
        <v>1469</v>
      </c>
      <c r="M714" s="27" t="s">
        <v>1708</v>
      </c>
      <c r="N714" s="27" t="s">
        <v>1708</v>
      </c>
      <c r="O714" s="27" t="s">
        <v>524</v>
      </c>
      <c r="P714" s="27" t="s">
        <v>1708</v>
      </c>
      <c r="Q714" s="27" t="s">
        <v>1708</v>
      </c>
      <c r="R714" s="27" t="s">
        <v>1708</v>
      </c>
      <c r="S714" s="27" t="s">
        <v>1708</v>
      </c>
      <c r="T714" s="6" t="s">
        <v>1795</v>
      </c>
    </row>
    <row r="715" spans="1:20">
      <c r="A71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(145,1,'Carlos Crosswell Martínez','Carlos Crosswell Martínez',' ','Eje Central Lázaro Cardenas','395-2',' ','Narvarte','Benito Juárez','Distrito Federal',' ',' ','COMC711207RP6',' ',' ',' ',' ',true);</v>
      </c>
      <c r="B715" s="6">
        <v>145</v>
      </c>
      <c r="C715" s="6">
        <v>1</v>
      </c>
      <c r="D715" t="s">
        <v>1140</v>
      </c>
      <c r="E715" s="27" t="s">
        <v>1140</v>
      </c>
      <c r="F715" s="27" t="s">
        <v>1708</v>
      </c>
      <c r="G715" s="27" t="s">
        <v>525</v>
      </c>
      <c r="H715" s="27" t="s">
        <v>526</v>
      </c>
      <c r="I715" s="27" t="s">
        <v>1034</v>
      </c>
      <c r="J715" s="27" t="s">
        <v>1154</v>
      </c>
      <c r="K715" s="27" t="s">
        <v>1035</v>
      </c>
      <c r="L715" s="27" t="s">
        <v>1469</v>
      </c>
      <c r="M715" s="27" t="s">
        <v>1708</v>
      </c>
      <c r="N715" s="27" t="s">
        <v>1708</v>
      </c>
      <c r="O715" s="27" t="s">
        <v>527</v>
      </c>
      <c r="P715" s="27" t="s">
        <v>1708</v>
      </c>
      <c r="Q715" s="27" t="s">
        <v>1708</v>
      </c>
      <c r="R715" s="27" t="s">
        <v>1708</v>
      </c>
      <c r="S715" s="27" t="s">
        <v>1708</v>
      </c>
      <c r="T715" s="6" t="s">
        <v>1795</v>
      </c>
    </row>
    <row r="716" spans="1:20">
      <c r="A71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(146,1,'Vicente Aguilar Paredes','Vicente Aguilar Paredes',' ','Privada Prolongación Historiadores','8',' ','Apatlaco',' ','Distrito Federal',' ',' ','AUPV530830LH5',' ',' ',' ',' ',true);</v>
      </c>
      <c r="B716" s="6">
        <v>146</v>
      </c>
      <c r="C716" s="6">
        <v>1</v>
      </c>
      <c r="D716" t="s">
        <v>528</v>
      </c>
      <c r="E716" s="27" t="s">
        <v>528</v>
      </c>
      <c r="F716" s="27" t="s">
        <v>1708</v>
      </c>
      <c r="G716" s="27" t="s">
        <v>529</v>
      </c>
      <c r="H716" s="27" t="s">
        <v>740</v>
      </c>
      <c r="I716" s="27" t="s">
        <v>1034</v>
      </c>
      <c r="J716" s="27" t="s">
        <v>530</v>
      </c>
      <c r="K716" s="27" t="s">
        <v>1708</v>
      </c>
      <c r="L716" s="27" t="s">
        <v>1469</v>
      </c>
      <c r="M716" s="27" t="s">
        <v>1708</v>
      </c>
      <c r="N716" s="27" t="s">
        <v>1708</v>
      </c>
      <c r="O716" s="27" t="s">
        <v>531</v>
      </c>
      <c r="P716" s="27" t="s">
        <v>1708</v>
      </c>
      <c r="Q716" s="27" t="s">
        <v>1708</v>
      </c>
      <c r="R716" s="27" t="s">
        <v>1708</v>
      </c>
      <c r="S716" s="27" t="s">
        <v>1708</v>
      </c>
      <c r="T716" s="6" t="s">
        <v>1795</v>
      </c>
    </row>
    <row r="717" spans="1:20">
      <c r="A71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(147,1,'Project Desing And Four Inks S.A. De C.V.',' ',' ','Suiza','14',' ','Portales','Benito Juárez','Distrito Federal',' ',' ','PDF100318IP9',' ',' ',' ',' ',true);</v>
      </c>
      <c r="B717" s="6">
        <v>147</v>
      </c>
      <c r="C717" s="6">
        <v>1</v>
      </c>
      <c r="D717" t="s">
        <v>532</v>
      </c>
      <c r="E717" s="27" t="s">
        <v>1034</v>
      </c>
      <c r="F717" s="27" t="s">
        <v>1708</v>
      </c>
      <c r="G717" s="27" t="s">
        <v>1032</v>
      </c>
      <c r="H717" s="27" t="s">
        <v>1033</v>
      </c>
      <c r="I717" s="27" t="s">
        <v>1034</v>
      </c>
      <c r="J717" s="27" t="s">
        <v>533</v>
      </c>
      <c r="K717" s="27" t="s">
        <v>1035</v>
      </c>
      <c r="L717" s="27" t="s">
        <v>1469</v>
      </c>
      <c r="M717" s="27" t="s">
        <v>1708</v>
      </c>
      <c r="N717" s="27" t="s">
        <v>1708</v>
      </c>
      <c r="O717" s="27" t="s">
        <v>534</v>
      </c>
      <c r="P717" s="27" t="s">
        <v>1708</v>
      </c>
      <c r="Q717" s="27" t="s">
        <v>1708</v>
      </c>
      <c r="R717" s="27" t="s">
        <v>1708</v>
      </c>
      <c r="S717" s="27" t="s">
        <v>1708</v>
      </c>
      <c r="T717" s="6" t="s">
        <v>1795</v>
      </c>
    </row>
    <row r="718" spans="1:20">
      <c r="A71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(148,1,'Asamblea Legislativa Del Distrito Federal',' ',' ','Donceles Esq.Allende','S/N',' ','Centro Historico','Cuauhtémoc','Distrito Federal',' ',' ','ALD971028S24',' ',' ',' ',' ',true);</v>
      </c>
      <c r="B718" s="6">
        <v>148</v>
      </c>
      <c r="C718" s="6">
        <v>1</v>
      </c>
      <c r="D718" t="s">
        <v>535</v>
      </c>
      <c r="E718" s="27" t="s">
        <v>1034</v>
      </c>
      <c r="F718" s="27" t="s">
        <v>1708</v>
      </c>
      <c r="G718" s="27" t="s">
        <v>536</v>
      </c>
      <c r="H718" s="27" t="s">
        <v>537</v>
      </c>
      <c r="I718" s="27" t="s">
        <v>1034</v>
      </c>
      <c r="J718" s="27" t="s">
        <v>538</v>
      </c>
      <c r="K718" s="27" t="s">
        <v>949</v>
      </c>
      <c r="L718" s="27" t="s">
        <v>1469</v>
      </c>
      <c r="M718" s="27" t="s">
        <v>1708</v>
      </c>
      <c r="N718" s="27" t="s">
        <v>1708</v>
      </c>
      <c r="O718" s="27" t="s">
        <v>539</v>
      </c>
      <c r="P718" s="27" t="s">
        <v>1708</v>
      </c>
      <c r="Q718" s="27" t="s">
        <v>1708</v>
      </c>
      <c r="R718" s="27" t="s">
        <v>1708</v>
      </c>
      <c r="S718" s="27" t="s">
        <v>1708</v>
      </c>
      <c r="T718" s="6" t="s">
        <v>1795</v>
      </c>
    </row>
    <row r="719" spans="1:20">
      <c r="A71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(149,1,'Cruz Luis Canacasco Jimenez','Cruz Luis Canacasco Jimenez',' ','Sur  79','290','3','Merced Balbuena','Venustiano Carranza','Distrito Federal',' ',' ','CAJC500503BK5',' ',' ',' ',' ',true);</v>
      </c>
      <c r="B719" s="6">
        <v>149</v>
      </c>
      <c r="C719" s="6">
        <v>1</v>
      </c>
      <c r="D719" t="s">
        <v>540</v>
      </c>
      <c r="E719" s="27" t="s">
        <v>540</v>
      </c>
      <c r="F719" s="27" t="s">
        <v>1708</v>
      </c>
      <c r="G719" s="27" t="s">
        <v>541</v>
      </c>
      <c r="H719" s="27" t="s">
        <v>268</v>
      </c>
      <c r="I719" s="27" t="s">
        <v>637</v>
      </c>
      <c r="J719" s="27" t="s">
        <v>269</v>
      </c>
      <c r="K719" s="27" t="s">
        <v>956</v>
      </c>
      <c r="L719" s="27" t="s">
        <v>1469</v>
      </c>
      <c r="M719" s="27" t="s">
        <v>1708</v>
      </c>
      <c r="N719" s="27" t="s">
        <v>1708</v>
      </c>
      <c r="O719" s="27" t="s">
        <v>270</v>
      </c>
      <c r="P719" s="27" t="s">
        <v>1708</v>
      </c>
      <c r="Q719" s="27" t="s">
        <v>1708</v>
      </c>
      <c r="R719" s="27" t="s">
        <v>1708</v>
      </c>
      <c r="S719" s="27" t="s">
        <v>1708</v>
      </c>
      <c r="T719" s="6" t="s">
        <v>1795</v>
      </c>
    </row>
    <row r="720" spans="1:20">
      <c r="A72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(150,1,'Toma Digital S. De R.L. De C.V.',' ',' ','Juan Hernández  Y  Davalos','85',' ','Algarín','Cuauhtémoc','Distrito Federal',' ',' ','TDI121212QJ2',' ',' ',' ',' ',true);</v>
      </c>
      <c r="B720" s="6">
        <v>150</v>
      </c>
      <c r="C720" s="6">
        <v>1</v>
      </c>
      <c r="D720" t="s">
        <v>271</v>
      </c>
      <c r="E720" s="27" t="s">
        <v>1034</v>
      </c>
      <c r="F720" s="27" t="s">
        <v>1708</v>
      </c>
      <c r="G720" s="27" t="s">
        <v>272</v>
      </c>
      <c r="H720" s="27" t="s">
        <v>273</v>
      </c>
      <c r="I720" s="27" t="s">
        <v>1034</v>
      </c>
      <c r="J720" s="27" t="s">
        <v>659</v>
      </c>
      <c r="K720" s="27" t="s">
        <v>949</v>
      </c>
      <c r="L720" s="27" t="s">
        <v>1469</v>
      </c>
      <c r="M720" s="27" t="s">
        <v>1708</v>
      </c>
      <c r="N720" s="27" t="s">
        <v>1708</v>
      </c>
      <c r="O720" s="27" t="s">
        <v>274</v>
      </c>
      <c r="P720" s="27" t="s">
        <v>1708</v>
      </c>
      <c r="Q720" s="27" t="s">
        <v>1708</v>
      </c>
      <c r="R720" s="27" t="s">
        <v>1708</v>
      </c>
      <c r="S720" s="27" t="s">
        <v>1708</v>
      </c>
      <c r="T720" s="6" t="s">
        <v>1795</v>
      </c>
    </row>
    <row r="721" spans="1:20">
      <c r="A72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(151,1,'Secretaría De Desarrollo Agrario,Territorial Y Urbano',' ',' ','Av.Heroica Escuela Naval Militar','701',' ','Presidentes Ejidales 2Da.Sección',' ','Distrito Federal',' ',' ','SRA750101RB7',' ',' ',' ',' ',true);</v>
      </c>
      <c r="B721" s="6">
        <v>151</v>
      </c>
      <c r="C721" s="6">
        <v>1</v>
      </c>
      <c r="D721" t="s">
        <v>275</v>
      </c>
      <c r="E721" s="27" t="s">
        <v>1034</v>
      </c>
      <c r="F721" s="27" t="s">
        <v>1708</v>
      </c>
      <c r="G721" s="27" t="s">
        <v>276</v>
      </c>
      <c r="H721" s="27" t="s">
        <v>277</v>
      </c>
      <c r="I721" s="27" t="s">
        <v>1034</v>
      </c>
      <c r="J721" s="27" t="s">
        <v>278</v>
      </c>
      <c r="K721" s="27" t="s">
        <v>1708</v>
      </c>
      <c r="L721" s="27" t="s">
        <v>1469</v>
      </c>
      <c r="M721" s="27" t="s">
        <v>1708</v>
      </c>
      <c r="N721" s="27" t="s">
        <v>1708</v>
      </c>
      <c r="O721" s="27" t="s">
        <v>279</v>
      </c>
      <c r="P721" s="27" t="s">
        <v>1708</v>
      </c>
      <c r="Q721" s="27" t="s">
        <v>1708</v>
      </c>
      <c r="R721" s="27" t="s">
        <v>1708</v>
      </c>
      <c r="S721" s="27" t="s">
        <v>1708</v>
      </c>
      <c r="T721" s="6" t="s">
        <v>1795</v>
      </c>
    </row>
    <row r="722" spans="1:20">
      <c r="A72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(152,1,'Rosa Guadalupe Martinez Perez','Rosa Guadalupe Martinez Perez',' ','Rio Coatzacoalcos','Mz 8 Lt 162',' ','Sector  J. Santa Cruz Huatulco',' ','Distrito Federal',' ',' ','MAPR840122JE3',' ',' ',' ',' ',true);</v>
      </c>
      <c r="B722" s="6">
        <v>152</v>
      </c>
      <c r="C722" s="6">
        <v>1</v>
      </c>
      <c r="D722" t="s">
        <v>280</v>
      </c>
      <c r="E722" s="27" t="s">
        <v>280</v>
      </c>
      <c r="F722" s="27" t="s">
        <v>1708</v>
      </c>
      <c r="G722" s="27" t="s">
        <v>281</v>
      </c>
      <c r="H722" s="27" t="s">
        <v>282</v>
      </c>
      <c r="I722" s="27" t="s">
        <v>1034</v>
      </c>
      <c r="J722" s="27" t="s">
        <v>437</v>
      </c>
      <c r="K722" s="27" t="s">
        <v>1708</v>
      </c>
      <c r="L722" s="27" t="s">
        <v>1469</v>
      </c>
      <c r="M722" s="27" t="s">
        <v>1708</v>
      </c>
      <c r="N722" s="27" t="s">
        <v>1708</v>
      </c>
      <c r="O722" s="27" t="s">
        <v>438</v>
      </c>
      <c r="P722" s="27" t="s">
        <v>1708</v>
      </c>
      <c r="Q722" s="27" t="s">
        <v>1708</v>
      </c>
      <c r="R722" s="27" t="s">
        <v>1708</v>
      </c>
      <c r="S722" s="27" t="s">
        <v>1708</v>
      </c>
      <c r="T722" s="6" t="s">
        <v>1795</v>
      </c>
    </row>
    <row r="723" spans="1:20">
      <c r="A72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(153,1,'Cesar Anibal Transito Leal','Cesar Anibal Transito Leal',' ','Sancho Panza','Mz.6, Lt.8',' ','La Mancha 1',' ','Distrito Federal',' ',' ','TALC750512B13',' ',' ',' ',' ',true);</v>
      </c>
      <c r="B723" s="6">
        <v>153</v>
      </c>
      <c r="C723" s="6">
        <v>1</v>
      </c>
      <c r="D723" t="s">
        <v>439</v>
      </c>
      <c r="E723" s="27" t="s">
        <v>439</v>
      </c>
      <c r="F723" s="27" t="s">
        <v>1708</v>
      </c>
      <c r="G723" s="27" t="s">
        <v>440</v>
      </c>
      <c r="H723" s="27" t="s">
        <v>441</v>
      </c>
      <c r="I723" s="27" t="s">
        <v>1034</v>
      </c>
      <c r="J723" s="27" t="s">
        <v>442</v>
      </c>
      <c r="K723" s="27" t="s">
        <v>1708</v>
      </c>
      <c r="L723" s="27" t="s">
        <v>1469</v>
      </c>
      <c r="M723" s="27" t="s">
        <v>1708</v>
      </c>
      <c r="N723" s="27" t="s">
        <v>1708</v>
      </c>
      <c r="O723" s="27" t="s">
        <v>443</v>
      </c>
      <c r="P723" s="27" t="s">
        <v>1708</v>
      </c>
      <c r="Q723" s="27" t="s">
        <v>1708</v>
      </c>
      <c r="R723" s="27" t="s">
        <v>1708</v>
      </c>
      <c r="S723" s="27" t="s">
        <v>1708</v>
      </c>
      <c r="T723" s="6" t="s">
        <v>1795</v>
      </c>
    </row>
    <row r="724" spans="1:20">
      <c r="A72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(154,1,'Impresos Litopolis, S.A. De C.V.',' ',' ','Marcelino Davalos','30',' ','Algarín','Cuauhtémoc','Distrito Federal',' ',' ','ILI960207P76',' ',' ',' ',' ',true);</v>
      </c>
      <c r="B724" s="6">
        <v>154</v>
      </c>
      <c r="C724" s="6">
        <v>1</v>
      </c>
      <c r="D724" t="s">
        <v>444</v>
      </c>
      <c r="E724" s="27" t="s">
        <v>1034</v>
      </c>
      <c r="F724" s="27" t="s">
        <v>1708</v>
      </c>
      <c r="G724" s="27" t="s">
        <v>657</v>
      </c>
      <c r="H724" s="27" t="s">
        <v>445</v>
      </c>
      <c r="I724" s="27" t="s">
        <v>1034</v>
      </c>
      <c r="J724" s="27" t="s">
        <v>659</v>
      </c>
      <c r="K724" s="27" t="s">
        <v>949</v>
      </c>
      <c r="L724" s="27" t="s">
        <v>1469</v>
      </c>
      <c r="M724" s="27" t="s">
        <v>1708</v>
      </c>
      <c r="N724" s="27" t="s">
        <v>1708</v>
      </c>
      <c r="O724" s="27" t="s">
        <v>446</v>
      </c>
      <c r="P724" s="27" t="s">
        <v>1708</v>
      </c>
      <c r="Q724" s="27" t="s">
        <v>1708</v>
      </c>
      <c r="R724" s="27" t="s">
        <v>1708</v>
      </c>
      <c r="S724" s="27" t="s">
        <v>1708</v>
      </c>
      <c r="T724" s="6" t="s">
        <v>1795</v>
      </c>
    </row>
    <row r="725" spans="1:20">
      <c r="A72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(155,1,'Julian Garcia Villagomez','Julian Garcia Villagomez',' ','San Borja','1457',' ','Vertiz Narvarte','Benito Juárez','Distrito Federal',' ',' ','GAVJ801128QM0',' ',' ',' ',' ',true);</v>
      </c>
      <c r="B725" s="6">
        <v>155</v>
      </c>
      <c r="C725" s="6">
        <v>1</v>
      </c>
      <c r="D725" t="s">
        <v>447</v>
      </c>
      <c r="E725" s="27" t="s">
        <v>447</v>
      </c>
      <c r="F725" s="27" t="s">
        <v>1708</v>
      </c>
      <c r="G725" s="27" t="s">
        <v>448</v>
      </c>
      <c r="H725" s="27" t="s">
        <v>449</v>
      </c>
      <c r="I725" s="27" t="s">
        <v>1034</v>
      </c>
      <c r="J725" s="27" t="s">
        <v>1040</v>
      </c>
      <c r="K725" s="27" t="s">
        <v>1583</v>
      </c>
      <c r="L725" s="27" t="s">
        <v>1469</v>
      </c>
      <c r="M725" s="27" t="s">
        <v>1708</v>
      </c>
      <c r="N725" s="27" t="s">
        <v>1708</v>
      </c>
      <c r="O725" s="27" t="s">
        <v>450</v>
      </c>
      <c r="P725" s="27" t="s">
        <v>1708</v>
      </c>
      <c r="Q725" s="27" t="s">
        <v>1708</v>
      </c>
      <c r="R725" s="27" t="s">
        <v>1708</v>
      </c>
      <c r="S725" s="27" t="s">
        <v>1708</v>
      </c>
      <c r="T725" s="6" t="s">
        <v>1795</v>
      </c>
    </row>
    <row r="726" spans="1:20">
      <c r="A72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(156,1,'Papel Invita, S.A. De C.V.','Ricardo Pineda',' ','Montecito','38 Piso 8',' Ofna 8','Napoles','Benito Juárez','Distrito Federal',' ',' ','PIN1308218SA',' ',' ',' ',' ',true);</v>
      </c>
      <c r="B726" s="6">
        <v>156</v>
      </c>
      <c r="C726" s="6">
        <v>1</v>
      </c>
      <c r="D726" t="s">
        <v>451</v>
      </c>
      <c r="E726" s="27" t="s">
        <v>964</v>
      </c>
      <c r="F726" s="27" t="s">
        <v>1708</v>
      </c>
      <c r="G726" s="27" t="s">
        <v>452</v>
      </c>
      <c r="H726" s="27" t="s">
        <v>453</v>
      </c>
      <c r="I726" s="27" t="s">
        <v>454</v>
      </c>
      <c r="J726" s="27" t="s">
        <v>1148</v>
      </c>
      <c r="K726" s="27" t="s">
        <v>1583</v>
      </c>
      <c r="L726" s="27" t="s">
        <v>1469</v>
      </c>
      <c r="M726" s="27" t="s">
        <v>1708</v>
      </c>
      <c r="N726" s="27" t="s">
        <v>1708</v>
      </c>
      <c r="O726" s="27" t="s">
        <v>455</v>
      </c>
      <c r="P726" s="27" t="s">
        <v>1708</v>
      </c>
      <c r="Q726" s="27" t="s">
        <v>1708</v>
      </c>
      <c r="R726" s="27" t="s">
        <v>1708</v>
      </c>
      <c r="S726" s="27" t="s">
        <v>1708</v>
      </c>
      <c r="T726" s="6" t="s">
        <v>1795</v>
      </c>
    </row>
    <row r="727" spans="1:20">
      <c r="A72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(157,1,'Soluciones Geluz S.A. De C.V.',' ',' ','Cerrada 2A De San Francisco','38',' ','San Francisco Xicaltongo',' ','Distrito Federal',' ',' ','SGE100823385',' ',' ',' ',' ',true);</v>
      </c>
      <c r="B727" s="6">
        <v>157</v>
      </c>
      <c r="C727" s="6">
        <v>1</v>
      </c>
      <c r="D727" t="s">
        <v>456</v>
      </c>
      <c r="E727" s="27" t="s">
        <v>1034</v>
      </c>
      <c r="F727" s="27" t="s">
        <v>1708</v>
      </c>
      <c r="G727" s="27" t="s">
        <v>457</v>
      </c>
      <c r="H727" s="27" t="s">
        <v>458</v>
      </c>
      <c r="I727" s="27" t="s">
        <v>1034</v>
      </c>
      <c r="J727" s="27" t="s">
        <v>459</v>
      </c>
      <c r="K727" s="27" t="s">
        <v>1708</v>
      </c>
      <c r="L727" s="27" t="s">
        <v>1469</v>
      </c>
      <c r="M727" s="27" t="s">
        <v>1708</v>
      </c>
      <c r="N727" s="27" t="s">
        <v>1708</v>
      </c>
      <c r="O727" s="27" t="s">
        <v>460</v>
      </c>
      <c r="P727" s="27" t="s">
        <v>1708</v>
      </c>
      <c r="Q727" s="27" t="s">
        <v>1708</v>
      </c>
      <c r="R727" s="27" t="s">
        <v>1708</v>
      </c>
      <c r="S727" s="27" t="s">
        <v>1708</v>
      </c>
      <c r="T727" s="6" t="s">
        <v>1795</v>
      </c>
    </row>
    <row r="728" spans="1:20">
      <c r="A72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(158,1,'Instituto Mexicano Del Seguro Social',' ',' ','Avenida Paseo De La Reforma','476',' ','Juárez','Cuauhtémoc','Distrito Federal',' ',' ','IMS421231I45',' ',' ',' ',' ',true);</v>
      </c>
      <c r="B728" s="6">
        <v>158</v>
      </c>
      <c r="C728" s="6">
        <v>1</v>
      </c>
      <c r="D728" t="s">
        <v>461</v>
      </c>
      <c r="E728" s="27" t="s">
        <v>1034</v>
      </c>
      <c r="F728" s="27" t="s">
        <v>1708</v>
      </c>
      <c r="G728" s="27" t="s">
        <v>462</v>
      </c>
      <c r="H728" s="27" t="s">
        <v>463</v>
      </c>
      <c r="I728" s="27" t="s">
        <v>1034</v>
      </c>
      <c r="J728" s="27" t="s">
        <v>888</v>
      </c>
      <c r="K728" s="27" t="s">
        <v>949</v>
      </c>
      <c r="L728" s="27" t="s">
        <v>1469</v>
      </c>
      <c r="M728" s="27" t="s">
        <v>1708</v>
      </c>
      <c r="N728" s="27" t="s">
        <v>1708</v>
      </c>
      <c r="O728" s="27" t="s">
        <v>464</v>
      </c>
      <c r="P728" s="27" t="s">
        <v>1708</v>
      </c>
      <c r="Q728" s="27" t="s">
        <v>1708</v>
      </c>
      <c r="R728" s="27" t="s">
        <v>1708</v>
      </c>
      <c r="S728" s="27" t="s">
        <v>1708</v>
      </c>
      <c r="T728" s="6" t="s">
        <v>1795</v>
      </c>
    </row>
    <row r="729" spans="1:20">
      <c r="A72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(159,1,'Alianza Impresos Y Sellos S.A. De C.V.','Enrique López',' ','28-A','46',' ','San Jose De La Escalera',' ','Distrito Federal',' ',' ','AIS970924VA8',' ',' ',' ',' ',true);</v>
      </c>
      <c r="B729" s="6">
        <v>159</v>
      </c>
      <c r="C729" s="6">
        <v>1</v>
      </c>
      <c r="D729" t="s">
        <v>465</v>
      </c>
      <c r="E729" s="27" t="s">
        <v>466</v>
      </c>
      <c r="F729" s="27" t="s">
        <v>1708</v>
      </c>
      <c r="G729" s="27" t="s">
        <v>467</v>
      </c>
      <c r="H729" s="27" t="s">
        <v>468</v>
      </c>
      <c r="I729" s="27" t="s">
        <v>1034</v>
      </c>
      <c r="J729" s="27" t="s">
        <v>469</v>
      </c>
      <c r="K729" s="27" t="s">
        <v>1708</v>
      </c>
      <c r="L729" s="27" t="s">
        <v>1469</v>
      </c>
      <c r="M729" s="27" t="s">
        <v>1708</v>
      </c>
      <c r="N729" s="27" t="s">
        <v>1708</v>
      </c>
      <c r="O729" s="27" t="s">
        <v>470</v>
      </c>
      <c r="P729" s="27" t="s">
        <v>1708</v>
      </c>
      <c r="Q729" s="27" t="s">
        <v>1708</v>
      </c>
      <c r="R729" s="27" t="s">
        <v>1708</v>
      </c>
      <c r="S729" s="27" t="s">
        <v>1708</v>
      </c>
      <c r="T729" s="6" t="s">
        <v>1795</v>
      </c>
    </row>
    <row r="730" spans="1:20">
      <c r="A73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(160,1,'Berta Sonia Zenteno Calderon','Berta Sonia Zenteno Calderon',' ','Tlacotalpan','133',' ','Roma Sur','Cuauhtémoc','Distrito Federal',' ',' ','ZECB620807LD9',' ',' ',' ',' ',true);</v>
      </c>
      <c r="B730" s="6">
        <v>160</v>
      </c>
      <c r="C730" s="6">
        <v>1</v>
      </c>
      <c r="D730" t="s">
        <v>471</v>
      </c>
      <c r="E730" s="27" t="s">
        <v>471</v>
      </c>
      <c r="F730" s="27" t="s">
        <v>1708</v>
      </c>
      <c r="G730" s="27" t="s">
        <v>472</v>
      </c>
      <c r="H730" s="27" t="s">
        <v>473</v>
      </c>
      <c r="I730" s="27" t="s">
        <v>1034</v>
      </c>
      <c r="J730" s="27" t="s">
        <v>496</v>
      </c>
      <c r="K730" s="27" t="s">
        <v>949</v>
      </c>
      <c r="L730" s="27" t="s">
        <v>1469</v>
      </c>
      <c r="M730" s="27" t="s">
        <v>1708</v>
      </c>
      <c r="N730" s="27" t="s">
        <v>1708</v>
      </c>
      <c r="O730" s="27" t="s">
        <v>474</v>
      </c>
      <c r="P730" s="27" t="s">
        <v>1708</v>
      </c>
      <c r="Q730" s="27" t="s">
        <v>1708</v>
      </c>
      <c r="R730" s="27" t="s">
        <v>1708</v>
      </c>
      <c r="S730" s="27" t="s">
        <v>1708</v>
      </c>
      <c r="T730" s="6" t="s">
        <v>1795</v>
      </c>
    </row>
    <row r="731" spans="1:20">
      <c r="A73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(161,1,'Patronato De La Facultad De Quimica Unam  A.C.',' ',' ','Circuito Interior Facultad De Química','Edif. B 107',' ','Ciudad Universitaria','Coyoacán','Distrito Federal',' ',' ','PFQ901011I4A',' ',' ',' ',' ',true);</v>
      </c>
      <c r="B731" s="6">
        <v>161</v>
      </c>
      <c r="C731" s="6">
        <v>1</v>
      </c>
      <c r="D731" t="s">
        <v>475</v>
      </c>
      <c r="E731" s="27" t="s">
        <v>1034</v>
      </c>
      <c r="F731" s="27" t="s">
        <v>1708</v>
      </c>
      <c r="G731" s="27" t="s">
        <v>476</v>
      </c>
      <c r="H731" s="27" t="s">
        <v>477</v>
      </c>
      <c r="I731" s="27" t="s">
        <v>1034</v>
      </c>
      <c r="J731" s="27" t="s">
        <v>478</v>
      </c>
      <c r="K731" s="27" t="s">
        <v>1137</v>
      </c>
      <c r="L731" s="27" t="s">
        <v>1469</v>
      </c>
      <c r="M731" s="27" t="s">
        <v>1708</v>
      </c>
      <c r="N731" s="27" t="s">
        <v>1708</v>
      </c>
      <c r="O731" s="27" t="s">
        <v>479</v>
      </c>
      <c r="P731" s="27" t="s">
        <v>1708</v>
      </c>
      <c r="Q731" s="27" t="s">
        <v>1708</v>
      </c>
      <c r="R731" s="27" t="s">
        <v>1708</v>
      </c>
      <c r="S731" s="27" t="s">
        <v>1708</v>
      </c>
      <c r="T731" s="6" t="s">
        <v>1795</v>
      </c>
    </row>
    <row r="732" spans="1:20">
      <c r="A73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(162,1,'Encuadernaciones Maguntis,S.A.De C.V.',' ',' ','Batalla De Calpulalpan','Mz.164','Lt.1876 A','Leyes De Reforma','Iztapalapa','Distrito Federal',' ',' ','EMA070711DY3',' ',' ',' ',' ',true);</v>
      </c>
      <c r="B732" s="6">
        <v>162</v>
      </c>
      <c r="C732" s="6">
        <v>1</v>
      </c>
      <c r="D732" t="s">
        <v>203</v>
      </c>
      <c r="E732" s="27" t="s">
        <v>1034</v>
      </c>
      <c r="F732" s="27" t="s">
        <v>1708</v>
      </c>
      <c r="G732" s="27" t="s">
        <v>361</v>
      </c>
      <c r="H732" s="27" t="s">
        <v>362</v>
      </c>
      <c r="I732" s="27" t="s">
        <v>363</v>
      </c>
      <c r="J732" s="27" t="s">
        <v>364</v>
      </c>
      <c r="K732" s="27" t="s">
        <v>365</v>
      </c>
      <c r="L732" s="27" t="s">
        <v>1469</v>
      </c>
      <c r="M732" s="27" t="s">
        <v>1708</v>
      </c>
      <c r="N732" s="27" t="s">
        <v>1708</v>
      </c>
      <c r="O732" s="27" t="s">
        <v>366</v>
      </c>
      <c r="P732" s="27" t="s">
        <v>1708</v>
      </c>
      <c r="Q732" s="27" t="s">
        <v>1708</v>
      </c>
      <c r="R732" s="27" t="s">
        <v>1708</v>
      </c>
      <c r="S732" s="27" t="s">
        <v>1708</v>
      </c>
      <c r="T732" s="6" t="s">
        <v>1795</v>
      </c>
    </row>
    <row r="733" spans="1:20">
      <c r="A73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(163,1,'Impresos Paulus, S.A. De C.V.','Celso Uribe Trejo',' ','Horacio Nelsón','83',' ','Moderna',' ','Distrito Federal',' ',' ','IPA130206143',' ',' ',' ',' ',true);</v>
      </c>
      <c r="B733" s="6">
        <v>163</v>
      </c>
      <c r="C733" s="6">
        <v>1</v>
      </c>
      <c r="D733" t="s">
        <v>367</v>
      </c>
      <c r="E733" s="27" t="s">
        <v>1060</v>
      </c>
      <c r="F733" s="27" t="s">
        <v>1708</v>
      </c>
      <c r="G733" s="27" t="s">
        <v>368</v>
      </c>
      <c r="H733" s="27" t="s">
        <v>369</v>
      </c>
      <c r="I733" s="27" t="s">
        <v>1034</v>
      </c>
      <c r="J733" s="27" t="s">
        <v>1130</v>
      </c>
      <c r="K733" s="27" t="s">
        <v>1708</v>
      </c>
      <c r="L733" s="27" t="s">
        <v>1469</v>
      </c>
      <c r="M733" s="27" t="s">
        <v>1708</v>
      </c>
      <c r="N733" s="27" t="s">
        <v>1708</v>
      </c>
      <c r="O733" s="27" t="s">
        <v>370</v>
      </c>
      <c r="P733" s="27" t="s">
        <v>1708</v>
      </c>
      <c r="Q733" s="27" t="s">
        <v>1708</v>
      </c>
      <c r="R733" s="27" t="s">
        <v>1708</v>
      </c>
      <c r="S733" s="27" t="s">
        <v>1708</v>
      </c>
      <c r="T733" s="6" t="s">
        <v>1795</v>
      </c>
    </row>
    <row r="734" spans="1:20">
      <c r="A73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(164,1,'Leo Pharmaceuticals S De R.L. De C.V.',' ',' ','Blvd.Adolfo Ruiz Cortines','3642 Piso 12',' ','Jardines Del Pedregal',' ','Distrito Federal',' ',' ','LPH121012RG3',' ',' ',' ',' ',true);</v>
      </c>
      <c r="B734" s="6">
        <v>164</v>
      </c>
      <c r="C734" s="6">
        <v>1</v>
      </c>
      <c r="D734" t="s">
        <v>371</v>
      </c>
      <c r="E734" s="27" t="s">
        <v>1034</v>
      </c>
      <c r="F734" s="27" t="s">
        <v>1708</v>
      </c>
      <c r="G734" s="27" t="s">
        <v>372</v>
      </c>
      <c r="H734" s="27" t="s">
        <v>373</v>
      </c>
      <c r="I734" s="27" t="s">
        <v>1034</v>
      </c>
      <c r="J734" s="27" t="s">
        <v>374</v>
      </c>
      <c r="K734" s="27" t="s">
        <v>1708</v>
      </c>
      <c r="L734" s="27" t="s">
        <v>1469</v>
      </c>
      <c r="M734" s="27" t="s">
        <v>1708</v>
      </c>
      <c r="N734" s="27" t="s">
        <v>1708</v>
      </c>
      <c r="O734" s="27" t="s">
        <v>375</v>
      </c>
      <c r="P734" s="27" t="s">
        <v>1708</v>
      </c>
      <c r="Q734" s="27" t="s">
        <v>1708</v>
      </c>
      <c r="R734" s="27" t="s">
        <v>1708</v>
      </c>
      <c r="S734" s="27" t="s">
        <v>1708</v>
      </c>
      <c r="T734" s="6" t="s">
        <v>1795</v>
      </c>
    </row>
    <row r="735" spans="1:20">
      <c r="A73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(165,1,'Gyltronics S.A. De C.V.',' ',' ','Av.Cuauhtemoc','587',' ','Narvarte','Benito Juárez','Distrito Federal',' ',' ','GSX000412162',' ',' ',' ',' ',true);</v>
      </c>
      <c r="B735" s="6">
        <v>165</v>
      </c>
      <c r="C735" s="6">
        <v>1</v>
      </c>
      <c r="D735" t="s">
        <v>376</v>
      </c>
      <c r="E735" s="27" t="s">
        <v>1034</v>
      </c>
      <c r="F735" s="27" t="s">
        <v>1708</v>
      </c>
      <c r="G735" s="27" t="s">
        <v>377</v>
      </c>
      <c r="H735" s="27" t="s">
        <v>378</v>
      </c>
      <c r="I735" s="27" t="s">
        <v>1034</v>
      </c>
      <c r="J735" s="27" t="s">
        <v>1154</v>
      </c>
      <c r="K735" s="27" t="s">
        <v>1583</v>
      </c>
      <c r="L735" s="27" t="s">
        <v>1469</v>
      </c>
      <c r="M735" s="27" t="s">
        <v>1708</v>
      </c>
      <c r="N735" s="27" t="s">
        <v>1708</v>
      </c>
      <c r="O735" s="27" t="s">
        <v>379</v>
      </c>
      <c r="P735" s="27" t="s">
        <v>1708</v>
      </c>
      <c r="Q735" s="27" t="s">
        <v>1708</v>
      </c>
      <c r="R735" s="27" t="s">
        <v>1708</v>
      </c>
      <c r="S735" s="27" t="s">
        <v>1708</v>
      </c>
      <c r="T735" s="6" t="s">
        <v>1795</v>
      </c>
    </row>
    <row r="736" spans="1:20">
      <c r="A73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(166,1,'Laura Sakuntala Ortiz Lozano','Laura Sakuntala Ortiz Lozano',' ','Av.16 De Septiembre','200',' ','Tepepan',' ','Distrito Federal',' ',' ','OILL671104R99',' ',' ',' ',' ',true);</v>
      </c>
      <c r="B736" s="6">
        <v>166</v>
      </c>
      <c r="C736" s="6">
        <v>1</v>
      </c>
      <c r="D736" t="s">
        <v>380</v>
      </c>
      <c r="E736" s="27" t="s">
        <v>380</v>
      </c>
      <c r="F736" s="27" t="s">
        <v>1708</v>
      </c>
      <c r="G736" s="27" t="s">
        <v>381</v>
      </c>
      <c r="H736" s="27" t="s">
        <v>382</v>
      </c>
      <c r="I736" s="27" t="s">
        <v>1034</v>
      </c>
      <c r="J736" s="27" t="s">
        <v>383</v>
      </c>
      <c r="K736" s="27" t="s">
        <v>1708</v>
      </c>
      <c r="L736" s="27" t="s">
        <v>1469</v>
      </c>
      <c r="M736" s="27" t="s">
        <v>1708</v>
      </c>
      <c r="N736" s="27" t="s">
        <v>1708</v>
      </c>
      <c r="O736" s="27" t="s">
        <v>384</v>
      </c>
      <c r="P736" s="27" t="s">
        <v>1708</v>
      </c>
      <c r="Q736" s="27" t="s">
        <v>1708</v>
      </c>
      <c r="R736" s="27" t="s">
        <v>1708</v>
      </c>
      <c r="S736" s="27" t="s">
        <v>1708</v>
      </c>
      <c r="T736" s="6" t="s">
        <v>1795</v>
      </c>
    </row>
    <row r="737" spans="1:20">
      <c r="A73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(167,1,'Agustín Aparicio Gonzaga','Agustín Aparicio Gonzaga',' ','Plazuela Revolución','20',' ','Magdalena Mixhuca',' ','Distrito Federal',' ',' ','AAGA710828CF6',' ',' ',' ',' ',true);</v>
      </c>
      <c r="B737" s="6">
        <v>167</v>
      </c>
      <c r="C737" s="6">
        <v>1</v>
      </c>
      <c r="D737" t="s">
        <v>385</v>
      </c>
      <c r="E737" s="27" t="s">
        <v>385</v>
      </c>
      <c r="F737" s="27" t="s">
        <v>1708</v>
      </c>
      <c r="G737" s="27" t="s">
        <v>386</v>
      </c>
      <c r="H737" s="27" t="s">
        <v>602</v>
      </c>
      <c r="I737" s="27" t="s">
        <v>1034</v>
      </c>
      <c r="J737" s="27" t="s">
        <v>387</v>
      </c>
      <c r="K737" s="27" t="s">
        <v>1708</v>
      </c>
      <c r="L737" s="27" t="s">
        <v>1469</v>
      </c>
      <c r="M737" s="27" t="s">
        <v>1708</v>
      </c>
      <c r="N737" s="27" t="s">
        <v>1708</v>
      </c>
      <c r="O737" s="27" t="s">
        <v>388</v>
      </c>
      <c r="P737" s="27" t="s">
        <v>1708</v>
      </c>
      <c r="Q737" s="27" t="s">
        <v>1708</v>
      </c>
      <c r="R737" s="27" t="s">
        <v>1708</v>
      </c>
      <c r="S737" s="27" t="s">
        <v>1708</v>
      </c>
      <c r="T737" s="6" t="s">
        <v>1795</v>
      </c>
    </row>
    <row r="738" spans="1:20">
      <c r="A73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(168,1,'Humberto Cuauhtémoc Mendez Elizalde','Humberto Cuauhtémoc Mendez Elizalde',' ','Papantla','3 Acc',' ','Santa Catarina',' ','Distrito Federal',' ',' ','MEEH540306633',' ',' ',' ',' ',true);</v>
      </c>
      <c r="B738" s="6">
        <v>168</v>
      </c>
      <c r="C738" s="6">
        <v>1</v>
      </c>
      <c r="D738" t="s">
        <v>389</v>
      </c>
      <c r="E738" s="27" t="s">
        <v>389</v>
      </c>
      <c r="F738" s="27" t="s">
        <v>1708</v>
      </c>
      <c r="G738" s="27" t="s">
        <v>390</v>
      </c>
      <c r="H738" s="27" t="s">
        <v>391</v>
      </c>
      <c r="I738" s="27" t="s">
        <v>1034</v>
      </c>
      <c r="J738" s="27" t="s">
        <v>392</v>
      </c>
      <c r="K738" s="27" t="s">
        <v>1708</v>
      </c>
      <c r="L738" s="27" t="s">
        <v>1469</v>
      </c>
      <c r="M738" s="27" t="s">
        <v>1708</v>
      </c>
      <c r="N738" s="27" t="s">
        <v>1708</v>
      </c>
      <c r="O738" s="27" t="s">
        <v>393</v>
      </c>
      <c r="P738" s="27" t="s">
        <v>1708</v>
      </c>
      <c r="Q738" s="27" t="s">
        <v>1708</v>
      </c>
      <c r="R738" s="27" t="s">
        <v>1708</v>
      </c>
      <c r="S738" s="27" t="s">
        <v>1708</v>
      </c>
      <c r="T738" s="6" t="s">
        <v>1795</v>
      </c>
    </row>
    <row r="739" spans="1:20">
      <c r="A73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(169,1,'Griselda Edith Blanco Hernandez','Griselda Edith Blanco Hernandez',' ','Av 5 De Mayo','32',' ','Zapote Gordo',' ','Distrito Federal',' ',' ','BAHG7211012B3',' ',' ',' ',' ',true);</v>
      </c>
      <c r="B739" s="6">
        <v>169</v>
      </c>
      <c r="C739" s="6">
        <v>1</v>
      </c>
      <c r="D739" t="s">
        <v>394</v>
      </c>
      <c r="E739" s="27" t="s">
        <v>394</v>
      </c>
      <c r="F739" s="27" t="s">
        <v>1708</v>
      </c>
      <c r="G739" s="27" t="s">
        <v>395</v>
      </c>
      <c r="H739" s="27" t="s">
        <v>396</v>
      </c>
      <c r="I739" s="27" t="s">
        <v>1034</v>
      </c>
      <c r="J739" s="27" t="s">
        <v>397</v>
      </c>
      <c r="K739" s="27" t="s">
        <v>1708</v>
      </c>
      <c r="L739" s="27" t="s">
        <v>1469</v>
      </c>
      <c r="M739" s="27" t="s">
        <v>1708</v>
      </c>
      <c r="N739" s="27" t="s">
        <v>1708</v>
      </c>
      <c r="O739" s="27" t="s">
        <v>398</v>
      </c>
      <c r="P739" s="27" t="s">
        <v>1708</v>
      </c>
      <c r="Q739" s="27" t="s">
        <v>1708</v>
      </c>
      <c r="R739" s="27" t="s">
        <v>1708</v>
      </c>
      <c r="S739" s="27" t="s">
        <v>1708</v>
      </c>
      <c r="T739" s="6" t="s">
        <v>1795</v>
      </c>
    </row>
    <row r="740" spans="1:20">
      <c r="A74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(170,1,'Soltar Impresores S.A.De C.V.','Ing. Hugo Betancourt',' ','Cafetal','496',' ','Granjas México','Iztacalco','Distrito Federal',' ',' ','SIM111027F93',' ',' ',' ',' ',true);</v>
      </c>
      <c r="B740" s="6">
        <v>170</v>
      </c>
      <c r="C740" s="6">
        <v>1</v>
      </c>
      <c r="D740" t="s">
        <v>399</v>
      </c>
      <c r="E740" s="27" t="s">
        <v>400</v>
      </c>
      <c r="F740" s="27" t="s">
        <v>1708</v>
      </c>
      <c r="G740" s="27" t="s">
        <v>401</v>
      </c>
      <c r="H740" s="27" t="s">
        <v>402</v>
      </c>
      <c r="I740" s="27" t="s">
        <v>1034</v>
      </c>
      <c r="J740" s="27" t="s">
        <v>403</v>
      </c>
      <c r="K740" s="27" t="s">
        <v>404</v>
      </c>
      <c r="L740" s="27" t="s">
        <v>1469</v>
      </c>
      <c r="M740" s="27" t="s">
        <v>1708</v>
      </c>
      <c r="N740" s="27" t="s">
        <v>1708</v>
      </c>
      <c r="O740" s="27" t="s">
        <v>405</v>
      </c>
      <c r="P740" s="27" t="s">
        <v>1708</v>
      </c>
      <c r="Q740" s="27" t="s">
        <v>1708</v>
      </c>
      <c r="R740" s="27" t="s">
        <v>1708</v>
      </c>
      <c r="S740" s="27" t="s">
        <v>1708</v>
      </c>
      <c r="T740" s="6" t="s">
        <v>1795</v>
      </c>
    </row>
    <row r="741" spans="1:20">
      <c r="A74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(171,1,'Litográfica Bretaña, Sa.De C.V.',' ',' ','Av. Bretaña','201',' ','San Andrés Tetepilco','Iztapalapa','Distrito Federal',' ',' ','LBR080903TI7',' ',' ',' ',' ',true);</v>
      </c>
      <c r="B741" s="6">
        <v>171</v>
      </c>
      <c r="C741" s="6">
        <v>1</v>
      </c>
      <c r="D741" t="s">
        <v>406</v>
      </c>
      <c r="E741" s="27" t="s">
        <v>1034</v>
      </c>
      <c r="F741" s="27" t="s">
        <v>1708</v>
      </c>
      <c r="G741" s="27" t="s">
        <v>407</v>
      </c>
      <c r="H741" s="27" t="s">
        <v>408</v>
      </c>
      <c r="I741" s="27" t="s">
        <v>1034</v>
      </c>
      <c r="J741" s="27" t="s">
        <v>409</v>
      </c>
      <c r="K741" s="27" t="s">
        <v>365</v>
      </c>
      <c r="L741" s="27" t="s">
        <v>1469</v>
      </c>
      <c r="M741" s="27" t="s">
        <v>1708</v>
      </c>
      <c r="N741" s="27" t="s">
        <v>1708</v>
      </c>
      <c r="O741" s="27" t="s">
        <v>410</v>
      </c>
      <c r="P741" s="27" t="s">
        <v>1708</v>
      </c>
      <c r="Q741" s="27" t="s">
        <v>1708</v>
      </c>
      <c r="R741" s="27" t="s">
        <v>1708</v>
      </c>
      <c r="S741" s="27" t="s">
        <v>1708</v>
      </c>
      <c r="T741" s="6" t="s">
        <v>1795</v>
      </c>
    </row>
    <row r="742" spans="1:20">
      <c r="A74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(172,1,'Paulo Cesar Farias Gama','Paulo Cesar Farias Gama',' ','5 De Febrero','324 Loc.F',' ','Obrera','Cuauhtémoc','Distrito Federal',' ',' ','FAGP750130PN2',' ',' ',' ',' ',true);</v>
      </c>
      <c r="B742" s="6">
        <v>172</v>
      </c>
      <c r="C742" s="6">
        <v>1</v>
      </c>
      <c r="D742" t="s">
        <v>256</v>
      </c>
      <c r="E742" s="27" t="s">
        <v>256</v>
      </c>
      <c r="F742" s="27" t="s">
        <v>1708</v>
      </c>
      <c r="G742" s="27" t="s">
        <v>946</v>
      </c>
      <c r="H742" s="27" t="s">
        <v>257</v>
      </c>
      <c r="I742" s="27" t="s">
        <v>1034</v>
      </c>
      <c r="J742" s="27" t="s">
        <v>1058</v>
      </c>
      <c r="K742" s="27" t="s">
        <v>949</v>
      </c>
      <c r="L742" s="27" t="s">
        <v>1469</v>
      </c>
      <c r="M742" s="27" t="s">
        <v>1708</v>
      </c>
      <c r="N742" s="27" t="s">
        <v>1708</v>
      </c>
      <c r="O742" s="27" t="s">
        <v>258</v>
      </c>
      <c r="P742" s="27" t="s">
        <v>1708</v>
      </c>
      <c r="Q742" s="27" t="s">
        <v>1708</v>
      </c>
      <c r="R742" s="27" t="s">
        <v>1708</v>
      </c>
      <c r="S742" s="27" t="s">
        <v>1708</v>
      </c>
      <c r="T742" s="6" t="s">
        <v>1795</v>
      </c>
    </row>
    <row r="743" spans="1:20">
      <c r="A74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(173,1,'Beneli Hermanos, S.A. De C.V.','Juan Carlos Nogueda',' ','Avena','113',' ','Granjas México','Iztacalco','Distrito Federal',' ',' ','BHE110805G21',' ',' ',' ',' ',true);</v>
      </c>
      <c r="B743" s="6">
        <v>173</v>
      </c>
      <c r="C743" s="6">
        <v>1</v>
      </c>
      <c r="D743" t="s">
        <v>259</v>
      </c>
      <c r="E743" s="27" t="s">
        <v>260</v>
      </c>
      <c r="F743" s="27" t="s">
        <v>1708</v>
      </c>
      <c r="G743" s="27" t="s">
        <v>261</v>
      </c>
      <c r="H743" s="27" t="s">
        <v>262</v>
      </c>
      <c r="I743" s="27" t="s">
        <v>1034</v>
      </c>
      <c r="J743" s="27" t="s">
        <v>403</v>
      </c>
      <c r="K743" s="27" t="s">
        <v>404</v>
      </c>
      <c r="L743" s="27" t="s">
        <v>1469</v>
      </c>
      <c r="M743" s="27" t="s">
        <v>1708</v>
      </c>
      <c r="N743" s="27" t="s">
        <v>1708</v>
      </c>
      <c r="O743" s="27" t="s">
        <v>263</v>
      </c>
      <c r="P743" s="27" t="s">
        <v>1708</v>
      </c>
      <c r="Q743" s="27" t="s">
        <v>1708</v>
      </c>
      <c r="R743" s="27" t="s">
        <v>1708</v>
      </c>
      <c r="S743" s="27" t="s">
        <v>1708</v>
      </c>
      <c r="T743" s="6" t="s">
        <v>1795</v>
      </c>
    </row>
    <row r="744" spans="1:20">
      <c r="A74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(174,1,'Maria Del Carmen Arangoa García','Maria Del Carmen Arangoa García',' ','Aragon','37','603','Alamos','Benito Juárez','Distrito Federal',' ',' ','AAGC7605115F7',' ',' ',' ',' ',true);</v>
      </c>
      <c r="B744" s="6">
        <v>174</v>
      </c>
      <c r="C744" s="6">
        <v>1</v>
      </c>
      <c r="D744" t="s">
        <v>264</v>
      </c>
      <c r="E744" s="27" t="s">
        <v>264</v>
      </c>
      <c r="F744" s="27" t="s">
        <v>1708</v>
      </c>
      <c r="G744" s="27" t="s">
        <v>265</v>
      </c>
      <c r="H744" s="27" t="s">
        <v>266</v>
      </c>
      <c r="I744" s="27" t="s">
        <v>267</v>
      </c>
      <c r="J744" s="27" t="s">
        <v>837</v>
      </c>
      <c r="K744" s="27" t="s">
        <v>1583</v>
      </c>
      <c r="L744" s="27" t="s">
        <v>1469</v>
      </c>
      <c r="M744" s="27" t="s">
        <v>1708</v>
      </c>
      <c r="N744" s="27" t="s">
        <v>1708</v>
      </c>
      <c r="O744" s="27" t="s">
        <v>296</v>
      </c>
      <c r="P744" s="27" t="s">
        <v>1708</v>
      </c>
      <c r="Q744" s="27" t="s">
        <v>1708</v>
      </c>
      <c r="R744" s="27" t="s">
        <v>1708</v>
      </c>
      <c r="S744" s="27" t="s">
        <v>1708</v>
      </c>
      <c r="T744" s="6" t="s">
        <v>1795</v>
      </c>
    </row>
    <row r="745" spans="1:20">
      <c r="A74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(175,1,'Maria Guadalupe Germania Méndez Feregrino','Maria Guadalupe Germania Méndez Feregrino',' ','Unidad Xochinahuac','Edif.16','Depto.304','San Martín Xochinahuac',' ','Distrito Federal',' ',' ','MEFG701022US5',' ',' ',' ',' ',true);</v>
      </c>
      <c r="B745" s="6">
        <v>175</v>
      </c>
      <c r="C745" s="6">
        <v>1</v>
      </c>
      <c r="D745" t="s">
        <v>297</v>
      </c>
      <c r="E745" s="27" t="s">
        <v>297</v>
      </c>
      <c r="F745" s="27" t="s">
        <v>1708</v>
      </c>
      <c r="G745" s="27" t="s">
        <v>298</v>
      </c>
      <c r="H745" s="27" t="s">
        <v>299</v>
      </c>
      <c r="I745" s="27" t="s">
        <v>300</v>
      </c>
      <c r="J745" s="27" t="s">
        <v>301</v>
      </c>
      <c r="K745" s="27" t="s">
        <v>1708</v>
      </c>
      <c r="L745" s="27" t="s">
        <v>1469</v>
      </c>
      <c r="M745" s="27" t="s">
        <v>1708</v>
      </c>
      <c r="N745" s="27" t="s">
        <v>1708</v>
      </c>
      <c r="O745" s="27" t="s">
        <v>302</v>
      </c>
      <c r="P745" s="27" t="s">
        <v>1708</v>
      </c>
      <c r="Q745" s="27" t="s">
        <v>1708</v>
      </c>
      <c r="R745" s="27" t="s">
        <v>1708</v>
      </c>
      <c r="S745" s="27" t="s">
        <v>1708</v>
      </c>
      <c r="T745" s="6" t="s">
        <v>1795</v>
      </c>
    </row>
    <row r="746" spans="1:20">
      <c r="A74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(176,1,'Improboutique,S.De R.L.De C.V.',' ',' ','Felipe Villanueva','185','A001','Peralvillo','Cuauhtémoc','Distrito Federal',' ',' ','IMP120130DC1',' ',' ',' ',' ',true);</v>
      </c>
      <c r="B746" s="6">
        <v>176</v>
      </c>
      <c r="C746" s="6">
        <v>1</v>
      </c>
      <c r="D746" t="s">
        <v>303</v>
      </c>
      <c r="E746" s="27" t="s">
        <v>1034</v>
      </c>
      <c r="F746" s="27" t="s">
        <v>1708</v>
      </c>
      <c r="G746" s="27" t="s">
        <v>304</v>
      </c>
      <c r="H746" s="27" t="s">
        <v>305</v>
      </c>
      <c r="I746" s="27" t="s">
        <v>306</v>
      </c>
      <c r="J746" s="27" t="s">
        <v>981</v>
      </c>
      <c r="K746" s="27" t="s">
        <v>949</v>
      </c>
      <c r="L746" s="27" t="s">
        <v>1469</v>
      </c>
      <c r="M746" s="27" t="s">
        <v>1708</v>
      </c>
      <c r="N746" s="27" t="s">
        <v>1708</v>
      </c>
      <c r="O746" s="27" t="s">
        <v>307</v>
      </c>
      <c r="P746" s="27" t="s">
        <v>1708</v>
      </c>
      <c r="Q746" s="27" t="s">
        <v>1708</v>
      </c>
      <c r="R746" s="27" t="s">
        <v>1708</v>
      </c>
      <c r="S746" s="27" t="s">
        <v>1708</v>
      </c>
      <c r="T746" s="6" t="s">
        <v>1795</v>
      </c>
    </row>
    <row r="747" spans="1:20">
      <c r="A74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(177,1,'Alicia Fraga Breton','Alicia Fraga Bretón',' ','Priv. Los Olivos','108',' ','Fracc. San Francisco',' ','Distrito Federal',' ',' ','FABA720525ND0',' ',' ',' ',' ',true);</v>
      </c>
      <c r="B747" s="6">
        <v>177</v>
      </c>
      <c r="C747" s="6">
        <v>1</v>
      </c>
      <c r="D747" t="s">
        <v>308</v>
      </c>
      <c r="E747" s="27" t="s">
        <v>309</v>
      </c>
      <c r="F747" s="27" t="s">
        <v>1708</v>
      </c>
      <c r="G747" s="27" t="s">
        <v>310</v>
      </c>
      <c r="H747" s="27" t="s">
        <v>311</v>
      </c>
      <c r="I747" s="27" t="s">
        <v>1034</v>
      </c>
      <c r="J747" s="27" t="s">
        <v>312</v>
      </c>
      <c r="K747" s="27" t="s">
        <v>1708</v>
      </c>
      <c r="L747" s="27" t="s">
        <v>1469</v>
      </c>
      <c r="M747" s="27" t="s">
        <v>1708</v>
      </c>
      <c r="N747" s="27" t="s">
        <v>1708</v>
      </c>
      <c r="O747" s="27" t="s">
        <v>313</v>
      </c>
      <c r="P747" s="27" t="s">
        <v>1708</v>
      </c>
      <c r="Q747" s="27" t="s">
        <v>1708</v>
      </c>
      <c r="R747" s="27" t="s">
        <v>1708</v>
      </c>
      <c r="S747" s="27" t="s">
        <v>1708</v>
      </c>
      <c r="T747" s="6" t="s">
        <v>1795</v>
      </c>
    </row>
    <row r="748" spans="1:20">
      <c r="A74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(178,1,'Explo World S.A. De C.V.','Sandra Martínez D.',' ','Central','63',' ','Atlántida',' ','Distrito Federal',' ',' ','EWO0204053F3',' ',' ',' ',' ',true);</v>
      </c>
      <c r="B748" s="6">
        <v>178</v>
      </c>
      <c r="C748" s="6">
        <v>1</v>
      </c>
      <c r="D748" t="s">
        <v>314</v>
      </c>
      <c r="E748" s="27" t="s">
        <v>315</v>
      </c>
      <c r="F748" s="27" t="s">
        <v>1708</v>
      </c>
      <c r="G748" s="27" t="s">
        <v>316</v>
      </c>
      <c r="H748" s="27" t="s">
        <v>317</v>
      </c>
      <c r="I748" s="27" t="s">
        <v>1034</v>
      </c>
      <c r="J748" s="27" t="s">
        <v>318</v>
      </c>
      <c r="K748" s="27" t="s">
        <v>1708</v>
      </c>
      <c r="L748" s="27" t="s">
        <v>1469</v>
      </c>
      <c r="M748" s="27" t="s">
        <v>1708</v>
      </c>
      <c r="N748" s="27" t="s">
        <v>1708</v>
      </c>
      <c r="O748" s="27" t="s">
        <v>319</v>
      </c>
      <c r="P748" s="27" t="s">
        <v>1708</v>
      </c>
      <c r="Q748" s="27" t="s">
        <v>1708</v>
      </c>
      <c r="R748" s="27" t="s">
        <v>1708</v>
      </c>
      <c r="S748" s="27" t="s">
        <v>1708</v>
      </c>
      <c r="T748" s="6" t="s">
        <v>1795</v>
      </c>
    </row>
    <row r="749" spans="1:20">
      <c r="A74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(179,1,'Cristina Hernandez Moreno','Cristina Hernandez Moreno',' ','Av.Cuauhtémoc','232','Loc.7','Tropicana',' ','Distrito Federal',' ',' ','HEMC4811271B8',' ',' ',' ',' ',true);</v>
      </c>
      <c r="B749" s="6">
        <v>179</v>
      </c>
      <c r="C749" s="6">
        <v>1</v>
      </c>
      <c r="D749" t="s">
        <v>320</v>
      </c>
      <c r="E749" s="27" t="s">
        <v>320</v>
      </c>
      <c r="F749" s="27" t="s">
        <v>1708</v>
      </c>
      <c r="G749" s="27" t="s">
        <v>321</v>
      </c>
      <c r="H749" s="27" t="s">
        <v>322</v>
      </c>
      <c r="I749" s="27" t="s">
        <v>323</v>
      </c>
      <c r="J749" s="27" t="s">
        <v>324</v>
      </c>
      <c r="K749" s="27" t="s">
        <v>1708</v>
      </c>
      <c r="L749" s="27" t="s">
        <v>1469</v>
      </c>
      <c r="M749" s="27" t="s">
        <v>1708</v>
      </c>
      <c r="N749" s="27" t="s">
        <v>1708</v>
      </c>
      <c r="O749" s="27" t="s">
        <v>325</v>
      </c>
      <c r="P749" s="27" t="s">
        <v>1708</v>
      </c>
      <c r="Q749" s="27" t="s">
        <v>1708</v>
      </c>
      <c r="R749" s="27" t="s">
        <v>1708</v>
      </c>
      <c r="S749" s="27" t="s">
        <v>1708</v>
      </c>
      <c r="T749" s="6" t="s">
        <v>1795</v>
      </c>
    </row>
    <row r="750" spans="1:20">
      <c r="A75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(180,1,'Graficos Digitales Avanzados S.A.De C.V.',' ',' ','Georgia','181',' ','Napoles',' ','Distrito Federal',' ',' ','GDA040126AT0',' ',' ',' ',' ',true);</v>
      </c>
      <c r="B750" s="6">
        <v>180</v>
      </c>
      <c r="C750" s="6">
        <v>1</v>
      </c>
      <c r="D750" t="s">
        <v>326</v>
      </c>
      <c r="E750" s="27" t="s">
        <v>1034</v>
      </c>
      <c r="F750" s="27" t="s">
        <v>1708</v>
      </c>
      <c r="G750" s="27" t="s">
        <v>327</v>
      </c>
      <c r="H750" s="27" t="s">
        <v>328</v>
      </c>
      <c r="I750" s="27" t="s">
        <v>1034</v>
      </c>
      <c r="J750" s="27" t="s">
        <v>1148</v>
      </c>
      <c r="K750" s="27" t="s">
        <v>1708</v>
      </c>
      <c r="L750" s="27" t="s">
        <v>1469</v>
      </c>
      <c r="M750" s="27" t="s">
        <v>1708</v>
      </c>
      <c r="N750" s="27" t="s">
        <v>1708</v>
      </c>
      <c r="O750" s="27" t="s">
        <v>329</v>
      </c>
      <c r="P750" s="27" t="s">
        <v>1708</v>
      </c>
      <c r="Q750" s="27" t="s">
        <v>1708</v>
      </c>
      <c r="R750" s="27" t="s">
        <v>1708</v>
      </c>
      <c r="S750" s="27" t="s">
        <v>1708</v>
      </c>
      <c r="T750" s="6" t="s">
        <v>1795</v>
      </c>
    </row>
    <row r="751" spans="1:20">
      <c r="A75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(181,1,'Juan Alejandro Tirxmaurice Chavez','Juan Alejandro Tirxmaurice Chavez',' ','Antonio Caso','98','206','San Rafael',' ','Distrito Federal',' ',' ','TICJ860901EJ2',' ',' ',' ',' ',true);</v>
      </c>
      <c r="B751" s="6">
        <v>181</v>
      </c>
      <c r="C751" s="6">
        <v>1</v>
      </c>
      <c r="D751" t="s">
        <v>330</v>
      </c>
      <c r="E751" s="27" t="s">
        <v>330</v>
      </c>
      <c r="F751" s="27" t="s">
        <v>1708</v>
      </c>
      <c r="G751" s="27" t="s">
        <v>331</v>
      </c>
      <c r="H751" s="27" t="s">
        <v>1057</v>
      </c>
      <c r="I751" s="27" t="s">
        <v>332</v>
      </c>
      <c r="J751" s="27" t="s">
        <v>333</v>
      </c>
      <c r="K751" s="27" t="s">
        <v>1708</v>
      </c>
      <c r="L751" s="27" t="s">
        <v>1469</v>
      </c>
      <c r="M751" s="27" t="s">
        <v>1708</v>
      </c>
      <c r="N751" s="27" t="s">
        <v>1708</v>
      </c>
      <c r="O751" s="27" t="s">
        <v>334</v>
      </c>
      <c r="P751" s="27" t="s">
        <v>1708</v>
      </c>
      <c r="Q751" s="27" t="s">
        <v>1708</v>
      </c>
      <c r="R751" s="27" t="s">
        <v>1708</v>
      </c>
      <c r="S751" s="27" t="s">
        <v>1708</v>
      </c>
      <c r="T751" s="6" t="s">
        <v>1795</v>
      </c>
    </row>
    <row r="752" spans="1:20">
      <c r="A75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(182,1,'Creaciones Industriales Y Deportivas S.A.De C.V.',' ',' ','Carr Pachuca Cd Sahagun','Km29',' ','Venustiano Carranza',' ','Distrito Federal',' ',' ','CID910220BP6',' ',' ',' ',' ',true);</v>
      </c>
      <c r="B752" s="6">
        <v>182</v>
      </c>
      <c r="C752" s="6">
        <v>1</v>
      </c>
      <c r="D752" t="s">
        <v>176</v>
      </c>
      <c r="E752" s="27" t="s">
        <v>1034</v>
      </c>
      <c r="F752" s="27" t="s">
        <v>1708</v>
      </c>
      <c r="G752" s="27" t="s">
        <v>177</v>
      </c>
      <c r="H752" s="27" t="s">
        <v>178</v>
      </c>
      <c r="I752" s="27" t="s">
        <v>1034</v>
      </c>
      <c r="J752" s="27" t="s">
        <v>956</v>
      </c>
      <c r="K752" s="27" t="s">
        <v>1708</v>
      </c>
      <c r="L752" s="27" t="s">
        <v>1469</v>
      </c>
      <c r="M752" s="27" t="s">
        <v>1708</v>
      </c>
      <c r="N752" s="27" t="s">
        <v>1708</v>
      </c>
      <c r="O752" s="27" t="s">
        <v>179</v>
      </c>
      <c r="P752" s="27" t="s">
        <v>1708</v>
      </c>
      <c r="Q752" s="27" t="s">
        <v>1708</v>
      </c>
      <c r="R752" s="27" t="s">
        <v>1708</v>
      </c>
      <c r="S752" s="27" t="s">
        <v>1708</v>
      </c>
      <c r="T752" s="6" t="s">
        <v>1795</v>
      </c>
    </row>
    <row r="753" spans="1:20">
      <c r="A75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(183,1,'Josefa Lopez Arvizu','Josefa Lopez Arvizu',' ','Moctezuma','39-D',' ','Guerrero','Cuauhtémoc','Distrito Federal',' ',' ','LOAJ6804272K1',' ',' ',' ',' ',true);</v>
      </c>
      <c r="B753" s="6">
        <v>183</v>
      </c>
      <c r="C753" s="6">
        <v>1</v>
      </c>
      <c r="D753" t="s">
        <v>180</v>
      </c>
      <c r="E753" s="27" t="s">
        <v>180</v>
      </c>
      <c r="F753" s="27" t="s">
        <v>1708</v>
      </c>
      <c r="G753" s="27" t="s">
        <v>181</v>
      </c>
      <c r="H753" s="27" t="s">
        <v>182</v>
      </c>
      <c r="I753" s="27" t="s">
        <v>1034</v>
      </c>
      <c r="J753" s="27" t="s">
        <v>589</v>
      </c>
      <c r="K753" s="27" t="s">
        <v>949</v>
      </c>
      <c r="L753" s="27" t="s">
        <v>1469</v>
      </c>
      <c r="M753" s="27" t="s">
        <v>1708</v>
      </c>
      <c r="N753" s="27" t="s">
        <v>1708</v>
      </c>
      <c r="O753" s="27" t="s">
        <v>183</v>
      </c>
      <c r="P753" s="27" t="s">
        <v>1708</v>
      </c>
      <c r="Q753" s="27" t="s">
        <v>1708</v>
      </c>
      <c r="R753" s="27" t="s">
        <v>1708</v>
      </c>
      <c r="S753" s="27" t="s">
        <v>1708</v>
      </c>
      <c r="T753" s="6" t="s">
        <v>1795</v>
      </c>
    </row>
    <row r="754" spans="1:20">
      <c r="A75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(184,1,'Ramirez García Juan','Ramirez García Juan',' ','Joaquín Baranda','14',' ','El Santuario',' ','Distrito Federal',' ',' ','RAGJ760317574',' ',' ',' ',' ',true);</v>
      </c>
      <c r="B754" s="6">
        <v>184</v>
      </c>
      <c r="C754" s="6">
        <v>1</v>
      </c>
      <c r="D754" t="s">
        <v>184</v>
      </c>
      <c r="E754" s="27" t="s">
        <v>184</v>
      </c>
      <c r="F754" s="27" t="s">
        <v>1708</v>
      </c>
      <c r="G754" s="27" t="s">
        <v>185</v>
      </c>
      <c r="H754" s="27" t="s">
        <v>1033</v>
      </c>
      <c r="I754" s="27" t="s">
        <v>1034</v>
      </c>
      <c r="J754" s="27" t="s">
        <v>186</v>
      </c>
      <c r="K754" s="27" t="s">
        <v>1708</v>
      </c>
      <c r="L754" s="27" t="s">
        <v>1469</v>
      </c>
      <c r="M754" s="27" t="s">
        <v>1708</v>
      </c>
      <c r="N754" s="27" t="s">
        <v>1708</v>
      </c>
      <c r="O754" s="27" t="s">
        <v>187</v>
      </c>
      <c r="P754" s="27" t="s">
        <v>1708</v>
      </c>
      <c r="Q754" s="27" t="s">
        <v>1708</v>
      </c>
      <c r="R754" s="27" t="s">
        <v>1708</v>
      </c>
      <c r="S754" s="27" t="s">
        <v>1708</v>
      </c>
      <c r="T754" s="6" t="s">
        <v>1795</v>
      </c>
    </row>
    <row r="755" spans="1:20">
      <c r="A75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(185,1,'Copypress, S.A. De C.V.',' ',' ','Serafin Olarte','59','1','Independencia',' ','Distrito Federal',' ',' ','COP930625UH5',' ',' ',' ',' ',true);</v>
      </c>
      <c r="B755" s="6">
        <v>185</v>
      </c>
      <c r="C755" s="6">
        <v>1</v>
      </c>
      <c r="D755" t="s">
        <v>188</v>
      </c>
      <c r="E755" s="27" t="s">
        <v>1034</v>
      </c>
      <c r="F755" s="27" t="s">
        <v>1708</v>
      </c>
      <c r="G755" s="27" t="s">
        <v>189</v>
      </c>
      <c r="H755" s="27" t="s">
        <v>190</v>
      </c>
      <c r="I755" s="27" t="s">
        <v>882</v>
      </c>
      <c r="J755" s="27" t="s">
        <v>191</v>
      </c>
      <c r="K755" s="27" t="s">
        <v>1708</v>
      </c>
      <c r="L755" s="27" t="s">
        <v>1469</v>
      </c>
      <c r="M755" s="27" t="s">
        <v>1708</v>
      </c>
      <c r="N755" s="27" t="s">
        <v>1708</v>
      </c>
      <c r="O755" s="27" t="s">
        <v>192</v>
      </c>
      <c r="P755" s="27" t="s">
        <v>1708</v>
      </c>
      <c r="Q755" s="27" t="s">
        <v>1708</v>
      </c>
      <c r="R755" s="27" t="s">
        <v>1708</v>
      </c>
      <c r="S755" s="27" t="s">
        <v>1708</v>
      </c>
      <c r="T755" s="6" t="s">
        <v>1795</v>
      </c>
    </row>
    <row r="756" spans="1:20">
      <c r="A75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(186,1,'Profesionales En Convenciones, S.A.De C.V.',' ',' ','Montecito','38 Piso 27','Ofna. 23','Nápoles',' ','Distrito Federal',' ',' ','PCO8612242B7',' ',' ',' ',' ',true);</v>
      </c>
      <c r="B756" s="6">
        <v>186</v>
      </c>
      <c r="C756" s="6">
        <v>1</v>
      </c>
      <c r="D756" t="s">
        <v>193</v>
      </c>
      <c r="E756" s="27" t="s">
        <v>1034</v>
      </c>
      <c r="F756" s="27" t="s">
        <v>1708</v>
      </c>
      <c r="G756" s="27" t="s">
        <v>452</v>
      </c>
      <c r="H756" s="27" t="s">
        <v>194</v>
      </c>
      <c r="I756" s="27" t="s">
        <v>195</v>
      </c>
      <c r="J756" s="27" t="s">
        <v>196</v>
      </c>
      <c r="K756" s="27" t="s">
        <v>1708</v>
      </c>
      <c r="L756" s="27" t="s">
        <v>1469</v>
      </c>
      <c r="M756" s="27" t="s">
        <v>1708</v>
      </c>
      <c r="N756" s="27" t="s">
        <v>1708</v>
      </c>
      <c r="O756" s="27" t="s">
        <v>197</v>
      </c>
      <c r="P756" s="27" t="s">
        <v>1708</v>
      </c>
      <c r="Q756" s="27" t="s">
        <v>1708</v>
      </c>
      <c r="R756" s="27" t="s">
        <v>1708</v>
      </c>
      <c r="S756" s="27" t="s">
        <v>1708</v>
      </c>
      <c r="T756" s="6" t="s">
        <v>198</v>
      </c>
    </row>
    <row r="757" spans="1:20">
      <c r="A75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(187,1,'Soluciones Creativas En Impresión, S.A. De C.V.',' ',' ','Oaxaca','31','Loc. C','Roma Norte','Cuauhtémoc','Distrito Federal',' ',' ','SCI0808263B2',' ',' ',' ',' ',true);</v>
      </c>
      <c r="B757" s="6">
        <v>187</v>
      </c>
      <c r="C757" s="6">
        <v>1</v>
      </c>
      <c r="D757" t="s">
        <v>199</v>
      </c>
      <c r="E757" s="27" t="s">
        <v>1034</v>
      </c>
      <c r="F757" s="27" t="s">
        <v>1708</v>
      </c>
      <c r="G757" s="27" t="s">
        <v>200</v>
      </c>
      <c r="H757" s="27" t="s">
        <v>201</v>
      </c>
      <c r="I757" s="27" t="s">
        <v>202</v>
      </c>
      <c r="J757" s="27" t="s">
        <v>432</v>
      </c>
      <c r="K757" s="27" t="s">
        <v>949</v>
      </c>
      <c r="L757" s="27" t="s">
        <v>1469</v>
      </c>
      <c r="M757" s="27" t="s">
        <v>1708</v>
      </c>
      <c r="N757" s="27" t="s">
        <v>1708</v>
      </c>
      <c r="O757" s="27" t="s">
        <v>233</v>
      </c>
      <c r="P757" s="27" t="s">
        <v>1708</v>
      </c>
      <c r="Q757" s="27" t="s">
        <v>1708</v>
      </c>
      <c r="R757" s="27" t="s">
        <v>1708</v>
      </c>
      <c r="S757" s="27" t="s">
        <v>1708</v>
      </c>
      <c r="T757" s="6" t="s">
        <v>1795</v>
      </c>
    </row>
    <row r="758" spans="1:20">
      <c r="A75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(188,1,'Saberes Locales  A.C.',' ',' ','Gomez Farias','81',' ','El Grullo Centro',' ','Distrito Federal',' ',' ','SLO130814QX1',' ',' ',' ',' ',true);</v>
      </c>
      <c r="B758" s="6">
        <v>188</v>
      </c>
      <c r="C758" s="6">
        <v>1</v>
      </c>
      <c r="D758" t="s">
        <v>234</v>
      </c>
      <c r="E758" s="27" t="s">
        <v>1034</v>
      </c>
      <c r="F758" s="27" t="s">
        <v>1708</v>
      </c>
      <c r="G758" s="27" t="s">
        <v>235</v>
      </c>
      <c r="H758" s="27" t="s">
        <v>236</v>
      </c>
      <c r="I758" s="27" t="s">
        <v>1034</v>
      </c>
      <c r="J758" s="27" t="s">
        <v>237</v>
      </c>
      <c r="K758" s="27" t="s">
        <v>1708</v>
      </c>
      <c r="L758" s="27" t="s">
        <v>1469</v>
      </c>
      <c r="M758" s="27" t="s">
        <v>1708</v>
      </c>
      <c r="N758" s="27" t="s">
        <v>1708</v>
      </c>
      <c r="O758" s="27" t="s">
        <v>238</v>
      </c>
      <c r="P758" s="27" t="s">
        <v>1708</v>
      </c>
      <c r="Q758" s="27" t="s">
        <v>1708</v>
      </c>
      <c r="R758" s="27" t="s">
        <v>1708</v>
      </c>
      <c r="S758" s="27" t="s">
        <v>1708</v>
      </c>
      <c r="T758" s="6" t="s">
        <v>1795</v>
      </c>
    </row>
    <row r="759" spans="1:20">
      <c r="A75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(189,1,'Manuel Lanz Novelo','Manuel Lanz Novelo',' ','Queretaro','8','1','Santa Ana',' ','Distrito Federal',' ',' ','LANM591023TE3',' ',' ',' ',' ',true);</v>
      </c>
      <c r="B759" s="6">
        <v>189</v>
      </c>
      <c r="C759" s="6">
        <v>1</v>
      </c>
      <c r="D759" t="s">
        <v>239</v>
      </c>
      <c r="E759" s="27" t="s">
        <v>239</v>
      </c>
      <c r="F759" s="27" t="s">
        <v>1708</v>
      </c>
      <c r="G759" s="27" t="s">
        <v>240</v>
      </c>
      <c r="H759" s="27" t="s">
        <v>740</v>
      </c>
      <c r="I759" s="27" t="s">
        <v>882</v>
      </c>
      <c r="J759" s="27" t="s">
        <v>241</v>
      </c>
      <c r="K759" s="27" t="s">
        <v>1708</v>
      </c>
      <c r="L759" s="27" t="s">
        <v>1469</v>
      </c>
      <c r="M759" s="27" t="s">
        <v>1708</v>
      </c>
      <c r="N759" s="27" t="s">
        <v>1708</v>
      </c>
      <c r="O759" s="27" t="s">
        <v>242</v>
      </c>
      <c r="P759" s="27" t="s">
        <v>1708</v>
      </c>
      <c r="Q759" s="27" t="s">
        <v>1708</v>
      </c>
      <c r="R759" s="27" t="s">
        <v>1708</v>
      </c>
      <c r="S759" s="27" t="s">
        <v>1708</v>
      </c>
      <c r="T759" s="6" t="s">
        <v>1795</v>
      </c>
    </row>
    <row r="760" spans="1:20">
      <c r="A76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(190,1,'Learsi Papelería E Impresos, S.A. De C.V.',' ',' ','Mariano Azuela','235-A',' ','Santa Maria La Ribera',' ','Distrito Federal',' ',' ','LPI020808B46',' ',' ',' ',' ',true);</v>
      </c>
      <c r="B760" s="6">
        <v>190</v>
      </c>
      <c r="C760" s="6">
        <v>1</v>
      </c>
      <c r="D760" t="s">
        <v>243</v>
      </c>
      <c r="E760" s="27" t="s">
        <v>1034</v>
      </c>
      <c r="F760" s="27" t="s">
        <v>1708</v>
      </c>
      <c r="G760" s="27" t="s">
        <v>244</v>
      </c>
      <c r="H760" s="27" t="s">
        <v>245</v>
      </c>
      <c r="I760" s="27" t="s">
        <v>1034</v>
      </c>
      <c r="J760" s="27" t="s">
        <v>246</v>
      </c>
      <c r="K760" s="27" t="s">
        <v>1708</v>
      </c>
      <c r="L760" s="27" t="s">
        <v>1469</v>
      </c>
      <c r="M760" s="27" t="s">
        <v>1708</v>
      </c>
      <c r="N760" s="27" t="s">
        <v>1708</v>
      </c>
      <c r="O760" s="27" t="s">
        <v>247</v>
      </c>
      <c r="P760" s="27" t="s">
        <v>1708</v>
      </c>
      <c r="Q760" s="27" t="s">
        <v>1708</v>
      </c>
      <c r="R760" s="27" t="s">
        <v>1708</v>
      </c>
      <c r="S760" s="27" t="s">
        <v>1708</v>
      </c>
      <c r="T760" s="6" t="s">
        <v>1795</v>
      </c>
    </row>
    <row r="761" spans="1:20">
      <c r="A76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(191,1,'Sylvia Verónica Sugich Torres','Sylvia Verónica Sugich Torres',' ','Guadalajara','94-A','19-A','Condesa','Cuauhtémoc','Distrito Federal',' ',' ','SUTS640502ER4',' ',' ',' ',' ',true);</v>
      </c>
      <c r="B761" s="6">
        <v>191</v>
      </c>
      <c r="C761" s="6">
        <v>1</v>
      </c>
      <c r="D761" t="s">
        <v>248</v>
      </c>
      <c r="E761" s="27" t="s">
        <v>248</v>
      </c>
      <c r="F761" s="27" t="s">
        <v>1708</v>
      </c>
      <c r="G761" s="27" t="s">
        <v>249</v>
      </c>
      <c r="H761" s="27" t="s">
        <v>250</v>
      </c>
      <c r="I761" s="27" t="s">
        <v>251</v>
      </c>
      <c r="J761" s="27" t="s">
        <v>816</v>
      </c>
      <c r="K761" s="27" t="s">
        <v>949</v>
      </c>
      <c r="L761" s="27" t="s">
        <v>1469</v>
      </c>
      <c r="M761" s="27" t="s">
        <v>1708</v>
      </c>
      <c r="N761" s="27" t="s">
        <v>1708</v>
      </c>
      <c r="O761" s="27" t="s">
        <v>252</v>
      </c>
      <c r="P761" s="27" t="s">
        <v>1708</v>
      </c>
      <c r="Q761" s="27" t="s">
        <v>1708</v>
      </c>
      <c r="R761" s="27" t="s">
        <v>1708</v>
      </c>
      <c r="S761" s="27" t="s">
        <v>1708</v>
      </c>
      <c r="T761" s="6" t="s">
        <v>1795</v>
      </c>
    </row>
    <row r="762" spans="1:20">
      <c r="A76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(192,1,'Diana Berenice García Onofre','Diana Berenice García Onofre',' ','Rio Pilcomayo','60',' ','Argentina Poniente',' ','Distrito Federal',' ',' ','GAOD9401167G1',' ',' ',' ',' ',true);</v>
      </c>
      <c r="B762" s="6">
        <v>192</v>
      </c>
      <c r="C762" s="6">
        <v>1</v>
      </c>
      <c r="D762" t="s">
        <v>253</v>
      </c>
      <c r="E762" s="27" t="s">
        <v>253</v>
      </c>
      <c r="F762" s="27" t="s">
        <v>1708</v>
      </c>
      <c r="G762" s="27" t="s">
        <v>254</v>
      </c>
      <c r="H762" s="27" t="s">
        <v>255</v>
      </c>
      <c r="I762" s="27" t="s">
        <v>1034</v>
      </c>
      <c r="J762" s="27" t="s">
        <v>105</v>
      </c>
      <c r="K762" s="27" t="s">
        <v>1708</v>
      </c>
      <c r="L762" s="27" t="s">
        <v>1469</v>
      </c>
      <c r="M762" s="27" t="s">
        <v>1708</v>
      </c>
      <c r="N762" s="27" t="s">
        <v>1708</v>
      </c>
      <c r="O762" s="27" t="s">
        <v>106</v>
      </c>
      <c r="P762" s="27" t="s">
        <v>1708</v>
      </c>
      <c r="Q762" s="27" t="s">
        <v>1708</v>
      </c>
      <c r="R762" s="27" t="s">
        <v>1708</v>
      </c>
      <c r="S762" s="27" t="s">
        <v>1708</v>
      </c>
      <c r="T762" s="6" t="s">
        <v>1795</v>
      </c>
    </row>
    <row r="763" spans="1:20">
      <c r="A763" s="22" t="str">
        <f t="shared" ref="A763:A801" si="28">CONCATENATE("INSERT INTO ",B$569," (",B$570,", ",C$570,", ",D$570,", ",E$570,", ",F$570,", ",G$570,", ",H$570,", ",I$570,", ",J$570,", ",K$570,", ",L$570,", ",M$570,", ",N$570,", ",O$570,", ",P$570,", ",Q$570,", ",R$570,", ",S$570,", ",T$570,") VALUES (",B763,",",C763,",",D763,",",E763,",",F763,",",G763,",",H763,",",I763,",",J763,",",K763,",",L763,",",M763,",",N763,",",O763,",",P763,",",Q763,",",R763,",",S763,",",T763,");"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(193,1,'David Rodriguez España','David Rodriguez España',' ','Andador 10 De Retoño','Lt.34',' ','El Retoño','Iztapalapa','Distrito Federal',' ',' ','ROED880524SB5',' ',' ',' ',' ',true);</v>
      </c>
      <c r="B763" s="6">
        <v>193</v>
      </c>
      <c r="C763" s="6">
        <v>1</v>
      </c>
      <c r="D763" t="s">
        <v>107</v>
      </c>
      <c r="E763" s="27" t="s">
        <v>107</v>
      </c>
      <c r="F763" s="27" t="s">
        <v>1708</v>
      </c>
      <c r="G763" s="27" t="s">
        <v>108</v>
      </c>
      <c r="H763" s="27" t="s">
        <v>109</v>
      </c>
      <c r="I763" s="27" t="s">
        <v>1034</v>
      </c>
      <c r="J763" s="27" t="s">
        <v>110</v>
      </c>
      <c r="K763" s="27" t="s">
        <v>1088</v>
      </c>
      <c r="L763" s="27" t="s">
        <v>1469</v>
      </c>
      <c r="M763" s="27" t="s">
        <v>1708</v>
      </c>
      <c r="N763" s="27" t="s">
        <v>1708</v>
      </c>
      <c r="O763" s="27" t="s">
        <v>111</v>
      </c>
      <c r="P763" s="27" t="s">
        <v>1708</v>
      </c>
      <c r="Q763" s="27" t="s">
        <v>1708</v>
      </c>
      <c r="R763" s="27" t="s">
        <v>1708</v>
      </c>
      <c r="S763" s="27" t="s">
        <v>1708</v>
      </c>
      <c r="T763" s="6" t="s">
        <v>1795</v>
      </c>
    </row>
    <row r="764" spans="1:20">
      <c r="A76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(194,1,'Betech Shabot Ezra','Betech Shabot Ezra',' ','Manuel Acuña','110',' ','Barrio San Pedro',' ','Distrito Federal',' ',' ','BESE560822MN4',' ',' ',' ',' ',true);</v>
      </c>
      <c r="B764" s="6">
        <v>194</v>
      </c>
      <c r="C764" s="6">
        <v>1</v>
      </c>
      <c r="D764" t="s">
        <v>112</v>
      </c>
      <c r="E764" s="27" t="s">
        <v>112</v>
      </c>
      <c r="F764" s="27" t="s">
        <v>1708</v>
      </c>
      <c r="G764" s="27" t="s">
        <v>113</v>
      </c>
      <c r="H764" s="27" t="s">
        <v>811</v>
      </c>
      <c r="I764" s="27" t="s">
        <v>1034</v>
      </c>
      <c r="J764" s="27" t="s">
        <v>114</v>
      </c>
      <c r="K764" s="27" t="s">
        <v>1708</v>
      </c>
      <c r="L764" s="27" t="s">
        <v>1469</v>
      </c>
      <c r="M764" s="27" t="s">
        <v>1708</v>
      </c>
      <c r="N764" s="27" t="s">
        <v>1708</v>
      </c>
      <c r="O764" s="27" t="s">
        <v>115</v>
      </c>
      <c r="P764" s="27" t="s">
        <v>1708</v>
      </c>
      <c r="Q764" s="27" t="s">
        <v>1708</v>
      </c>
      <c r="R764" s="27" t="s">
        <v>1708</v>
      </c>
      <c r="S764" s="27" t="s">
        <v>1708</v>
      </c>
      <c r="T764" s="6" t="s">
        <v>1795</v>
      </c>
    </row>
    <row r="765" spans="1:20">
      <c r="A76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(195,1,'Amy Imagen Y Servicios S.A. De C.V.',' ',' ','Sur 67-A','3126',' ','Viaducto Piedad',' ','Distrito Federal',' ',' ','AIY0808141N0',' ',' ',' ',' ',true);</v>
      </c>
      <c r="B765" s="6">
        <v>195</v>
      </c>
      <c r="C765" s="6">
        <v>1</v>
      </c>
      <c r="D765" t="s">
        <v>116</v>
      </c>
      <c r="E765" s="27" t="s">
        <v>1034</v>
      </c>
      <c r="F765" s="27" t="s">
        <v>1708</v>
      </c>
      <c r="G765" s="27" t="s">
        <v>117</v>
      </c>
      <c r="H765" s="27" t="s">
        <v>118</v>
      </c>
      <c r="I765" s="27" t="s">
        <v>1034</v>
      </c>
      <c r="J765" s="27" t="s">
        <v>119</v>
      </c>
      <c r="K765" s="27" t="s">
        <v>1708</v>
      </c>
      <c r="L765" s="27" t="s">
        <v>1469</v>
      </c>
      <c r="M765" s="27" t="s">
        <v>1708</v>
      </c>
      <c r="N765" s="27" t="s">
        <v>1708</v>
      </c>
      <c r="O765" s="27" t="s">
        <v>120</v>
      </c>
      <c r="P765" s="27" t="s">
        <v>1708</v>
      </c>
      <c r="Q765" s="27" t="s">
        <v>1708</v>
      </c>
      <c r="R765" s="27" t="s">
        <v>1708</v>
      </c>
      <c r="S765" s="27" t="s">
        <v>1708</v>
      </c>
      <c r="T765" s="6" t="s">
        <v>1795</v>
      </c>
    </row>
    <row r="766" spans="1:20">
      <c r="A76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(196,1,'Federación Mexicana De Tenis De Mesa  Ac',' ',' ','Av. Río Churubusco Puerta 9 Ciudad Deportiva','Piso 2','Oficina 216','Magdalena Mixhuca',' ','Distrito Federal',' ',' ','FMT840208SS0',' ',' ',' ',' ',true);</v>
      </c>
      <c r="B766" s="6">
        <v>196</v>
      </c>
      <c r="C766" s="6">
        <v>1</v>
      </c>
      <c r="D766" t="s">
        <v>121</v>
      </c>
      <c r="E766" s="27" t="s">
        <v>1034</v>
      </c>
      <c r="F766" s="27" t="s">
        <v>1708</v>
      </c>
      <c r="G766" s="27" t="s">
        <v>122</v>
      </c>
      <c r="H766" s="27" t="s">
        <v>123</v>
      </c>
      <c r="I766" s="27" t="s">
        <v>124</v>
      </c>
      <c r="J766" s="27" t="s">
        <v>387</v>
      </c>
      <c r="K766" s="27" t="s">
        <v>1708</v>
      </c>
      <c r="L766" s="27" t="s">
        <v>125</v>
      </c>
      <c r="M766" s="27" t="s">
        <v>1708</v>
      </c>
      <c r="N766" s="27" t="s">
        <v>1708</v>
      </c>
      <c r="O766" s="27" t="s">
        <v>126</v>
      </c>
      <c r="P766" s="27" t="s">
        <v>1708</v>
      </c>
      <c r="Q766" s="27" t="s">
        <v>1708</v>
      </c>
      <c r="R766" s="27" t="s">
        <v>1708</v>
      </c>
      <c r="S766" s="27" t="s">
        <v>1708</v>
      </c>
      <c r="T766" s="6" t="s">
        <v>1795</v>
      </c>
    </row>
    <row r="767" spans="1:20">
      <c r="A76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(197,1,'Instituto Politecnico Nacional',' ',' ','Av. Miguel Othon De Mendizabal','S/N',' ','La Escalera',' ','Distrito Federal',' ',' ','IPN811229H26',' ',' ',' ',' ',true);</v>
      </c>
      <c r="B767" s="6">
        <v>197</v>
      </c>
      <c r="C767" s="6">
        <v>1</v>
      </c>
      <c r="D767" t="s">
        <v>127</v>
      </c>
      <c r="E767" s="27" t="s">
        <v>1034</v>
      </c>
      <c r="F767" s="27" t="s">
        <v>1708</v>
      </c>
      <c r="G767" s="27" t="s">
        <v>128</v>
      </c>
      <c r="H767" s="27" t="s">
        <v>537</v>
      </c>
      <c r="I767" s="27" t="s">
        <v>1034</v>
      </c>
      <c r="J767" s="27" t="s">
        <v>129</v>
      </c>
      <c r="K767" s="27" t="s">
        <v>1708</v>
      </c>
      <c r="L767" s="27" t="s">
        <v>1469</v>
      </c>
      <c r="M767" s="27" t="s">
        <v>1708</v>
      </c>
      <c r="N767" s="27" t="s">
        <v>1708</v>
      </c>
      <c r="O767" s="27" t="s">
        <v>130</v>
      </c>
      <c r="P767" s="27" t="s">
        <v>1708</v>
      </c>
      <c r="Q767" s="27" t="s">
        <v>1708</v>
      </c>
      <c r="R767" s="27" t="s">
        <v>1708</v>
      </c>
      <c r="S767" s="27" t="s">
        <v>1708</v>
      </c>
      <c r="T767" s="6" t="s">
        <v>1795</v>
      </c>
    </row>
    <row r="768" spans="1:20">
      <c r="A76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(198,1,'Office Print Amg S.A. De C.V.','Anel Mata',' ','Toribio Medina','122','Loc. D','Algarín','Cuauhtémoc','Distrito Federal',' ',' ','OPA120725KG8',' ',' ',' ',' ',true);</v>
      </c>
      <c r="B768" s="6">
        <v>198</v>
      </c>
      <c r="C768" s="6">
        <v>1</v>
      </c>
      <c r="D768" t="s">
        <v>283</v>
      </c>
      <c r="E768" s="27" t="s">
        <v>284</v>
      </c>
      <c r="F768" s="27" t="s">
        <v>1708</v>
      </c>
      <c r="G768" s="27" t="s">
        <v>285</v>
      </c>
      <c r="H768" s="27" t="s">
        <v>663</v>
      </c>
      <c r="I768" s="27" t="s">
        <v>286</v>
      </c>
      <c r="J768" s="27" t="s">
        <v>659</v>
      </c>
      <c r="K768" s="27" t="s">
        <v>949</v>
      </c>
      <c r="L768" s="27" t="s">
        <v>1469</v>
      </c>
      <c r="M768" s="27" t="s">
        <v>1708</v>
      </c>
      <c r="N768" s="27" t="s">
        <v>1708</v>
      </c>
      <c r="O768" s="27" t="s">
        <v>287</v>
      </c>
      <c r="P768" s="27" t="s">
        <v>1708</v>
      </c>
      <c r="Q768" s="27" t="s">
        <v>1708</v>
      </c>
      <c r="R768" s="27" t="s">
        <v>1708</v>
      </c>
      <c r="S768" s="27" t="s">
        <v>1708</v>
      </c>
      <c r="T768" s="6" t="s">
        <v>1795</v>
      </c>
    </row>
    <row r="769" spans="1:20">
      <c r="A76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(199,1,'Teodoro Mario Alonso Paniagua','Teodoro Mario Alonso Paniagua',' ','Popotla','75','304','Tizapan San Angel',' ','Distrito Federal',' ',' ','AOPT570202RT6',' ',' ',' ',' ',true);</v>
      </c>
      <c r="B769" s="6">
        <v>199</v>
      </c>
      <c r="C769" s="6">
        <v>1</v>
      </c>
      <c r="D769" t="s">
        <v>288</v>
      </c>
      <c r="E769" s="27" t="s">
        <v>288</v>
      </c>
      <c r="F769" s="27" t="s">
        <v>1708</v>
      </c>
      <c r="G769" s="27" t="s">
        <v>611</v>
      </c>
      <c r="H769" s="27" t="s">
        <v>612</v>
      </c>
      <c r="I769" s="27" t="s">
        <v>1152</v>
      </c>
      <c r="J769" s="27" t="s">
        <v>289</v>
      </c>
      <c r="K769" s="27" t="s">
        <v>1708</v>
      </c>
      <c r="L769" s="27" t="s">
        <v>1469</v>
      </c>
      <c r="M769" s="27" t="s">
        <v>1708</v>
      </c>
      <c r="N769" s="27" t="s">
        <v>1708</v>
      </c>
      <c r="O769" s="27" t="s">
        <v>290</v>
      </c>
      <c r="P769" s="27" t="s">
        <v>1708</v>
      </c>
      <c r="Q769" s="27" t="s">
        <v>1708</v>
      </c>
      <c r="R769" s="27" t="s">
        <v>1708</v>
      </c>
      <c r="S769" s="27" t="s">
        <v>1708</v>
      </c>
      <c r="T769" s="6" t="s">
        <v>1795</v>
      </c>
    </row>
    <row r="770" spans="1:20">
      <c r="A77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(200,1,'Alejandra Alcazar Torres Navarrete','Alejandra Alcazar Torres Navarrete',' ','Desierto De Los Leones','5079','302','Tetelpan',' ','Distrito Federal',' ',' ','AATA750221AP0',' ',' ',' ',' ',true);</v>
      </c>
      <c r="B770" s="6">
        <v>200</v>
      </c>
      <c r="C770" s="6">
        <v>1</v>
      </c>
      <c r="D770" t="s">
        <v>291</v>
      </c>
      <c r="E770" s="27" t="s">
        <v>291</v>
      </c>
      <c r="F770" s="27" t="s">
        <v>1708</v>
      </c>
      <c r="G770" s="27" t="s">
        <v>292</v>
      </c>
      <c r="H770" s="27" t="s">
        <v>293</v>
      </c>
      <c r="I770" s="27" t="s">
        <v>294</v>
      </c>
      <c r="J770" s="27" t="s">
        <v>295</v>
      </c>
      <c r="K770" s="27" t="s">
        <v>1708</v>
      </c>
      <c r="L770" s="27" t="s">
        <v>1469</v>
      </c>
      <c r="M770" s="27" t="s">
        <v>1708</v>
      </c>
      <c r="N770" s="27" t="s">
        <v>1708</v>
      </c>
      <c r="O770" s="27" t="s">
        <v>169</v>
      </c>
      <c r="P770" s="27" t="s">
        <v>1708</v>
      </c>
      <c r="Q770" s="27" t="s">
        <v>1708</v>
      </c>
      <c r="R770" s="27" t="s">
        <v>1708</v>
      </c>
      <c r="S770" s="27" t="s">
        <v>1708</v>
      </c>
      <c r="T770" s="6" t="s">
        <v>1795</v>
      </c>
    </row>
    <row r="771" spans="1:20">
      <c r="A77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(201,1,'Edgar Muñoz Gutierrez','Edgar Muñoz Gutierrez',' ','Vicente Guerrero','27','1','Loma Bonita',' ','Distrito Federal',' ',' ','MUGE740925FY8',' ',' ',' ',' ',true);</v>
      </c>
      <c r="B771" s="6">
        <v>201</v>
      </c>
      <c r="C771" s="6">
        <v>1</v>
      </c>
      <c r="D771" t="s">
        <v>170</v>
      </c>
      <c r="E771" s="27" t="s">
        <v>170</v>
      </c>
      <c r="F771" s="27" t="s">
        <v>1708</v>
      </c>
      <c r="G771" s="27" t="s">
        <v>171</v>
      </c>
      <c r="H771" s="27" t="s">
        <v>172</v>
      </c>
      <c r="I771" s="27" t="s">
        <v>882</v>
      </c>
      <c r="J771" s="27" t="s">
        <v>173</v>
      </c>
      <c r="K771" s="27" t="s">
        <v>1708</v>
      </c>
      <c r="L771" s="27" t="s">
        <v>1469</v>
      </c>
      <c r="M771" s="27" t="s">
        <v>1708</v>
      </c>
      <c r="N771" s="27" t="s">
        <v>1708</v>
      </c>
      <c r="O771" s="27" t="s">
        <v>174</v>
      </c>
      <c r="P771" s="27" t="s">
        <v>1708</v>
      </c>
      <c r="Q771" s="27" t="s">
        <v>1708</v>
      </c>
      <c r="R771" s="27" t="s">
        <v>1708</v>
      </c>
      <c r="S771" s="27" t="s">
        <v>1708</v>
      </c>
      <c r="T771" s="6" t="s">
        <v>1795</v>
      </c>
    </row>
    <row r="772" spans="1:20">
      <c r="A77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(202,1,'Martha Rosa Flores Solis','Martha Rosa Flores Solis',' ','Antiguo Camino A San Juan De Aragón','247 D',' ','Pueblo San Juan De Aragón',' ','Distrito Federal',' ',' ','FOSM6507058V9',' ',' ',' ',' ',true);</v>
      </c>
      <c r="B772" s="6">
        <v>202</v>
      </c>
      <c r="C772" s="6">
        <v>1</v>
      </c>
      <c r="D772" t="s">
        <v>175</v>
      </c>
      <c r="E772" s="27" t="s">
        <v>175</v>
      </c>
      <c r="F772" s="27" t="s">
        <v>1708</v>
      </c>
      <c r="G772" s="27" t="s">
        <v>25</v>
      </c>
      <c r="H772" s="27" t="s">
        <v>26</v>
      </c>
      <c r="I772" s="27" t="s">
        <v>1034</v>
      </c>
      <c r="J772" s="27" t="s">
        <v>27</v>
      </c>
      <c r="K772" s="27" t="s">
        <v>1708</v>
      </c>
      <c r="L772" s="27" t="s">
        <v>1469</v>
      </c>
      <c r="M772" s="27" t="s">
        <v>1708</v>
      </c>
      <c r="N772" s="27" t="s">
        <v>1708</v>
      </c>
      <c r="O772" s="27" t="s">
        <v>28</v>
      </c>
      <c r="P772" s="27" t="s">
        <v>1708</v>
      </c>
      <c r="Q772" s="27" t="s">
        <v>1708</v>
      </c>
      <c r="R772" s="27" t="s">
        <v>1708</v>
      </c>
      <c r="S772" s="27" t="s">
        <v>1708</v>
      </c>
      <c r="T772" s="6" t="s">
        <v>1795</v>
      </c>
    </row>
    <row r="773" spans="1:20">
      <c r="A77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(203,1,'Dipalmex, S.A. De C.V.',' ',' ','Av.Insurgentes Norte','850',' ','Vallejo Poniente',' ','Distrito Federal',' ',' ','DIP061116G26',' ',' ',' ',' ',true);</v>
      </c>
      <c r="B773" s="6">
        <v>203</v>
      </c>
      <c r="C773" s="6">
        <v>1</v>
      </c>
      <c r="D773" t="s">
        <v>29</v>
      </c>
      <c r="E773" s="27" t="s">
        <v>1034</v>
      </c>
      <c r="F773" s="27" t="s">
        <v>1708</v>
      </c>
      <c r="G773" s="27" t="s">
        <v>30</v>
      </c>
      <c r="H773" s="27" t="s">
        <v>31</v>
      </c>
      <c r="I773" s="27" t="s">
        <v>1034</v>
      </c>
      <c r="J773" s="27" t="s">
        <v>32</v>
      </c>
      <c r="K773" s="27" t="s">
        <v>1708</v>
      </c>
      <c r="L773" s="27" t="s">
        <v>1469</v>
      </c>
      <c r="M773" s="27" t="s">
        <v>1708</v>
      </c>
      <c r="N773" s="27" t="s">
        <v>1708</v>
      </c>
      <c r="O773" s="27" t="s">
        <v>33</v>
      </c>
      <c r="P773" s="27" t="s">
        <v>1708</v>
      </c>
      <c r="Q773" s="27" t="s">
        <v>1708</v>
      </c>
      <c r="R773" s="27" t="s">
        <v>1708</v>
      </c>
      <c r="S773" s="27" t="s">
        <v>1708</v>
      </c>
      <c r="T773" s="6" t="s">
        <v>1795</v>
      </c>
    </row>
    <row r="774" spans="1:20">
      <c r="A77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(204,1,'Integradora De Editores Mexicanos S.A. De C.V.',' ',' ','Av.Paseo De Las Palmas','239','204','Lomas De Chapultepec',' ','Distrito Federal',' ',' ','IEM000907HF9',' ',' ',' ',' ',true);</v>
      </c>
      <c r="B774" s="6">
        <v>204</v>
      </c>
      <c r="C774" s="6">
        <v>1</v>
      </c>
      <c r="D774" t="s">
        <v>34</v>
      </c>
      <c r="E774" s="27" t="s">
        <v>1034</v>
      </c>
      <c r="F774" s="27" t="s">
        <v>1708</v>
      </c>
      <c r="G774" s="27" t="s">
        <v>35</v>
      </c>
      <c r="H774" s="27" t="s">
        <v>36</v>
      </c>
      <c r="I774" s="27" t="s">
        <v>1046</v>
      </c>
      <c r="J774" s="27" t="s">
        <v>37</v>
      </c>
      <c r="K774" s="27" t="s">
        <v>1708</v>
      </c>
      <c r="L774" s="27" t="s">
        <v>1469</v>
      </c>
      <c r="M774" s="27" t="s">
        <v>1708</v>
      </c>
      <c r="N774" s="27" t="s">
        <v>1708</v>
      </c>
      <c r="O774" s="27" t="s">
        <v>38</v>
      </c>
      <c r="P774" s="27" t="s">
        <v>1708</v>
      </c>
      <c r="Q774" s="27" t="s">
        <v>1708</v>
      </c>
      <c r="R774" s="27" t="s">
        <v>1708</v>
      </c>
      <c r="S774" s="27" t="s">
        <v>1708</v>
      </c>
      <c r="T774" s="6" t="s">
        <v>1795</v>
      </c>
    </row>
    <row r="775" spans="1:20">
      <c r="A77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(205,1,'Gustavo Adolfo Páez Reina','Gustavo Adolfo Páez Reina',' ','Blvd.Adolfo López Mateos','2545-D',' ','Lomas De San Angel Inn',' ','Distrito Federal',' ',' ','PARG7707045W4',' ',' ',' ',' ',true);</v>
      </c>
      <c r="B775" s="6">
        <v>205</v>
      </c>
      <c r="C775" s="6">
        <v>1</v>
      </c>
      <c r="D775" t="s">
        <v>39</v>
      </c>
      <c r="E775" s="27" t="s">
        <v>39</v>
      </c>
      <c r="F775" s="27" t="s">
        <v>1708</v>
      </c>
      <c r="G775" s="27" t="s">
        <v>40</v>
      </c>
      <c r="H775" s="27" t="s">
        <v>41</v>
      </c>
      <c r="I775" s="27" t="s">
        <v>1034</v>
      </c>
      <c r="J775" s="27" t="s">
        <v>42</v>
      </c>
      <c r="K775" s="27" t="s">
        <v>1708</v>
      </c>
      <c r="L775" s="27" t="s">
        <v>1469</v>
      </c>
      <c r="M775" s="27" t="s">
        <v>1708</v>
      </c>
      <c r="N775" s="27" t="s">
        <v>1708</v>
      </c>
      <c r="O775" s="27" t="s">
        <v>43</v>
      </c>
      <c r="P775" s="27" t="s">
        <v>1708</v>
      </c>
      <c r="Q775" s="27" t="s">
        <v>1708</v>
      </c>
      <c r="R775" s="27" t="s">
        <v>1708</v>
      </c>
      <c r="S775" s="27" t="s">
        <v>1708</v>
      </c>
      <c r="T775" s="6" t="s">
        <v>1795</v>
      </c>
    </row>
    <row r="776" spans="1:20">
      <c r="A77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(206,1,'Marquez Rosas Sandra Erika','Marquez Rosas Sandra Erika',' ','Toribio Medina','107','A','Algarín','Cuauhtémoc','Distrito Federal',' ',' ','MARS871115J99',' ',' ',' ',' ',true);</v>
      </c>
      <c r="B776" s="6">
        <v>206</v>
      </c>
      <c r="C776" s="6">
        <v>1</v>
      </c>
      <c r="D776" t="s">
        <v>44</v>
      </c>
      <c r="E776" s="27" t="s">
        <v>44</v>
      </c>
      <c r="F776" s="27" t="s">
        <v>1708</v>
      </c>
      <c r="G776" s="27" t="s">
        <v>285</v>
      </c>
      <c r="H776" s="27" t="s">
        <v>45</v>
      </c>
      <c r="I776" s="27" t="s">
        <v>46</v>
      </c>
      <c r="J776" s="27" t="s">
        <v>659</v>
      </c>
      <c r="K776" s="6" t="s">
        <v>949</v>
      </c>
      <c r="L776" s="27" t="s">
        <v>1469</v>
      </c>
      <c r="M776" s="27" t="s">
        <v>1708</v>
      </c>
      <c r="N776" s="27" t="s">
        <v>1708</v>
      </c>
      <c r="O776" s="27" t="s">
        <v>47</v>
      </c>
      <c r="P776" s="27" t="s">
        <v>1708</v>
      </c>
      <c r="Q776" s="27" t="s">
        <v>1708</v>
      </c>
      <c r="R776" s="27" t="s">
        <v>1708</v>
      </c>
      <c r="S776" s="27" t="s">
        <v>1708</v>
      </c>
      <c r="T776" s="6" t="s">
        <v>1795</v>
      </c>
    </row>
    <row r="777" spans="1:20">
      <c r="A77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(207,1,'José Luis Zúñiga Ramírez','José Luis Zúñiga Ramírez',' ','Wagner','321',' ','Vallejo',' ','Distrito Federal',' ',' ','ZURL660119G82',' ',' ',' ',' ',true);</v>
      </c>
      <c r="B777" s="6">
        <v>207</v>
      </c>
      <c r="C777" s="6">
        <v>1</v>
      </c>
      <c r="D777" t="s">
        <v>48</v>
      </c>
      <c r="E777" s="27" t="s">
        <v>48</v>
      </c>
      <c r="F777" s="27" t="s">
        <v>1708</v>
      </c>
      <c r="G777" s="27" t="s">
        <v>49</v>
      </c>
      <c r="H777" s="27" t="s">
        <v>50</v>
      </c>
      <c r="I777" s="27" t="s">
        <v>1034</v>
      </c>
      <c r="J777" s="27" t="s">
        <v>51</v>
      </c>
      <c r="K777" s="27" t="s">
        <v>1708</v>
      </c>
      <c r="L777" s="27" t="s">
        <v>1469</v>
      </c>
      <c r="M777" s="27" t="s">
        <v>1708</v>
      </c>
      <c r="N777" s="27" t="s">
        <v>1708</v>
      </c>
      <c r="O777" s="27" t="s">
        <v>52</v>
      </c>
      <c r="P777" s="27" t="s">
        <v>1708</v>
      </c>
      <c r="Q777" s="27" t="s">
        <v>1708</v>
      </c>
      <c r="R777" s="27" t="s">
        <v>1708</v>
      </c>
      <c r="S777" s="27" t="s">
        <v>1708</v>
      </c>
      <c r="T777" s="6" t="s">
        <v>1795</v>
      </c>
    </row>
    <row r="778" spans="1:20">
      <c r="A77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(208,1,'Tania Espinosa De La Garza','Tania Espinosa De La Garza',' ','Tokio','917-205',' ','Portales Sur','Benito Juárez','Distrito Federal',' ',' ','EIGT761027NB1',' ',' ',' ',' ',true);</v>
      </c>
      <c r="B778" s="6">
        <v>208</v>
      </c>
      <c r="C778" s="6">
        <v>1</v>
      </c>
      <c r="D778" t="s">
        <v>204</v>
      </c>
      <c r="E778" s="27" t="s">
        <v>204</v>
      </c>
      <c r="F778" s="27" t="s">
        <v>1708</v>
      </c>
      <c r="G778" s="27" t="s">
        <v>205</v>
      </c>
      <c r="H778" s="27" t="s">
        <v>206</v>
      </c>
      <c r="I778" s="27" t="s">
        <v>1034</v>
      </c>
      <c r="J778" s="27" t="s">
        <v>207</v>
      </c>
      <c r="K778" s="6" t="s">
        <v>1035</v>
      </c>
      <c r="L778" s="27" t="s">
        <v>1469</v>
      </c>
      <c r="M778" s="27" t="s">
        <v>1708</v>
      </c>
      <c r="N778" s="27" t="s">
        <v>1708</v>
      </c>
      <c r="O778" s="27" t="s">
        <v>208</v>
      </c>
      <c r="P778" s="27" t="s">
        <v>1708</v>
      </c>
      <c r="Q778" s="27" t="s">
        <v>1708</v>
      </c>
      <c r="R778" s="27" t="s">
        <v>1708</v>
      </c>
      <c r="S778" s="27" t="s">
        <v>1708</v>
      </c>
      <c r="T778" s="6" t="s">
        <v>1795</v>
      </c>
    </row>
    <row r="779" spans="1:20">
      <c r="A77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(209,1,'Impresora Eclipse S.A.De C.V.',' ',' ','España','451 C',' ','Granjas Estrella','Iztapalapa','Distrito Federal',' ',' ','IEC9707022IA',' ',' ',' ',' ',true);</v>
      </c>
      <c r="B779" s="6">
        <v>209</v>
      </c>
      <c r="C779" s="6">
        <v>1</v>
      </c>
      <c r="D779" t="s">
        <v>209</v>
      </c>
      <c r="E779" s="27" t="s">
        <v>1034</v>
      </c>
      <c r="F779" s="27" t="s">
        <v>1708</v>
      </c>
      <c r="G779" s="27" t="s">
        <v>210</v>
      </c>
      <c r="H779" s="27" t="s">
        <v>211</v>
      </c>
      <c r="I779" s="27" t="s">
        <v>1034</v>
      </c>
      <c r="J779" s="27" t="s">
        <v>212</v>
      </c>
      <c r="K779" s="27" t="s">
        <v>1088</v>
      </c>
      <c r="L779" s="27" t="s">
        <v>1469</v>
      </c>
      <c r="M779" s="27" t="s">
        <v>1708</v>
      </c>
      <c r="N779" s="27" t="s">
        <v>1708</v>
      </c>
      <c r="O779" s="27" t="s">
        <v>213</v>
      </c>
      <c r="P779" s="27" t="s">
        <v>1708</v>
      </c>
      <c r="Q779" s="27" t="s">
        <v>1708</v>
      </c>
      <c r="R779" s="27" t="s">
        <v>1708</v>
      </c>
      <c r="S779" s="27" t="s">
        <v>1708</v>
      </c>
      <c r="T779" s="6" t="s">
        <v>1795</v>
      </c>
    </row>
    <row r="780" spans="1:20">
      <c r="A78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(210,1,'Frausto Hernandez Julio Cesar','Frausto Hernandez Julio Cesar',' ','Av.Paseos De Aguascalientes','703',' ','Paseos De Aguascalientes',' ','Distrito Federal',' ',' ','FAHJ910510QQ6',' ',' ',' ',' ',true);</v>
      </c>
      <c r="B780" s="6">
        <v>210</v>
      </c>
      <c r="C780" s="6">
        <v>1</v>
      </c>
      <c r="D780" t="s">
        <v>214</v>
      </c>
      <c r="E780" s="27" t="s">
        <v>214</v>
      </c>
      <c r="F780" s="27" t="s">
        <v>1708</v>
      </c>
      <c r="G780" s="27" t="s">
        <v>215</v>
      </c>
      <c r="H780" s="27" t="s">
        <v>216</v>
      </c>
      <c r="I780" s="27" t="s">
        <v>1034</v>
      </c>
      <c r="J780" s="27" t="s">
        <v>217</v>
      </c>
      <c r="K780" s="27" t="s">
        <v>1708</v>
      </c>
      <c r="L780" s="27" t="s">
        <v>1469</v>
      </c>
      <c r="M780" s="27" t="s">
        <v>1708</v>
      </c>
      <c r="N780" s="27" t="s">
        <v>1708</v>
      </c>
      <c r="O780" s="27" t="s">
        <v>218</v>
      </c>
      <c r="P780" s="27" t="s">
        <v>1708</v>
      </c>
      <c r="Q780" s="27" t="s">
        <v>1708</v>
      </c>
      <c r="R780" s="27" t="s">
        <v>1708</v>
      </c>
      <c r="S780" s="27" t="s">
        <v>1708</v>
      </c>
      <c r="T780" s="6" t="s">
        <v>1795</v>
      </c>
    </row>
    <row r="781" spans="1:20">
      <c r="A78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(211,1,'Anel Del Rosario Mata Garza','Anel Del Rosario Mata Garza',' ','Toribio Medina','122 Loc. D',' ','Algarín','Cuauhtémoc','Distrito Federal',' ',' ','MAGA7210074Y2',' ',' ',' ',' ',true);</v>
      </c>
      <c r="B781" s="6">
        <v>211</v>
      </c>
      <c r="C781" s="6">
        <v>1</v>
      </c>
      <c r="D781" t="s">
        <v>219</v>
      </c>
      <c r="E781" s="27" t="s">
        <v>219</v>
      </c>
      <c r="F781" s="27" t="s">
        <v>1708</v>
      </c>
      <c r="G781" s="27" t="s">
        <v>285</v>
      </c>
      <c r="H781" s="27" t="s">
        <v>220</v>
      </c>
      <c r="I781" s="27" t="s">
        <v>1034</v>
      </c>
      <c r="J781" s="27" t="s">
        <v>659</v>
      </c>
      <c r="K781" s="27" t="s">
        <v>949</v>
      </c>
      <c r="L781" s="27" t="s">
        <v>1469</v>
      </c>
      <c r="M781" s="27" t="s">
        <v>1708</v>
      </c>
      <c r="N781" s="27" t="s">
        <v>1708</v>
      </c>
      <c r="O781" s="27" t="s">
        <v>221</v>
      </c>
      <c r="P781" s="27" t="s">
        <v>1708</v>
      </c>
      <c r="Q781" s="27" t="s">
        <v>1708</v>
      </c>
      <c r="R781" s="27" t="s">
        <v>1708</v>
      </c>
      <c r="S781" s="27" t="s">
        <v>1708</v>
      </c>
      <c r="T781" s="6" t="s">
        <v>1795</v>
      </c>
    </row>
    <row r="782" spans="1:20">
      <c r="A78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(212,1,'Partido Accion Nacional',' ',' ','Av. Coyoacan','1546',' ','Del Valle','Benito Juárez','Distrito Federal',' ',' ','PAN400301JR5',' ',' ',' ',' ',true);</v>
      </c>
      <c r="B782" s="6">
        <v>212</v>
      </c>
      <c r="C782" s="6">
        <v>1</v>
      </c>
      <c r="D782" t="s">
        <v>222</v>
      </c>
      <c r="E782" s="27" t="s">
        <v>1034</v>
      </c>
      <c r="F782" s="27" t="s">
        <v>1708</v>
      </c>
      <c r="G782" s="27" t="s">
        <v>223</v>
      </c>
      <c r="H782" s="27" t="s">
        <v>224</v>
      </c>
      <c r="I782" s="27" t="s">
        <v>1034</v>
      </c>
      <c r="J782" s="27" t="s">
        <v>1047</v>
      </c>
      <c r="K782" s="27" t="s">
        <v>1583</v>
      </c>
      <c r="L782" s="27" t="s">
        <v>1469</v>
      </c>
      <c r="M782" s="27" t="s">
        <v>1708</v>
      </c>
      <c r="N782" s="27" t="s">
        <v>1708</v>
      </c>
      <c r="O782" s="27" t="s">
        <v>225</v>
      </c>
      <c r="P782" s="27" t="s">
        <v>1708</v>
      </c>
      <c r="Q782" s="27" t="s">
        <v>1708</v>
      </c>
      <c r="R782" s="27" t="s">
        <v>1708</v>
      </c>
      <c r="S782" s="27" t="s">
        <v>1708</v>
      </c>
      <c r="T782" s="6" t="s">
        <v>1795</v>
      </c>
    </row>
    <row r="783" spans="1:20">
      <c r="A78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(213,1,'Swatter,S.C.',' ',' ','Miguel Ocaranza','152',' ','Merced Gomez',' ','Distrito Federal',' ',' ','SWA0810097Z4',' ',' ',' ',' ',true);</v>
      </c>
      <c r="B783" s="6">
        <v>213</v>
      </c>
      <c r="C783" s="6">
        <v>1</v>
      </c>
      <c r="D783" t="s">
        <v>226</v>
      </c>
      <c r="E783" s="27" t="s">
        <v>1034</v>
      </c>
      <c r="F783" s="27" t="s">
        <v>1708</v>
      </c>
      <c r="G783" s="27" t="s">
        <v>227</v>
      </c>
      <c r="H783" s="27" t="s">
        <v>228</v>
      </c>
      <c r="I783" s="27" t="s">
        <v>1034</v>
      </c>
      <c r="J783" s="27" t="s">
        <v>752</v>
      </c>
      <c r="K783" s="27" t="s">
        <v>1708</v>
      </c>
      <c r="L783" s="27" t="s">
        <v>1469</v>
      </c>
      <c r="M783" s="27" t="s">
        <v>1708</v>
      </c>
      <c r="N783" s="27" t="s">
        <v>1708</v>
      </c>
      <c r="O783" s="27" t="s">
        <v>229</v>
      </c>
      <c r="P783" s="27" t="s">
        <v>1708</v>
      </c>
      <c r="Q783" s="27" t="s">
        <v>1708</v>
      </c>
      <c r="R783" s="27" t="s">
        <v>1708</v>
      </c>
      <c r="S783" s="27" t="s">
        <v>1708</v>
      </c>
      <c r="T783" s="6" t="s">
        <v>1795</v>
      </c>
    </row>
    <row r="784" spans="1:20">
      <c r="A78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(214,1,'Beatriz Lara García','Beatriz Lara García',' ','Calle 19','38',' ','Pro-Hogar',' ','Distrito Federal',' ',' ','LAGB660331UA4',' ',' ',' ',' ',true);</v>
      </c>
      <c r="B784" s="6">
        <v>214</v>
      </c>
      <c r="C784" s="6">
        <v>1</v>
      </c>
      <c r="D784" t="s">
        <v>230</v>
      </c>
      <c r="E784" s="27" t="s">
        <v>230</v>
      </c>
      <c r="F784" s="27" t="s">
        <v>1708</v>
      </c>
      <c r="G784" s="27" t="s">
        <v>231</v>
      </c>
      <c r="H784" s="27" t="s">
        <v>458</v>
      </c>
      <c r="I784" s="27" t="s">
        <v>1034</v>
      </c>
      <c r="J784" s="27" t="s">
        <v>232</v>
      </c>
      <c r="K784" s="27" t="s">
        <v>1708</v>
      </c>
      <c r="L784" s="27" t="s">
        <v>1469</v>
      </c>
      <c r="M784" s="27" t="s">
        <v>1708</v>
      </c>
      <c r="N784" s="27" t="s">
        <v>1708</v>
      </c>
      <c r="O784" s="27" t="s">
        <v>6</v>
      </c>
      <c r="P784" s="27" t="s">
        <v>1708</v>
      </c>
      <c r="Q784" s="27" t="s">
        <v>1708</v>
      </c>
      <c r="R784" s="27" t="s">
        <v>1708</v>
      </c>
      <c r="S784" s="27" t="s">
        <v>1708</v>
      </c>
      <c r="T784" s="6" t="s">
        <v>1795</v>
      </c>
    </row>
    <row r="785" spans="1:20">
      <c r="A78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(215,1,'Avza Digital S.A. De C.V.',' ',' ','Ignacio Allende','105',' ','Guadalupe Del Moral',' ','Distrito Federal',' ',' ','ADI040922KJ7',' ',' ',' ',' ',true);</v>
      </c>
      <c r="B785" s="6">
        <v>215</v>
      </c>
      <c r="C785" s="6">
        <v>1</v>
      </c>
      <c r="D785" t="s">
        <v>7</v>
      </c>
      <c r="E785" s="27" t="s">
        <v>1034</v>
      </c>
      <c r="F785" s="27" t="s">
        <v>1708</v>
      </c>
      <c r="G785" s="27" t="s">
        <v>8</v>
      </c>
      <c r="H785" s="27" t="s">
        <v>9</v>
      </c>
      <c r="I785" s="27" t="s">
        <v>1034</v>
      </c>
      <c r="J785" s="27" t="s">
        <v>10</v>
      </c>
      <c r="K785" s="27" t="s">
        <v>1708</v>
      </c>
      <c r="L785" s="27" t="s">
        <v>1469</v>
      </c>
      <c r="M785" s="27" t="s">
        <v>1708</v>
      </c>
      <c r="N785" s="27" t="s">
        <v>1708</v>
      </c>
      <c r="O785" s="27" t="s">
        <v>11</v>
      </c>
      <c r="P785" s="27" t="s">
        <v>1708</v>
      </c>
      <c r="Q785" s="27" t="s">
        <v>1708</v>
      </c>
      <c r="R785" s="27" t="s">
        <v>1708</v>
      </c>
      <c r="S785" s="27" t="s">
        <v>1708</v>
      </c>
      <c r="T785" s="6" t="s">
        <v>1795</v>
      </c>
    </row>
    <row r="786" spans="1:20">
      <c r="A78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(216,1,'Clever Services S De R.L. De C.V.',' ',' ','Av. Prolongación Paseo De La Reforma','215 M1 P4',' ','Paseo De Las Lomas',' ','Distrito Federal',' ',' ','CSE071018NR0',' ',' ',' ',' ',true);</v>
      </c>
      <c r="B786" s="6">
        <v>216</v>
      </c>
      <c r="C786" s="6">
        <v>1</v>
      </c>
      <c r="D786" t="s">
        <v>12</v>
      </c>
      <c r="E786" s="27" t="s">
        <v>1034</v>
      </c>
      <c r="F786" s="27" t="s">
        <v>1708</v>
      </c>
      <c r="G786" s="27" t="s">
        <v>13</v>
      </c>
      <c r="H786" s="27" t="s">
        <v>14</v>
      </c>
      <c r="I786" s="27" t="s">
        <v>1034</v>
      </c>
      <c r="J786" s="27" t="s">
        <v>15</v>
      </c>
      <c r="K786" s="27" t="s">
        <v>1708</v>
      </c>
      <c r="L786" s="27" t="s">
        <v>1469</v>
      </c>
      <c r="M786" s="27" t="s">
        <v>1708</v>
      </c>
      <c r="N786" s="27" t="s">
        <v>1708</v>
      </c>
      <c r="O786" s="27" t="s">
        <v>16</v>
      </c>
      <c r="P786" s="27" t="s">
        <v>1708</v>
      </c>
      <c r="Q786" s="27" t="s">
        <v>1708</v>
      </c>
      <c r="R786" s="27" t="s">
        <v>1708</v>
      </c>
      <c r="S786" s="27" t="s">
        <v>1708</v>
      </c>
      <c r="T786" s="6" t="s">
        <v>1795</v>
      </c>
    </row>
    <row r="787" spans="1:20">
      <c r="A78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(217,1,'Maria Isabel Valencia Chavarria','Maria Isabel Valencia Chavarria',' ','Calle De Pántla','3',' ','Barrio San Andres',' ','Distrito Federal',' ',' ','VACI560329CP7',' ',' ',' ',' ',true);</v>
      </c>
      <c r="B787" s="6">
        <v>217</v>
      </c>
      <c r="C787" s="6">
        <v>1</v>
      </c>
      <c r="D787" t="s">
        <v>17</v>
      </c>
      <c r="E787" s="27" t="s">
        <v>17</v>
      </c>
      <c r="F787" s="27" t="s">
        <v>1708</v>
      </c>
      <c r="G787" s="27" t="s">
        <v>18</v>
      </c>
      <c r="H787" s="27" t="s">
        <v>637</v>
      </c>
      <c r="I787" s="27" t="s">
        <v>1034</v>
      </c>
      <c r="J787" s="27" t="s">
        <v>19</v>
      </c>
      <c r="K787" s="27" t="s">
        <v>1708</v>
      </c>
      <c r="L787" s="27" t="s">
        <v>1469</v>
      </c>
      <c r="M787" s="27" t="s">
        <v>1708</v>
      </c>
      <c r="N787" s="27" t="s">
        <v>1708</v>
      </c>
      <c r="O787" s="27" t="s">
        <v>20</v>
      </c>
      <c r="P787" s="27" t="s">
        <v>1708</v>
      </c>
      <c r="Q787" s="27" t="s">
        <v>1708</v>
      </c>
      <c r="R787" s="27" t="s">
        <v>1708</v>
      </c>
      <c r="S787" s="27" t="s">
        <v>1708</v>
      </c>
      <c r="T787" s="6" t="s">
        <v>1795</v>
      </c>
    </row>
    <row r="788" spans="1:20">
      <c r="A78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(218,1,'Impretlax, S.A. De C.V.',' ',' ','Calle Tlahuicole','1-B',' ','Centro','Cuauhtémoc','Distrito Federal',' ',' ','IMP0702221T5',' ',' ',' ',' ',true);</v>
      </c>
      <c r="B788" s="6">
        <v>218</v>
      </c>
      <c r="C788" s="6">
        <v>1</v>
      </c>
      <c r="D788" t="s">
        <v>21</v>
      </c>
      <c r="E788" s="27" t="s">
        <v>1034</v>
      </c>
      <c r="F788" s="27" t="s">
        <v>1708</v>
      </c>
      <c r="G788" s="27" t="s">
        <v>22</v>
      </c>
      <c r="H788" s="27" t="s">
        <v>23</v>
      </c>
      <c r="I788" s="27" t="s">
        <v>1034</v>
      </c>
      <c r="J788" s="27" t="s">
        <v>1007</v>
      </c>
      <c r="K788" s="27" t="s">
        <v>949</v>
      </c>
      <c r="L788" s="27" t="s">
        <v>1469</v>
      </c>
      <c r="M788" s="27" t="s">
        <v>1708</v>
      </c>
      <c r="N788" s="27" t="s">
        <v>1708</v>
      </c>
      <c r="O788" s="27" t="s">
        <v>131</v>
      </c>
      <c r="P788" s="27" t="s">
        <v>1708</v>
      </c>
      <c r="Q788" s="27" t="s">
        <v>1708</v>
      </c>
      <c r="R788" s="27" t="s">
        <v>1708</v>
      </c>
      <c r="S788" s="27" t="s">
        <v>1708</v>
      </c>
      <c r="T788" s="6" t="s">
        <v>1795</v>
      </c>
    </row>
    <row r="789" spans="1:20">
      <c r="A78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(219,1,'Grupo Amv Design, S.A. De C.V.',' ',' ','Av.16 De Septiembre','S/N',' ','5 De Febrero',' ','Distrito Federal',' ',' ','GAD1009131H4',' ',' ',' ',' ',true);</v>
      </c>
      <c r="B789" s="6">
        <v>219</v>
      </c>
      <c r="C789" s="6">
        <v>1</v>
      </c>
      <c r="D789" t="s">
        <v>132</v>
      </c>
      <c r="E789" s="27" t="s">
        <v>1034</v>
      </c>
      <c r="F789" s="27" t="s">
        <v>1708</v>
      </c>
      <c r="G789" s="27" t="s">
        <v>381</v>
      </c>
      <c r="H789" s="27" t="s">
        <v>537</v>
      </c>
      <c r="I789" s="27" t="s">
        <v>1034</v>
      </c>
      <c r="J789" s="27" t="s">
        <v>946</v>
      </c>
      <c r="K789" s="27" t="s">
        <v>1708</v>
      </c>
      <c r="L789" s="27" t="s">
        <v>1469</v>
      </c>
      <c r="M789" s="27" t="s">
        <v>1708</v>
      </c>
      <c r="N789" s="27" t="s">
        <v>1708</v>
      </c>
      <c r="O789" s="27" t="s">
        <v>133</v>
      </c>
      <c r="P789" s="27" t="s">
        <v>1708</v>
      </c>
      <c r="Q789" s="27" t="s">
        <v>1708</v>
      </c>
      <c r="R789" s="27" t="s">
        <v>1708</v>
      </c>
      <c r="S789" s="27" t="s">
        <v>1708</v>
      </c>
      <c r="T789" s="6" t="s">
        <v>1795</v>
      </c>
    </row>
    <row r="790" spans="1:20">
      <c r="A79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(220,1,'Design Lv S.A. De C.V.',' ',' ','Río Jordán','209',' ','Del Valle','Benito Juárez','Distrito Federal',' ',' ','DLV110624D70',' ',' ',' ',' ',true);</v>
      </c>
      <c r="B790" s="6">
        <v>220</v>
      </c>
      <c r="C790" s="6">
        <v>1</v>
      </c>
      <c r="D790" t="s">
        <v>134</v>
      </c>
      <c r="E790" s="27" t="s">
        <v>1034</v>
      </c>
      <c r="F790" s="27" t="s">
        <v>1708</v>
      </c>
      <c r="G790" s="27" t="s">
        <v>135</v>
      </c>
      <c r="H790" s="27" t="s">
        <v>136</v>
      </c>
      <c r="I790" s="27" t="s">
        <v>1034</v>
      </c>
      <c r="J790" s="27" t="s">
        <v>1047</v>
      </c>
      <c r="K790" s="27" t="s">
        <v>1583</v>
      </c>
      <c r="L790" s="27" t="s">
        <v>1469</v>
      </c>
      <c r="M790" s="27" t="s">
        <v>1708</v>
      </c>
      <c r="N790" s="27" t="s">
        <v>1708</v>
      </c>
      <c r="O790" s="27" t="s">
        <v>137</v>
      </c>
      <c r="P790" s="27" t="s">
        <v>1708</v>
      </c>
      <c r="Q790" s="27" t="s">
        <v>1708</v>
      </c>
      <c r="R790" s="27" t="s">
        <v>1708</v>
      </c>
      <c r="S790" s="27" t="s">
        <v>1708</v>
      </c>
      <c r="T790" s="6" t="s">
        <v>1795</v>
      </c>
    </row>
    <row r="791" spans="1:20">
      <c r="A79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(221,1,'Márquez Avila Gabriel','Márquez Avila Gabriel',' ','Av.Viaducto Miguel Aleman','106-Bis',' ','Atenor Salas',' ','Distrito Federal',' ',' ','MAAG741028MU9',' ',' ',' ',' ',true);</v>
      </c>
      <c r="B791" s="6">
        <v>221</v>
      </c>
      <c r="C791" s="6">
        <v>1</v>
      </c>
      <c r="D791" t="s">
        <v>138</v>
      </c>
      <c r="E791" s="27" t="s">
        <v>138</v>
      </c>
      <c r="F791" s="27" t="s">
        <v>1708</v>
      </c>
      <c r="G791" s="27" t="s">
        <v>139</v>
      </c>
      <c r="H791" s="27" t="s">
        <v>140</v>
      </c>
      <c r="I791" s="27" t="s">
        <v>1034</v>
      </c>
      <c r="J791" s="27" t="s">
        <v>141</v>
      </c>
      <c r="K791" s="27" t="s">
        <v>1708</v>
      </c>
      <c r="L791" s="27" t="s">
        <v>1469</v>
      </c>
      <c r="M791" s="27" t="s">
        <v>1708</v>
      </c>
      <c r="N791" s="27" t="s">
        <v>1708</v>
      </c>
      <c r="O791" s="27" t="s">
        <v>142</v>
      </c>
      <c r="P791" s="27" t="s">
        <v>1708</v>
      </c>
      <c r="Q791" s="27" t="s">
        <v>1708</v>
      </c>
      <c r="R791" s="27" t="s">
        <v>1708</v>
      </c>
      <c r="S791" s="27" t="s">
        <v>1708</v>
      </c>
      <c r="T791" s="6" t="s">
        <v>1795</v>
      </c>
    </row>
    <row r="792" spans="1:20">
      <c r="A79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(222,1,'Carlos Alejandro Perea Ferron','Carlos Alejandro Perea Ferron',' ','Av.Tlahuac','205','7','Santa Isabel Industrial',' ','Distrito Federal',' ',' ','PEFC751104U58',' ',' ',' ',' ',true);</v>
      </c>
      <c r="B792" s="6">
        <v>222</v>
      </c>
      <c r="C792" s="6">
        <v>1</v>
      </c>
      <c r="D792" t="s">
        <v>143</v>
      </c>
      <c r="E792" s="27" t="s">
        <v>143</v>
      </c>
      <c r="F792" s="27" t="s">
        <v>1708</v>
      </c>
      <c r="G792" s="27" t="s">
        <v>144</v>
      </c>
      <c r="H792" s="27" t="s">
        <v>632</v>
      </c>
      <c r="I792" s="27" t="s">
        <v>1153</v>
      </c>
      <c r="J792" s="27" t="s">
        <v>648</v>
      </c>
      <c r="K792" s="27" t="s">
        <v>1708</v>
      </c>
      <c r="L792" s="27" t="s">
        <v>1469</v>
      </c>
      <c r="M792" s="27" t="s">
        <v>1708</v>
      </c>
      <c r="N792" s="27" t="s">
        <v>1708</v>
      </c>
      <c r="O792" s="27" t="s">
        <v>145</v>
      </c>
      <c r="P792" s="27" t="s">
        <v>1708</v>
      </c>
      <c r="Q792" s="27" t="s">
        <v>1708</v>
      </c>
      <c r="R792" s="27" t="s">
        <v>1708</v>
      </c>
      <c r="S792" s="27" t="s">
        <v>1708</v>
      </c>
      <c r="T792" s="6" t="s">
        <v>1795</v>
      </c>
    </row>
    <row r="793" spans="1:20">
      <c r="A79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(223,1,'Impresora Tinta Y Papel  S.A.De C.V.',' ',' ','Calle Gral.Francisco Murguia','104',' ','Insurgentes',' ','Distrito Federal',' ',' ','ITP141106883',' ',' ',' ',' ',true);</v>
      </c>
      <c r="B793" s="6">
        <v>223</v>
      </c>
      <c r="C793" s="6">
        <v>1</v>
      </c>
      <c r="D793" t="s">
        <v>146</v>
      </c>
      <c r="E793" s="27" t="s">
        <v>1034</v>
      </c>
      <c r="F793" s="27" t="s">
        <v>1708</v>
      </c>
      <c r="G793" s="27" t="s">
        <v>147</v>
      </c>
      <c r="H793" s="27" t="s">
        <v>148</v>
      </c>
      <c r="I793" s="27" t="s">
        <v>1034</v>
      </c>
      <c r="J793" s="27" t="s">
        <v>149</v>
      </c>
      <c r="K793" s="27" t="s">
        <v>1708</v>
      </c>
      <c r="L793" s="27" t="s">
        <v>1469</v>
      </c>
      <c r="M793" s="27" t="s">
        <v>1708</v>
      </c>
      <c r="N793" s="27" t="s">
        <v>1708</v>
      </c>
      <c r="O793" s="27" t="s">
        <v>150</v>
      </c>
      <c r="P793" s="27" t="s">
        <v>1708</v>
      </c>
      <c r="Q793" s="27" t="s">
        <v>1708</v>
      </c>
      <c r="R793" s="27" t="s">
        <v>1708</v>
      </c>
      <c r="S793" s="27" t="s">
        <v>1708</v>
      </c>
      <c r="T793" s="6" t="s">
        <v>1795</v>
      </c>
    </row>
    <row r="794" spans="1:20">
      <c r="A79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(224,1,'José Aurelio Cisneros Hernández','José Aurelio Cisneros Hernández',' ','Av. San Miguel Xalpa','48',' ','Xalpa',' ','Distrito Federal',' ',' ','CIHA591229MB6',' ',' ',' ',' ',true);</v>
      </c>
      <c r="B794" s="6">
        <v>224</v>
      </c>
      <c r="C794" s="6">
        <v>1</v>
      </c>
      <c r="D794" t="s">
        <v>151</v>
      </c>
      <c r="E794" s="27" t="s">
        <v>151</v>
      </c>
      <c r="F794" s="27" t="s">
        <v>1708</v>
      </c>
      <c r="G794" s="27" t="s">
        <v>152</v>
      </c>
      <c r="H794" s="27" t="s">
        <v>1086</v>
      </c>
      <c r="I794" s="27" t="s">
        <v>1034</v>
      </c>
      <c r="J794" s="27" t="s">
        <v>153</v>
      </c>
      <c r="K794" s="27" t="s">
        <v>1708</v>
      </c>
      <c r="L794" s="27" t="s">
        <v>1469</v>
      </c>
      <c r="M794" s="27" t="s">
        <v>1708</v>
      </c>
      <c r="N794" s="27" t="s">
        <v>1708</v>
      </c>
      <c r="O794" s="27" t="s">
        <v>154</v>
      </c>
      <c r="P794" s="27" t="s">
        <v>1708</v>
      </c>
      <c r="Q794" s="27" t="s">
        <v>1708</v>
      </c>
      <c r="R794" s="27" t="s">
        <v>1708</v>
      </c>
      <c r="S794" s="27" t="s">
        <v>1708</v>
      </c>
      <c r="T794" s="6" t="s">
        <v>1795</v>
      </c>
    </row>
    <row r="795" spans="1:20">
      <c r="A79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(225,1,'Iag En Color, S.A. De C.V.',' ',' ','Torroella','19',' ','Ampliación Daniel Garza',' ','Distrito Federal',' ',' ','ICO060926BKA',' ',' ',' ',' ',true);</v>
      </c>
      <c r="B795" s="6">
        <v>225</v>
      </c>
      <c r="C795" s="6">
        <v>1</v>
      </c>
      <c r="D795" t="s">
        <v>155</v>
      </c>
      <c r="E795" s="27" t="s">
        <v>1034</v>
      </c>
      <c r="F795" s="27" t="s">
        <v>1708</v>
      </c>
      <c r="G795" s="27" t="s">
        <v>156</v>
      </c>
      <c r="H795" s="27" t="s">
        <v>1005</v>
      </c>
      <c r="I795" s="27" t="s">
        <v>1034</v>
      </c>
      <c r="J795" s="27" t="s">
        <v>157</v>
      </c>
      <c r="K795" s="27" t="s">
        <v>1708</v>
      </c>
      <c r="L795" s="27" t="s">
        <v>1469</v>
      </c>
      <c r="M795" s="27" t="s">
        <v>1708</v>
      </c>
      <c r="N795" s="27" t="s">
        <v>1708</v>
      </c>
      <c r="O795" s="27" t="s">
        <v>158</v>
      </c>
      <c r="P795" s="27" t="s">
        <v>1708</v>
      </c>
      <c r="Q795" s="27" t="s">
        <v>1708</v>
      </c>
      <c r="R795" s="27" t="s">
        <v>1708</v>
      </c>
      <c r="S795" s="27" t="s">
        <v>1708</v>
      </c>
      <c r="T795" s="6" t="s">
        <v>1795</v>
      </c>
    </row>
    <row r="796" spans="1:20">
      <c r="A79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(226,1,'Isaías Jacob Ramírez Sánchez','Isaías Jacob Ramírez Sánchez',' ','Cond. 18 Mz. 28','10',' ','Fracc. Hacienda Coacalco',' ','Distrito Federal',' ',' ','RASI790618B24',' ',' ',' ',' ',true);</v>
      </c>
      <c r="B796" s="6">
        <v>226</v>
      </c>
      <c r="C796" s="6">
        <v>1</v>
      </c>
      <c r="D796" t="s">
        <v>159</v>
      </c>
      <c r="E796" s="27" t="s">
        <v>159</v>
      </c>
      <c r="F796" s="27" t="s">
        <v>1708</v>
      </c>
      <c r="G796" s="27" t="s">
        <v>160</v>
      </c>
      <c r="H796" s="27" t="s">
        <v>718</v>
      </c>
      <c r="I796" s="27" t="s">
        <v>1034</v>
      </c>
      <c r="J796" s="27" t="s">
        <v>161</v>
      </c>
      <c r="K796" s="27" t="s">
        <v>1708</v>
      </c>
      <c r="L796" s="27" t="s">
        <v>1469</v>
      </c>
      <c r="M796" s="27" t="s">
        <v>1708</v>
      </c>
      <c r="N796" s="27" t="s">
        <v>1708</v>
      </c>
      <c r="O796" s="27" t="s">
        <v>162</v>
      </c>
      <c r="P796" s="27" t="s">
        <v>1708</v>
      </c>
      <c r="Q796" s="27" t="s">
        <v>1708</v>
      </c>
      <c r="R796" s="27" t="s">
        <v>1708</v>
      </c>
      <c r="S796" s="27" t="s">
        <v>1708</v>
      </c>
      <c r="T796" s="6" t="s">
        <v>1795</v>
      </c>
    </row>
    <row r="797" spans="1:20">
      <c r="A79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(227,1,'Kommunika Soluciones Graficas, S.A. De C.V.','Alejandro Rosales',' ','José Algara Cervantes','12',' ','Paulino Navarro',' ','Distrito Federal',' ',' ','KSG040512BJ7',' ',' ',' ',' ',true);</v>
      </c>
      <c r="B797" s="6">
        <v>227</v>
      </c>
      <c r="C797" s="6">
        <v>1</v>
      </c>
      <c r="D797" t="s">
        <v>163</v>
      </c>
      <c r="E797" s="27" t="s">
        <v>164</v>
      </c>
      <c r="F797" s="27" t="s">
        <v>1708</v>
      </c>
      <c r="G797" s="27" t="s">
        <v>165</v>
      </c>
      <c r="H797" s="27" t="s">
        <v>417</v>
      </c>
      <c r="I797" s="27" t="s">
        <v>1034</v>
      </c>
      <c r="J797" s="27" t="s">
        <v>166</v>
      </c>
      <c r="K797" s="27" t="s">
        <v>1708</v>
      </c>
      <c r="L797" s="27" t="s">
        <v>1469</v>
      </c>
      <c r="M797" s="27" t="s">
        <v>1708</v>
      </c>
      <c r="N797" s="27" t="s">
        <v>1708</v>
      </c>
      <c r="O797" s="27" t="s">
        <v>167</v>
      </c>
      <c r="P797" s="27" t="s">
        <v>1708</v>
      </c>
      <c r="Q797" s="27" t="s">
        <v>1708</v>
      </c>
      <c r="R797" s="27" t="s">
        <v>1708</v>
      </c>
      <c r="S797" s="27" t="s">
        <v>1708</v>
      </c>
      <c r="T797" s="6" t="s">
        <v>1795</v>
      </c>
    </row>
    <row r="798" spans="1:20">
      <c r="A79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(228,1,'Litografica Mir, S.A. De C.V.',' ',' ','Leopoldo Lugones','2816',' ','Iztaccihuatl',' ','Distrito Federal',' ',' ','LMI050531BBA',' ',' ',' ',' ',true);</v>
      </c>
      <c r="B798" s="6">
        <v>228</v>
      </c>
      <c r="C798" s="6">
        <v>1</v>
      </c>
      <c r="D798" t="s">
        <v>168</v>
      </c>
      <c r="E798" s="27" t="s">
        <v>1034</v>
      </c>
      <c r="F798" s="27" t="s">
        <v>1708</v>
      </c>
      <c r="G798" s="27" t="s">
        <v>58</v>
      </c>
      <c r="H798" s="27" t="s">
        <v>59</v>
      </c>
      <c r="I798" s="27" t="s">
        <v>1034</v>
      </c>
      <c r="J798" s="27" t="s">
        <v>60</v>
      </c>
      <c r="K798" s="27" t="s">
        <v>1708</v>
      </c>
      <c r="L798" s="27" t="s">
        <v>1469</v>
      </c>
      <c r="M798" s="27" t="s">
        <v>1708</v>
      </c>
      <c r="N798" s="27" t="s">
        <v>1708</v>
      </c>
      <c r="O798" s="27" t="s">
        <v>61</v>
      </c>
      <c r="P798" s="27" t="s">
        <v>1708</v>
      </c>
      <c r="Q798" s="27" t="s">
        <v>1708</v>
      </c>
      <c r="R798" s="27" t="s">
        <v>1708</v>
      </c>
      <c r="S798" s="27" t="s">
        <v>1708</v>
      </c>
      <c r="T798" s="6" t="s">
        <v>1795</v>
      </c>
    </row>
    <row r="799" spans="1:20">
      <c r="A79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(229,1,'Labra Alvarado Nayelli Marisol','Labra Alvarado Nayelli Marisol',' ','Juan Fernández Albarrán Mz 5 Lt 43','S/N','C-1','Villa De Las Manzanas',' ','Distrito Federal',' ',' ','LAAN830616AK4',' ',' ',' ',' ',true);</v>
      </c>
      <c r="B799" s="6">
        <v>229</v>
      </c>
      <c r="C799" s="6">
        <v>1</v>
      </c>
      <c r="D799" t="s">
        <v>62</v>
      </c>
      <c r="E799" s="27" t="s">
        <v>62</v>
      </c>
      <c r="F799" s="27" t="s">
        <v>1708</v>
      </c>
      <c r="G799" s="27" t="s">
        <v>63</v>
      </c>
      <c r="H799" s="27" t="s">
        <v>537</v>
      </c>
      <c r="I799" s="27" t="s">
        <v>64</v>
      </c>
      <c r="J799" s="27" t="s">
        <v>65</v>
      </c>
      <c r="K799" s="27" t="s">
        <v>1708</v>
      </c>
      <c r="L799" s="27" t="s">
        <v>1469</v>
      </c>
      <c r="M799" s="27" t="s">
        <v>1708</v>
      </c>
      <c r="N799" s="27" t="s">
        <v>1708</v>
      </c>
      <c r="O799" s="27" t="s">
        <v>66</v>
      </c>
      <c r="P799" s="27" t="s">
        <v>1708</v>
      </c>
      <c r="Q799" s="27" t="s">
        <v>1708</v>
      </c>
      <c r="R799" s="27" t="s">
        <v>1708</v>
      </c>
      <c r="S799" s="27" t="s">
        <v>1708</v>
      </c>
      <c r="T799" s="6" t="s">
        <v>1795</v>
      </c>
    </row>
    <row r="800" spans="1:20">
      <c r="A80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(230,1,'Secretaría De Salud/Comisión Nacional De Bioética',' ',' ','Lieja','7',' ','Juárez','Cuauhtémoc','Distrito Federal',' ',' ','SSA630502CU1',' ',' ',' ',' ',true);</v>
      </c>
      <c r="B800" s="6">
        <v>230</v>
      </c>
      <c r="C800" s="6">
        <v>1</v>
      </c>
      <c r="D800" t="s">
        <v>67</v>
      </c>
      <c r="E800" s="27" t="s">
        <v>1034</v>
      </c>
      <c r="F800" s="27" t="s">
        <v>1708</v>
      </c>
      <c r="G800" s="27" t="s">
        <v>975</v>
      </c>
      <c r="H800" s="27" t="s">
        <v>1153</v>
      </c>
      <c r="I800" s="27" t="s">
        <v>1034</v>
      </c>
      <c r="J800" s="27" t="s">
        <v>888</v>
      </c>
      <c r="K800" s="27" t="s">
        <v>1080</v>
      </c>
      <c r="L800" s="27" t="s">
        <v>1469</v>
      </c>
      <c r="M800" s="27" t="s">
        <v>1708</v>
      </c>
      <c r="N800" s="27" t="s">
        <v>1708</v>
      </c>
      <c r="O800" s="27" t="s">
        <v>976</v>
      </c>
      <c r="P800" s="27" t="s">
        <v>1708</v>
      </c>
      <c r="Q800" s="27" t="s">
        <v>1708</v>
      </c>
      <c r="R800" s="27" t="s">
        <v>1708</v>
      </c>
      <c r="S800" s="27" t="s">
        <v>1708</v>
      </c>
      <c r="T800" s="6" t="s">
        <v>1795</v>
      </c>
    </row>
    <row r="801" spans="1:20">
      <c r="A80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(231,1,'Amalgama Arte Editorial, S.A.',' ',' ','  ','  ','  ','  ','  ','  ','  ','  ','  ','  ','  ','  ',' ',true);</v>
      </c>
      <c r="B801" s="6">
        <v>231</v>
      </c>
      <c r="C801" s="6">
        <v>1</v>
      </c>
      <c r="D801" t="s">
        <v>68</v>
      </c>
      <c r="E801" s="27" t="s">
        <v>1034</v>
      </c>
      <c r="F801" s="27" t="s">
        <v>1708</v>
      </c>
      <c r="G801" s="27" t="s">
        <v>69</v>
      </c>
      <c r="H801" s="27" t="s">
        <v>69</v>
      </c>
      <c r="I801" s="27" t="s">
        <v>69</v>
      </c>
      <c r="J801" s="27" t="s">
        <v>69</v>
      </c>
      <c r="K801" s="27" t="s">
        <v>70</v>
      </c>
      <c r="L801" s="27" t="s">
        <v>70</v>
      </c>
      <c r="M801" s="27" t="s">
        <v>70</v>
      </c>
      <c r="N801" s="27" t="s">
        <v>70</v>
      </c>
      <c r="O801" s="27" t="s">
        <v>70</v>
      </c>
      <c r="P801" s="27" t="s">
        <v>70</v>
      </c>
      <c r="Q801" s="27" t="s">
        <v>70</v>
      </c>
      <c r="R801" s="27" t="s">
        <v>70</v>
      </c>
      <c r="S801" s="27" t="s">
        <v>1708</v>
      </c>
      <c r="T801" s="6" t="s">
        <v>1795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38"/>
  <sheetViews>
    <sheetView tabSelected="1" topLeftCell="E89" zoomScale="115" workbookViewId="0">
      <selection activeCell="I130" sqref="I130"/>
    </sheetView>
  </sheetViews>
  <sheetFormatPr baseColWidth="10" defaultColWidth="20.28515625" defaultRowHeight="13"/>
  <cols>
    <col min="2" max="2" width="25" bestFit="1" customWidth="1"/>
  </cols>
  <sheetData>
    <row r="2" spans="1:15">
      <c r="B2" s="1" t="s">
        <v>1541</v>
      </c>
    </row>
    <row r="3" spans="1:15">
      <c r="B3" t="s">
        <v>1692</v>
      </c>
      <c r="C3" t="s">
        <v>1246</v>
      </c>
      <c r="D3" t="s">
        <v>1633</v>
      </c>
      <c r="E3" t="s">
        <v>1762</v>
      </c>
      <c r="F3" t="s">
        <v>1402</v>
      </c>
      <c r="G3" t="s">
        <v>1298</v>
      </c>
      <c r="H3" t="s">
        <v>1752</v>
      </c>
      <c r="I3" t="s">
        <v>1889</v>
      </c>
      <c r="J3" t="s">
        <v>1858</v>
      </c>
      <c r="K3" t="s">
        <v>1859</v>
      </c>
      <c r="L3" t="s">
        <v>1811</v>
      </c>
      <c r="M3" t="s">
        <v>1860</v>
      </c>
      <c r="N3" t="s">
        <v>1700</v>
      </c>
      <c r="O3" t="s">
        <v>1664</v>
      </c>
    </row>
    <row r="4" spans="1:15">
      <c r="A4" t="str">
        <f>CONCATENATE("INSERT INTO ",B$2," (",B$3,", ",C$3,", ",D$3,", ",E$3,", ",F$3,", ",G$3,", ",H$3,", ",I$3,", ",J$3,", ",K$3,", ",L$3,", ",M$3,", ",N$3,", ",O$3,") VALUES (",B4,",",C4,",",D4,",",E4,",",F4,",",G4,",",H4,",",I4,",",J4,",",K4,",",L4,",",M4,",",N4,",",O4,");"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4">
        <v>1</v>
      </c>
      <c r="C4">
        <v>3</v>
      </c>
      <c r="D4">
        <v>1</v>
      </c>
      <c r="E4">
        <v>1</v>
      </c>
      <c r="F4" s="3" t="s">
        <v>1403</v>
      </c>
      <c r="G4" s="3" t="s">
        <v>1873</v>
      </c>
      <c r="H4" s="3" t="s">
        <v>1874</v>
      </c>
      <c r="I4" s="3" t="s">
        <v>1500</v>
      </c>
      <c r="J4" s="3" t="s">
        <v>1755</v>
      </c>
      <c r="K4" t="s">
        <v>1183</v>
      </c>
      <c r="L4" t="s">
        <v>1812</v>
      </c>
      <c r="M4" t="s">
        <v>1183</v>
      </c>
      <c r="N4" s="3" t="s">
        <v>1701</v>
      </c>
      <c r="O4" t="s">
        <v>1718</v>
      </c>
    </row>
    <row r="7" spans="1:15">
      <c r="B7" s="1" t="s">
        <v>1548</v>
      </c>
    </row>
    <row r="8" spans="1:15">
      <c r="B8" t="s">
        <v>1395</v>
      </c>
      <c r="C8" t="s">
        <v>1692</v>
      </c>
      <c r="D8" t="s">
        <v>1710</v>
      </c>
      <c r="E8" t="s">
        <v>1396</v>
      </c>
      <c r="F8" t="s">
        <v>1699</v>
      </c>
      <c r="G8" t="s">
        <v>1719</v>
      </c>
    </row>
    <row r="9" spans="1:15">
      <c r="A9" t="str">
        <f>CONCATENATE("INSERT INTO ",B$7," (",B$8,", ",C$8,", ",D$8,", ",E$8,", ",F$8,", ",G$8,") VALUES (",B9,",",C9,",",D9,",",E9,",",F9,",",G9,");" )</f>
        <v>INSERT INTO historial_estatus (id_historial_estatus, id_orden_produccion, id_estatus_orden, fecha, observaciones, activo) VALUES (1,1,1,'2013-09-19',NULL,true);</v>
      </c>
      <c r="B9">
        <v>1</v>
      </c>
      <c r="C9">
        <v>1</v>
      </c>
      <c r="D9">
        <v>1</v>
      </c>
      <c r="E9" s="3" t="s">
        <v>1500</v>
      </c>
      <c r="F9" t="s">
        <v>1653</v>
      </c>
      <c r="G9" t="s">
        <v>1718</v>
      </c>
    </row>
    <row r="12" spans="1:15">
      <c r="B12" s="1" t="s">
        <v>1239</v>
      </c>
    </row>
    <row r="13" spans="1:15">
      <c r="B13" t="s">
        <v>1256</v>
      </c>
      <c r="C13" t="s">
        <v>1692</v>
      </c>
      <c r="D13" t="s">
        <v>1397</v>
      </c>
      <c r="E13" t="s">
        <v>1441</v>
      </c>
      <c r="F13" t="s">
        <v>1823</v>
      </c>
      <c r="G13" t="s">
        <v>1769</v>
      </c>
      <c r="H13" t="s">
        <v>1557</v>
      </c>
      <c r="I13" t="s">
        <v>1582</v>
      </c>
      <c r="J13" t="s">
        <v>1443</v>
      </c>
      <c r="K13" t="s">
        <v>1562</v>
      </c>
      <c r="L13" t="s">
        <v>1700</v>
      </c>
      <c r="M13" t="s">
        <v>1719</v>
      </c>
    </row>
    <row r="14" spans="1:15">
      <c r="A14" t="str">
        <f>CONCATENATE("INSERT INTO ",B$12," (",B$13,", ",C$13,", ",D$13,", ",E$13,", ",F$13,", ",G$13,", ",H$13,", ",I$13,", ",J$13,", ",K$13,", ",L$13,", ",M$13,") VALUES (",B14,",",C14,",",D14,",",E14,",",F14,",",G14,",",H14,",",I14,",",J14,",",K14,",",L14,",",M14,");"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14">
        <v>1</v>
      </c>
      <c r="C14">
        <v>1</v>
      </c>
      <c r="D14">
        <v>1</v>
      </c>
      <c r="E14" s="3" t="s">
        <v>1712</v>
      </c>
      <c r="F14">
        <v>1</v>
      </c>
      <c r="G14">
        <v>10000</v>
      </c>
      <c r="H14" s="3" t="s">
        <v>1714</v>
      </c>
      <c r="I14" t="s">
        <v>1183</v>
      </c>
      <c r="J14" t="s">
        <v>1183</v>
      </c>
      <c r="K14" s="3" t="s">
        <v>1554</v>
      </c>
      <c r="L14" s="3" t="s">
        <v>1702</v>
      </c>
      <c r="M14" t="s">
        <v>1718</v>
      </c>
    </row>
    <row r="15" spans="1:15">
      <c r="A15" t="str">
        <f>CONCATENATE("INSERT INTO ",B$12," (",B$13,", ",C$13,", ",D$13,", ",E$13,", ",F$13,", ",G$13,", ",H$13,", ",I$13,", ",J$13,", ",K$13,", ",L$13,", ",M$13,") VALUES (",B15,",",C15,",",D15,",",E15,",",F15,",",G15,",",H15,",",I15,",",J15,",",K15,",",L15,",",M15,");"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15">
        <v>2</v>
      </c>
      <c r="C15">
        <v>1</v>
      </c>
      <c r="D15">
        <v>2</v>
      </c>
      <c r="E15" s="3" t="s">
        <v>1713</v>
      </c>
      <c r="F15">
        <v>3</v>
      </c>
      <c r="G15">
        <v>5000</v>
      </c>
      <c r="H15" s="3" t="s">
        <v>1842</v>
      </c>
      <c r="I15" t="s">
        <v>1183</v>
      </c>
      <c r="J15" t="s">
        <v>1475</v>
      </c>
      <c r="K15" s="3" t="s">
        <v>1494</v>
      </c>
      <c r="L15" s="3" t="s">
        <v>1703</v>
      </c>
      <c r="M15" t="s">
        <v>1718</v>
      </c>
    </row>
    <row r="18" spans="1:33">
      <c r="B18" s="1" t="s">
        <v>1565</v>
      </c>
    </row>
    <row r="19" spans="1:33">
      <c r="B19" t="s">
        <v>1435</v>
      </c>
      <c r="C19" t="s">
        <v>1256</v>
      </c>
      <c r="D19" t="s">
        <v>1752</v>
      </c>
      <c r="E19" t="s">
        <v>1436</v>
      </c>
      <c r="F19" t="s">
        <v>1559</v>
      </c>
      <c r="G19" t="s">
        <v>1584</v>
      </c>
      <c r="H19" t="s">
        <v>1590</v>
      </c>
      <c r="I19" t="s">
        <v>1593</v>
      </c>
      <c r="J19" t="s">
        <v>1770</v>
      </c>
      <c r="K19" t="s">
        <v>1887</v>
      </c>
      <c r="L19" t="s">
        <v>1771</v>
      </c>
      <c r="M19" t="s">
        <v>1772</v>
      </c>
      <c r="N19" t="s">
        <v>1114</v>
      </c>
      <c r="O19" t="s">
        <v>1454</v>
      </c>
      <c r="P19" t="s">
        <v>1788</v>
      </c>
      <c r="Q19" t="s">
        <v>1815</v>
      </c>
      <c r="R19" t="s">
        <v>1861</v>
      </c>
      <c r="S19" t="s">
        <v>1447</v>
      </c>
      <c r="T19" t="s">
        <v>1764</v>
      </c>
      <c r="U19" t="s">
        <v>1765</v>
      </c>
      <c r="V19" t="s">
        <v>1644</v>
      </c>
      <c r="W19" t="s">
        <v>1870</v>
      </c>
      <c r="X19" t="s">
        <v>1871</v>
      </c>
      <c r="Y19" t="s">
        <v>1830</v>
      </c>
      <c r="Z19" t="s">
        <v>1643</v>
      </c>
      <c r="AA19" t="s">
        <v>1735</v>
      </c>
      <c r="AB19" t="s">
        <v>1776</v>
      </c>
      <c r="AC19" t="s">
        <v>1333</v>
      </c>
      <c r="AD19" t="s">
        <v>1700</v>
      </c>
      <c r="AE19" t="s">
        <v>1720</v>
      </c>
    </row>
    <row r="20" spans="1:33">
      <c r="A20" s="24" t="str">
        <f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(",B20,",",C20,",",D20,",",E20,",",F20,",",G20,",",H20,",",I20,",",J20,",",K20,",",L20,",",M20,",",N20,",",O20,",",P20,",",Q20,",",R20,",",S20,",",T20,",",U20,",",V20,",",W20,",",X20,",",Y20,",",Z20,",",AA20,",",AB20,",",AC20,",",AD20,",",AE20,");"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(1,1,'Flyer monster high',20,15,NULL,NULL,true,false,false,false,false,6,12,NULL,1,1,0,NULL,1,2,0,NULL,1,1,2,1,'Ninguna','2013-09-19 03:16:17',true);</v>
      </c>
      <c r="B20">
        <v>1</v>
      </c>
      <c r="C20">
        <v>1</v>
      </c>
      <c r="D20" s="3" t="s">
        <v>1387</v>
      </c>
      <c r="E20" s="11">
        <v>20</v>
      </c>
      <c r="F20" s="11">
        <v>15</v>
      </c>
      <c r="G20" t="s">
        <v>1304</v>
      </c>
      <c r="H20" t="s">
        <v>1304</v>
      </c>
      <c r="I20" t="s">
        <v>1523</v>
      </c>
      <c r="J20" t="s">
        <v>1598</v>
      </c>
      <c r="K20" t="s">
        <v>1767</v>
      </c>
      <c r="L20" t="s">
        <v>1598</v>
      </c>
      <c r="M20" t="s">
        <v>1598</v>
      </c>
      <c r="N20">
        <v>6</v>
      </c>
      <c r="O20">
        <v>12</v>
      </c>
      <c r="P20" t="s">
        <v>1457</v>
      </c>
      <c r="Q20">
        <v>1</v>
      </c>
      <c r="R20">
        <v>1</v>
      </c>
      <c r="S20">
        <v>0</v>
      </c>
      <c r="T20" t="s">
        <v>1183</v>
      </c>
      <c r="U20">
        <v>1</v>
      </c>
      <c r="V20">
        <v>2</v>
      </c>
      <c r="W20">
        <v>0</v>
      </c>
      <c r="X20" t="s">
        <v>1394</v>
      </c>
      <c r="Y20">
        <v>1</v>
      </c>
      <c r="Z20">
        <v>1</v>
      </c>
      <c r="AA20">
        <v>2</v>
      </c>
      <c r="AB20">
        <v>1</v>
      </c>
      <c r="AC20" s="3" t="s">
        <v>1334</v>
      </c>
      <c r="AD20" s="3" t="s">
        <v>1442</v>
      </c>
      <c r="AE20" t="s">
        <v>1718</v>
      </c>
    </row>
    <row r="21" spans="1:33">
      <c r="A21" s="24" t="str">
        <f t="shared" ref="A21:A22" si="0"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(",B21,",",C21,",",D21,",",E21,",",F21,",",G21,",",H21,",",I21,",",J21,",",K21,",",L21,",",M21,",",N21,",",O21,",",P21,",",Q21,",",R21,",",S21,",",T21,",",U21,",",V21,",",W21,",",X21,",",Y21,",",Z21,",",AA21,",",AB21,",",AC21,",",AD21,",",AE21,");"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(2,2,'Contenido interior revista',20,15,20,30,false,false,false,false,false,1,NULL,52,5,1,1,'Dorada',1,1,1,'Dorada',1,1,2,1,'Ninguna','2013-09-19 03:22:17',true);</v>
      </c>
      <c r="B21">
        <v>2</v>
      </c>
      <c r="C21">
        <v>2</v>
      </c>
      <c r="D21" s="3" t="s">
        <v>1112</v>
      </c>
      <c r="E21" s="11">
        <v>20</v>
      </c>
      <c r="F21" s="12">
        <v>15</v>
      </c>
      <c r="G21" s="19">
        <v>20</v>
      </c>
      <c r="H21" s="19">
        <v>30</v>
      </c>
      <c r="I21" t="s">
        <v>1598</v>
      </c>
      <c r="J21" t="s">
        <v>1598</v>
      </c>
      <c r="K21" t="s">
        <v>1767</v>
      </c>
      <c r="L21" t="s">
        <v>1598</v>
      </c>
      <c r="M21" t="s">
        <v>1598</v>
      </c>
      <c r="N21">
        <v>1</v>
      </c>
      <c r="O21" t="s">
        <v>1653</v>
      </c>
      <c r="P21">
        <v>52</v>
      </c>
      <c r="Q21">
        <v>5</v>
      </c>
      <c r="R21">
        <v>1</v>
      </c>
      <c r="S21">
        <v>1</v>
      </c>
      <c r="T21" s="3" t="s">
        <v>1561</v>
      </c>
      <c r="U21">
        <v>1</v>
      </c>
      <c r="V21">
        <v>1</v>
      </c>
      <c r="W21">
        <v>1</v>
      </c>
      <c r="X21" s="3" t="s">
        <v>1561</v>
      </c>
      <c r="Y21">
        <v>1</v>
      </c>
      <c r="Z21">
        <v>1</v>
      </c>
      <c r="AA21">
        <v>2</v>
      </c>
      <c r="AB21">
        <v>1</v>
      </c>
      <c r="AC21" s="3" t="s">
        <v>1334</v>
      </c>
      <c r="AD21" s="3" t="s">
        <v>1446</v>
      </c>
      <c r="AE21" t="s">
        <v>1721</v>
      </c>
      <c r="AG21" t="s">
        <v>1251</v>
      </c>
    </row>
    <row r="22" spans="1:33">
      <c r="A22" s="24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(3,2,'Portada revista',20,15,20,30,false,false,false,false,false,9,NULL,4,5,1,0,NULL,2,4,0,NULL,2,1,2,1,'Ninguna','2013-09-19 03:23:17',true);</v>
      </c>
      <c r="B22">
        <v>3</v>
      </c>
      <c r="C22">
        <v>2</v>
      </c>
      <c r="D22" s="3" t="s">
        <v>1638</v>
      </c>
      <c r="E22" s="12">
        <v>20</v>
      </c>
      <c r="F22" s="12">
        <v>15</v>
      </c>
      <c r="G22" s="19">
        <v>20</v>
      </c>
      <c r="H22" s="19">
        <v>30</v>
      </c>
      <c r="I22" t="s">
        <v>1598</v>
      </c>
      <c r="J22" t="s">
        <v>1598</v>
      </c>
      <c r="K22" t="s">
        <v>1641</v>
      </c>
      <c r="L22" t="s">
        <v>1598</v>
      </c>
      <c r="M22" t="s">
        <v>1598</v>
      </c>
      <c r="N22">
        <v>9</v>
      </c>
      <c r="O22" t="s">
        <v>1420</v>
      </c>
      <c r="P22">
        <v>4</v>
      </c>
      <c r="Q22">
        <v>5</v>
      </c>
      <c r="R22">
        <v>1</v>
      </c>
      <c r="S22">
        <v>0</v>
      </c>
      <c r="T22" t="s">
        <v>1183</v>
      </c>
      <c r="U22">
        <v>2</v>
      </c>
      <c r="V22">
        <v>4</v>
      </c>
      <c r="W22">
        <v>0</v>
      </c>
      <c r="X22" t="s">
        <v>1183</v>
      </c>
      <c r="Y22">
        <v>2</v>
      </c>
      <c r="Z22">
        <v>1</v>
      </c>
      <c r="AA22">
        <v>2</v>
      </c>
      <c r="AB22">
        <v>1</v>
      </c>
      <c r="AC22" s="3" t="s">
        <v>1334</v>
      </c>
      <c r="AD22" s="3" t="s">
        <v>1595</v>
      </c>
      <c r="AE22" t="s">
        <v>1718</v>
      </c>
    </row>
    <row r="23" spans="1:33">
      <c r="F23" s="3"/>
      <c r="G23" s="3"/>
      <c r="W23" s="3"/>
    </row>
    <row r="25" spans="1:33">
      <c r="B25" s="1" t="s">
        <v>1683</v>
      </c>
    </row>
    <row r="26" spans="1:33">
      <c r="B26" t="s">
        <v>1684</v>
      </c>
      <c r="C26" t="s">
        <v>1435</v>
      </c>
      <c r="D26" t="s">
        <v>1685</v>
      </c>
      <c r="E26" t="s">
        <v>1535</v>
      </c>
      <c r="F26" t="s">
        <v>1558</v>
      </c>
      <c r="G26" t="s">
        <v>1699</v>
      </c>
      <c r="H26" t="s">
        <v>1360</v>
      </c>
      <c r="I26" t="s">
        <v>1307</v>
      </c>
      <c r="J26" t="s">
        <v>1279</v>
      </c>
      <c r="K26" t="s">
        <v>1872</v>
      </c>
      <c r="L26" t="s">
        <v>1580</v>
      </c>
      <c r="M26" t="s">
        <v>1882</v>
      </c>
      <c r="N26" t="s">
        <v>1883</v>
      </c>
      <c r="O26" t="s">
        <v>1728</v>
      </c>
      <c r="P26" t="s">
        <v>1778</v>
      </c>
      <c r="Q26" t="s">
        <v>1277</v>
      </c>
      <c r="R26" t="s">
        <v>1877</v>
      </c>
      <c r="S26" t="s">
        <v>1474</v>
      </c>
      <c r="T26" t="s">
        <v>1729</v>
      </c>
      <c r="U26" t="s">
        <v>1674</v>
      </c>
      <c r="V26" t="s">
        <v>1719</v>
      </c>
    </row>
    <row r="27" spans="1:33">
      <c r="A27" t="str">
        <f>CONCATENATE("INSERT INTO ",B$25," (",B$26,", ",C$26,", ",D$26,", ",E$26,", ",F$26,", ",G$26,", ",H$26,", ",I$26,", ",J$26,", ",K$26,", ",L$26,", ",M$26,", ",N$26,", ",O$26,", ",P$26,", ",Q$26,", ",R$26,", ",S$26,", ",T$26,", ",U$26,", ",V$26,") VALUES (",B27,",",C27,",",D27,",",E27,",",F27,",",G27,",",H27,",",I27,",",J27,",",K27,",",L27,",",M27,",",N27,",",O27,",",P27,",",Q27,",",R27,",",S27,",",T27,",",U27,",",V27,");"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27">
        <v>1</v>
      </c>
      <c r="C27">
        <v>1</v>
      </c>
      <c r="D27">
        <v>5</v>
      </c>
      <c r="E27">
        <v>5</v>
      </c>
      <c r="F27">
        <v>1</v>
      </c>
      <c r="G27" s="3" t="s">
        <v>1388</v>
      </c>
      <c r="H27">
        <v>1</v>
      </c>
      <c r="I27">
        <v>834</v>
      </c>
      <c r="J27">
        <v>250</v>
      </c>
      <c r="K27">
        <v>1084</v>
      </c>
      <c r="L27">
        <v>4</v>
      </c>
      <c r="M27">
        <v>0</v>
      </c>
      <c r="N27">
        <v>0</v>
      </c>
      <c r="O27">
        <v>4</v>
      </c>
      <c r="P27">
        <v>3</v>
      </c>
      <c r="Q27">
        <v>0</v>
      </c>
      <c r="R27">
        <v>0</v>
      </c>
      <c r="S27" t="s">
        <v>1248</v>
      </c>
      <c r="T27">
        <v>3</v>
      </c>
      <c r="U27">
        <v>1</v>
      </c>
      <c r="V27" t="s">
        <v>1718</v>
      </c>
    </row>
    <row r="28" spans="1:33">
      <c r="A28" t="str">
        <f t="shared" ref="A28:A32" si="1">CONCATENATE("INSERT INTO ",B$25," (",B$26,", ",C$26,", ",D$26,", ",E$26,", ",F$26,", ",G$26,", ",H$26,", ",I$26,", ",J$26,", ",K$26,", ",L$26,", ",M$26,", ",N$26,", ",O$26,", ",P$26,", ",Q$26,", ",R$26,", ",S$26,", ",T$26,", ",U$26,", ",V$26,") VALUES (",B28,",",C28,",",D28,",",E28,",",F28,",",G28,",",H28,",",I28,",",J28,",",K28,",",L28,",",M28,",",N28,",",O28,",",P28,",",Q28,",",R28,",",S28,",",T28,",",U28,",",V28,");"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28">
        <v>2</v>
      </c>
      <c r="C28">
        <v>2</v>
      </c>
      <c r="D28">
        <v>5</v>
      </c>
      <c r="E28">
        <v>5</v>
      </c>
      <c r="F28">
        <v>1</v>
      </c>
      <c r="G28" s="3" t="s">
        <v>1458</v>
      </c>
      <c r="H28">
        <v>1</v>
      </c>
      <c r="I28">
        <v>5000</v>
      </c>
      <c r="J28">
        <v>600</v>
      </c>
      <c r="K28">
        <v>5600</v>
      </c>
      <c r="L28">
        <v>4</v>
      </c>
      <c r="M28">
        <v>1</v>
      </c>
      <c r="N28">
        <v>0</v>
      </c>
      <c r="O28" s="3">
        <v>5</v>
      </c>
      <c r="P28">
        <v>4</v>
      </c>
      <c r="Q28">
        <v>1</v>
      </c>
      <c r="R28">
        <v>0</v>
      </c>
      <c r="S28" t="s">
        <v>1248</v>
      </c>
      <c r="T28">
        <v>5</v>
      </c>
      <c r="U28">
        <v>1</v>
      </c>
      <c r="V28" t="s">
        <v>1718</v>
      </c>
    </row>
    <row r="29" spans="1:33">
      <c r="A29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29">
        <v>3</v>
      </c>
      <c r="C29">
        <v>2</v>
      </c>
      <c r="D29">
        <v>5</v>
      </c>
      <c r="E29">
        <v>5</v>
      </c>
      <c r="F29">
        <v>1</v>
      </c>
      <c r="G29" s="3" t="s">
        <v>1560</v>
      </c>
      <c r="H29">
        <v>1</v>
      </c>
      <c r="I29">
        <v>5000</v>
      </c>
      <c r="J29">
        <v>600</v>
      </c>
      <c r="K29">
        <v>5600</v>
      </c>
      <c r="L29">
        <v>4</v>
      </c>
      <c r="M29">
        <v>1</v>
      </c>
      <c r="N29">
        <v>0</v>
      </c>
      <c r="O29">
        <v>5</v>
      </c>
      <c r="P29">
        <v>4</v>
      </c>
      <c r="Q29">
        <v>1</v>
      </c>
      <c r="R29">
        <v>0</v>
      </c>
      <c r="S29" t="s">
        <v>1248</v>
      </c>
      <c r="T29">
        <v>5</v>
      </c>
      <c r="U29">
        <v>1</v>
      </c>
      <c r="V29" t="s">
        <v>1718</v>
      </c>
      <c r="W29" s="3"/>
    </row>
    <row r="30" spans="1:33">
      <c r="A30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0">
        <v>4</v>
      </c>
      <c r="C30">
        <v>2</v>
      </c>
      <c r="D30">
        <v>5</v>
      </c>
      <c r="E30">
        <v>5</v>
      </c>
      <c r="F30">
        <v>1</v>
      </c>
      <c r="G30" s="3" t="s">
        <v>1459</v>
      </c>
      <c r="H30">
        <v>1</v>
      </c>
      <c r="I30">
        <v>5000</v>
      </c>
      <c r="J30">
        <v>600</v>
      </c>
      <c r="K30">
        <v>5600</v>
      </c>
      <c r="L30">
        <v>4</v>
      </c>
      <c r="M30">
        <v>1</v>
      </c>
      <c r="N30">
        <v>0</v>
      </c>
      <c r="O30">
        <v>5</v>
      </c>
      <c r="P30">
        <v>4</v>
      </c>
      <c r="Q30">
        <v>1</v>
      </c>
      <c r="R30">
        <v>0</v>
      </c>
      <c r="S30" t="s">
        <v>1248</v>
      </c>
      <c r="T30">
        <v>5</v>
      </c>
      <c r="U30">
        <v>1</v>
      </c>
      <c r="V30" t="s">
        <v>1718</v>
      </c>
    </row>
    <row r="31" spans="1:33">
      <c r="A31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1">
        <v>5</v>
      </c>
      <c r="C31">
        <v>2</v>
      </c>
      <c r="D31">
        <v>5</v>
      </c>
      <c r="E31">
        <v>5</v>
      </c>
      <c r="F31">
        <v>1</v>
      </c>
      <c r="G31" s="3" t="s">
        <v>1106</v>
      </c>
      <c r="H31">
        <v>0.25</v>
      </c>
      <c r="I31">
        <v>1250</v>
      </c>
      <c r="J31">
        <v>500</v>
      </c>
      <c r="K31">
        <v>1750</v>
      </c>
      <c r="L31">
        <v>4</v>
      </c>
      <c r="M31">
        <v>1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1249</v>
      </c>
      <c r="T31">
        <v>0</v>
      </c>
      <c r="U31">
        <v>2</v>
      </c>
      <c r="V31" t="s">
        <v>1718</v>
      </c>
    </row>
    <row r="32" spans="1:33">
      <c r="A32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2">
        <v>6</v>
      </c>
      <c r="C32">
        <v>3</v>
      </c>
      <c r="D32">
        <v>5</v>
      </c>
      <c r="E32">
        <v>5</v>
      </c>
      <c r="F32">
        <v>1</v>
      </c>
      <c r="G32" s="3" t="s">
        <v>1538</v>
      </c>
      <c r="H32">
        <v>0.25</v>
      </c>
      <c r="I32">
        <v>1250</v>
      </c>
      <c r="J32">
        <v>250</v>
      </c>
      <c r="K32">
        <v>1500</v>
      </c>
      <c r="L32">
        <v>4</v>
      </c>
      <c r="M32">
        <v>0</v>
      </c>
      <c r="N32">
        <v>1</v>
      </c>
      <c r="O32">
        <v>4</v>
      </c>
      <c r="P32">
        <v>0</v>
      </c>
      <c r="Q32">
        <v>0</v>
      </c>
      <c r="R32">
        <v>0</v>
      </c>
      <c r="S32" t="s">
        <v>1248</v>
      </c>
      <c r="T32">
        <v>0</v>
      </c>
      <c r="U32">
        <v>1</v>
      </c>
      <c r="V32" t="s">
        <v>1718</v>
      </c>
    </row>
    <row r="35" spans="1:9">
      <c r="B35" s="1" t="s">
        <v>1508</v>
      </c>
    </row>
    <row r="36" spans="1:9">
      <c r="B36" t="s">
        <v>1878</v>
      </c>
      <c r="C36" t="s">
        <v>1256</v>
      </c>
      <c r="D36" t="s">
        <v>1841</v>
      </c>
      <c r="E36" t="s">
        <v>1822</v>
      </c>
      <c r="F36" t="s">
        <v>1699</v>
      </c>
      <c r="G36" t="s">
        <v>1719</v>
      </c>
    </row>
    <row r="37" spans="1:9">
      <c r="A37" t="str">
        <f>CONCATENATE("INSERT INTO ",B$35," (",B$36,", ",C$36,", ",D$36,", ",E$36,", ",F$36,", ",G$36,") VALUES (",B37,",",C37,",",D37,",",E37,",",F37,",",G37,");" )</f>
        <v>INSERT INTO material_ayuda_x_partida (id_material_ayuda_x_partida, id_partida, id_material_ayuda, id_responsable_insumo, observaciones, activo) VALUES (1,1,3,1,'Se debe regresar al cliente',true);</v>
      </c>
      <c r="B37">
        <v>1</v>
      </c>
      <c r="C37">
        <v>1</v>
      </c>
      <c r="D37">
        <v>3</v>
      </c>
      <c r="E37">
        <v>1</v>
      </c>
      <c r="F37" s="3" t="s">
        <v>1216</v>
      </c>
      <c r="G37" t="s">
        <v>1718</v>
      </c>
    </row>
    <row r="38" spans="1:9">
      <c r="A38" t="str">
        <f t="shared" ref="A38:A39" si="2">CONCATENATE("INSERT INTO ",B$35," (",B$36,", ",C$36,", ",D$36,", ",E$36,", ",F$36,", ",G$36,") VALUES (",B38,",",C38,",",D38,",",E38,",",F38,",",G38,");" )</f>
        <v>INSERT INTO material_ayuda_x_partida (id_material_ayuda_x_partida, id_partida, id_material_ayuda, id_responsable_insumo, observaciones, activo) VALUES (2,1,4,1,'Muestra flyer',true);</v>
      </c>
      <c r="B38">
        <v>2</v>
      </c>
      <c r="C38">
        <v>1</v>
      </c>
      <c r="D38">
        <v>4</v>
      </c>
      <c r="E38">
        <v>1</v>
      </c>
      <c r="F38" s="3" t="s">
        <v>1414</v>
      </c>
      <c r="G38" t="s">
        <v>1718</v>
      </c>
    </row>
    <row r="39" spans="1:9">
      <c r="A39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39">
        <v>3</v>
      </c>
      <c r="C39">
        <v>2</v>
      </c>
      <c r="D39">
        <v>3</v>
      </c>
      <c r="E39">
        <v>1</v>
      </c>
      <c r="F39" s="3" t="s">
        <v>1365</v>
      </c>
      <c r="G39" t="s">
        <v>1718</v>
      </c>
    </row>
    <row r="42" spans="1:9">
      <c r="B42" s="1" t="s">
        <v>1258</v>
      </c>
    </row>
    <row r="43" spans="1:9">
      <c r="B43" t="s">
        <v>1259</v>
      </c>
      <c r="C43" t="s">
        <v>1355</v>
      </c>
      <c r="D43" t="s">
        <v>1357</v>
      </c>
      <c r="E43" t="s">
        <v>1257</v>
      </c>
      <c r="F43" t="s">
        <v>1769</v>
      </c>
      <c r="G43" t="s">
        <v>1356</v>
      </c>
      <c r="H43" t="s">
        <v>1737</v>
      </c>
      <c r="I43" t="s">
        <v>1719</v>
      </c>
    </row>
    <row r="44" spans="1:9">
      <c r="A44" t="str">
        <f>CONCATENATE("INSERT INTO ",B$42," (",B$43,", ",C$43,", ",D$43,", ",E$43,", ",G$43,", ",H$43,", ",F$43,", ",I$43,") VALUES (",B44,",",D44,",",C44,",",E44,",",G44,",",H44,",",F44,",",I44,");" )</f>
        <v>INSERT INTO costo_extra_detalle (id_costo_extra_detalle, id_tipo_trabajo_detalle, id_responsable_insumo, id_costo_extra, especificacion, precio_total_pesos, cantidad, activo) VALUES (1,1,1,1,' Porque cliente equivoco prueba de color',100.1,1,true);</v>
      </c>
      <c r="B44">
        <v>1</v>
      </c>
      <c r="C44">
        <v>1</v>
      </c>
      <c r="D44">
        <v>1</v>
      </c>
      <c r="E44">
        <v>1</v>
      </c>
      <c r="F44">
        <v>1</v>
      </c>
      <c r="G44" s="3" t="s">
        <v>1437</v>
      </c>
      <c r="H44">
        <v>100.1</v>
      </c>
      <c r="I44" t="s">
        <v>1718</v>
      </c>
    </row>
    <row r="45" spans="1:9">
      <c r="A45" t="str">
        <f>CONCATENATE("INSERT INTO ",B$42," (",B$43,", ",C$43,", ",D$43,", ",E$43,", ",G$43,", ",H$43,", ",F$43,", ",I$43,") VALUES (",B45,",",D45,",",C45,",",E45,",",G45,",",H45,",",F45,",",I45,");" )</f>
        <v>INSERT INTO costo_extra_detalle (id_costo_extra_detalle, id_tipo_trabajo_detalle, id_responsable_insumo, id_costo_extra, especificacion, precio_total_pesos, cantidad, activo) VALUES (2,1,1,5,' Porque cliente equivoco prueba de color',215.25,1,true);</v>
      </c>
      <c r="B45">
        <v>2</v>
      </c>
      <c r="C45">
        <v>1</v>
      </c>
      <c r="D45">
        <v>1</v>
      </c>
      <c r="E45">
        <v>5</v>
      </c>
      <c r="F45">
        <v>1</v>
      </c>
      <c r="G45" s="3" t="s">
        <v>1437</v>
      </c>
      <c r="H45">
        <v>215.25</v>
      </c>
      <c r="I45" t="s">
        <v>1718</v>
      </c>
    </row>
    <row r="48" spans="1:9">
      <c r="B48" s="1" t="s">
        <v>1804</v>
      </c>
    </row>
    <row r="49" spans="1:11">
      <c r="B49" t="s">
        <v>1691</v>
      </c>
      <c r="C49" t="s">
        <v>1256</v>
      </c>
      <c r="D49" t="s">
        <v>1819</v>
      </c>
      <c r="E49" t="s">
        <v>1260</v>
      </c>
      <c r="F49" t="s">
        <v>1667</v>
      </c>
      <c r="G49" t="s">
        <v>1699</v>
      </c>
      <c r="H49" t="s">
        <v>1859</v>
      </c>
      <c r="I49" t="s">
        <v>1635</v>
      </c>
      <c r="J49" t="s">
        <v>1513</v>
      </c>
      <c r="K49" t="s">
        <v>1719</v>
      </c>
    </row>
    <row r="50" spans="1:11">
      <c r="A50" t="str">
        <f>CONCATENATE("INSERT INTO ",B$48," (",B$49,", ",C$49,", ",D$49,", ",E$49,", ",F$49,", ",G$49,", ",H$49,", ",I$49,", ",J$49,", ",K$49,") VALUES (",B50,",",C50,",",D50,",",E50,",",F50,",",G50,",",H50,",",I50,",",J50,",",K50,");"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0">
        <v>1</v>
      </c>
      <c r="C50">
        <v>1</v>
      </c>
      <c r="D50" s="3" t="s">
        <v>1563</v>
      </c>
      <c r="E50" t="s">
        <v>1183</v>
      </c>
      <c r="F50" s="3" t="s">
        <v>1206</v>
      </c>
      <c r="G50" t="s">
        <v>1183</v>
      </c>
      <c r="H50" s="3" t="s">
        <v>1755</v>
      </c>
      <c r="I50" s="3" t="s">
        <v>1851</v>
      </c>
      <c r="J50" s="3" t="s">
        <v>1848</v>
      </c>
      <c r="K50" t="s">
        <v>1718</v>
      </c>
    </row>
    <row r="51" spans="1:11">
      <c r="A51" t="str">
        <f>CONCATENATE("INSERT INTO ",B$48," (",B$49,", ",C$49,", ",D$49,", ",E$49,", ",F$49,", ",G$49,", ",H$49,", ",I$49,", ",J$49,", ",K$49,") VALUES (",B51,",",C51,",",D51,",",E51,",",F51,",",G51,",",H51,",",I51,",",J51,",",K51,");"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1">
        <v>2</v>
      </c>
      <c r="C51">
        <v>2</v>
      </c>
      <c r="D51" s="3" t="s">
        <v>1390</v>
      </c>
      <c r="E51" t="s">
        <v>1183</v>
      </c>
      <c r="F51" t="s">
        <v>1183</v>
      </c>
      <c r="G51" t="s">
        <v>1183</v>
      </c>
      <c r="H51" s="3" t="s">
        <v>1525</v>
      </c>
      <c r="I51" s="3" t="s">
        <v>1524</v>
      </c>
      <c r="J51" s="3" t="s">
        <v>1848</v>
      </c>
      <c r="K51" t="s">
        <v>1718</v>
      </c>
    </row>
    <row r="54" spans="1:11">
      <c r="B54" s="1" t="s">
        <v>1381</v>
      </c>
    </row>
    <row r="55" spans="1:11">
      <c r="B55" t="s">
        <v>1722</v>
      </c>
      <c r="C55" t="s">
        <v>1691</v>
      </c>
      <c r="D55" t="s">
        <v>1326</v>
      </c>
      <c r="E55" t="s">
        <v>1769</v>
      </c>
      <c r="F55" t="s">
        <v>1686</v>
      </c>
      <c r="G55" t="s">
        <v>1662</v>
      </c>
      <c r="H55" t="s">
        <v>1719</v>
      </c>
    </row>
    <row r="56" spans="1:11">
      <c r="A56" t="str">
        <f>CONCATENATE("INSERT INTO ",B$54," (",B$55,", ",C$55,", ",D$55,", ",E$55,", ",F$55,", ",G$55,", ",H$55,") VALUES (",B56,",",C56,",",D56,",",E56,",",F56,",",G56,",",H56,");" )</f>
        <v>INSERT INTO disenio_detalle (id_disenio_detalle, id_disenio, id_proceso_disenio, cantidad, especificaciones, precio_total_pesos, activo) VALUES (1,1,2,1,'Con colores bonitos',100.12,true);</v>
      </c>
      <c r="B56">
        <v>1</v>
      </c>
      <c r="C56">
        <v>1</v>
      </c>
      <c r="D56">
        <v>2</v>
      </c>
      <c r="E56">
        <v>1</v>
      </c>
      <c r="F56" s="3" t="s">
        <v>1843</v>
      </c>
      <c r="G56">
        <v>100.12</v>
      </c>
      <c r="H56" t="s">
        <v>1718</v>
      </c>
    </row>
    <row r="57" spans="1:11">
      <c r="A57" t="str">
        <f t="shared" ref="A57:A59" si="3">CONCATENATE("INSERT INTO ",B$54," (",B$55,", ",C$55,", ",D$55,", ",E$55,", ",F$55,", ",G$55,", ",H$55,") VALUES (",B57,",",C57,",",D57,",",E57,",",F57,",",G57,",",H57,");" )</f>
        <v>INSERT INTO disenio_detalle (id_disenio_detalle, id_disenio, id_proceso_disenio, cantidad, especificaciones, precio_total_pesos, activo) VALUES (2,1,8,3,'Son imágenes del logotipo',50.25,true);</v>
      </c>
      <c r="B57">
        <v>2</v>
      </c>
      <c r="C57">
        <v>1</v>
      </c>
      <c r="D57">
        <v>8</v>
      </c>
      <c r="E57">
        <v>3</v>
      </c>
      <c r="F57" s="3" t="s">
        <v>1753</v>
      </c>
      <c r="G57">
        <v>50.25</v>
      </c>
      <c r="H57" t="s">
        <v>1718</v>
      </c>
    </row>
    <row r="58" spans="1:11">
      <c r="A58" t="str">
        <f t="shared" si="3"/>
        <v>INSERT INTO disenio_detalle (id_disenio_detalle, id_disenio, id_proceso_disenio, cantidad, especificaciones, precio_total_pesos, activo) VALUES (3,2,2,15,'Con los colores de google',0,true);</v>
      </c>
      <c r="B58">
        <v>3</v>
      </c>
      <c r="C58">
        <v>2</v>
      </c>
      <c r="D58">
        <v>2</v>
      </c>
      <c r="E58">
        <v>15</v>
      </c>
      <c r="F58" s="3" t="s">
        <v>1537</v>
      </c>
      <c r="G58">
        <v>0</v>
      </c>
      <c r="H58" t="s">
        <v>1718</v>
      </c>
    </row>
    <row r="59" spans="1:11">
      <c r="A59" t="str">
        <f t="shared" si="3"/>
        <v>INSERT INTO disenio_detalle (id_disenio_detalle, id_disenio, id_proceso_disenio, cantidad, especificaciones, precio_total_pesos, activo) VALUES (4,2,6,1,'Para mostrar al cliente',12.45,true);</v>
      </c>
      <c r="B59">
        <v>4</v>
      </c>
      <c r="C59">
        <v>2</v>
      </c>
      <c r="D59">
        <v>6</v>
      </c>
      <c r="E59">
        <v>1</v>
      </c>
      <c r="F59" s="3" t="s">
        <v>1732</v>
      </c>
      <c r="G59">
        <v>12.45</v>
      </c>
      <c r="H59" t="s">
        <v>1718</v>
      </c>
    </row>
    <row r="60" spans="1:11">
      <c r="A60" t="str">
        <f>CONCATENATE("INSERT INTO ",B$54," (",B$55,", ",C$55,", ",D$55,", ",E$55,", ",F$55,", ",G$55,", ",H$55,") VALUES (",B60,",",C60,",",D60,",",E60,",",F60,",",G60,",",H60,");" )</f>
        <v>INSERT INTO disenio_detalle (id_disenio_detalle, id_disenio, id_proceso_disenio, cantidad, especificaciones, precio_total_pesos, activo) VALUES (5,2,7,5,'Hechas por el cliente',45.67,true);</v>
      </c>
      <c r="B60">
        <v>5</v>
      </c>
      <c r="C60">
        <v>2</v>
      </c>
      <c r="D60">
        <v>7</v>
      </c>
      <c r="E60">
        <v>5</v>
      </c>
      <c r="F60" s="3" t="s">
        <v>1478</v>
      </c>
      <c r="G60">
        <v>45.67</v>
      </c>
      <c r="H60" t="s">
        <v>1718</v>
      </c>
    </row>
    <row r="63" spans="1:11">
      <c r="B63" s="1" t="s">
        <v>1723</v>
      </c>
    </row>
    <row r="64" spans="1:11">
      <c r="B64" t="s">
        <v>1853</v>
      </c>
      <c r="C64" t="s">
        <v>1504</v>
      </c>
      <c r="D64" t="s">
        <v>1819</v>
      </c>
      <c r="E64" t="s">
        <v>1348</v>
      </c>
      <c r="F64" t="s">
        <v>1856</v>
      </c>
      <c r="G64" t="s">
        <v>1699</v>
      </c>
      <c r="H64" t="s">
        <v>1859</v>
      </c>
      <c r="I64" t="s">
        <v>1635</v>
      </c>
      <c r="J64" t="s">
        <v>1849</v>
      </c>
      <c r="K64" t="s">
        <v>1719</v>
      </c>
    </row>
    <row r="65" spans="1:11">
      <c r="A65" t="str">
        <f>CONCATENATE("INSERT INTO ",B$63," (",B$64,", ",C$64,", ",D$64,", ",E$64,", ",F$64,", ",G$64,", ",H$64,", ",I$64,", ",J$64,", ",K$64,") VALUES (",B65,",",C65,",",D65,",",E65,",",F65,",",G65,",",H65,",",I65,",",J65,",",K65,");"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65">
        <v>1</v>
      </c>
      <c r="C65">
        <v>1</v>
      </c>
      <c r="D65" s="3" t="s">
        <v>1174</v>
      </c>
      <c r="E65" t="s">
        <v>1183</v>
      </c>
      <c r="F65" t="s">
        <v>1183</v>
      </c>
      <c r="G65" t="s">
        <v>1183</v>
      </c>
      <c r="H65" s="3" t="s">
        <v>1107</v>
      </c>
      <c r="I65" s="3" t="s">
        <v>1107</v>
      </c>
      <c r="J65" s="3" t="s">
        <v>1848</v>
      </c>
      <c r="K65" t="s">
        <v>1718</v>
      </c>
    </row>
    <row r="66" spans="1:11">
      <c r="A66" t="str">
        <f>CONCATENATE("INSERT INTO ",B$63," (",B$64,", ",C$64,", ",D$64,", ",E$64,", ",F$64,", ",G$64,", ",H$64,", ",I$64,", ",J$64,", ",K$64,") VALUES (",B66,",",C66,",",D66,",",E66,",",F66,",",G66,",",H66,",",I66,",",J66,",",K66,");"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66">
        <v>2</v>
      </c>
      <c r="C66">
        <v>2</v>
      </c>
      <c r="D66" s="3" t="s">
        <v>1515</v>
      </c>
      <c r="E66" t="s">
        <v>1547</v>
      </c>
      <c r="F66" t="s">
        <v>1183</v>
      </c>
      <c r="G66" t="s">
        <v>1183</v>
      </c>
      <c r="H66" s="3" t="s">
        <v>1108</v>
      </c>
      <c r="I66" s="3" t="s">
        <v>1108</v>
      </c>
      <c r="J66" s="3" t="s">
        <v>1848</v>
      </c>
      <c r="K66" t="s">
        <v>1718</v>
      </c>
    </row>
    <row r="67" spans="1:11">
      <c r="D67" s="3"/>
      <c r="H67" s="3"/>
      <c r="I67" s="3"/>
    </row>
    <row r="68" spans="1:11">
      <c r="D68" s="3"/>
      <c r="H68" s="3"/>
      <c r="I68" s="3"/>
    </row>
    <row r="69" spans="1:11">
      <c r="B69" s="1" t="s">
        <v>1262</v>
      </c>
      <c r="D69" s="3"/>
      <c r="H69" s="3"/>
      <c r="I69" s="3"/>
    </row>
    <row r="70" spans="1:11">
      <c r="B70" t="s">
        <v>1162</v>
      </c>
      <c r="C70" t="s">
        <v>1266</v>
      </c>
      <c r="D70" t="s">
        <v>1240</v>
      </c>
      <c r="E70" t="s">
        <v>1241</v>
      </c>
      <c r="F70" t="s">
        <v>1242</v>
      </c>
      <c r="G70" t="s">
        <v>1383</v>
      </c>
      <c r="H70" t="s">
        <v>1161</v>
      </c>
      <c r="I70" s="3"/>
    </row>
    <row r="71" spans="1:11">
      <c r="A71" t="str">
        <f>CONCATENATE("INSERT INTO ",B$69," (",B$70,", ",C$70,", ",D$70,", ",E$70,", ",F$70,", ",G$70,", ",H$70,") VALUES (",B71,",",C71,",",D71,",",E71,",",F71,",",G71,",",H71,");" )</f>
        <v>INSERT INTO preprensa_detalle (id_preprensa_detalle, id_preprensa, id_proceso_preprensa, cantidad, especificaciones, precio_total_pesos, activo) VALUES (1,1,1,1,NULL,120.22,true);</v>
      </c>
      <c r="B71">
        <v>1</v>
      </c>
      <c r="C71">
        <v>1</v>
      </c>
      <c r="D71" s="3">
        <v>1</v>
      </c>
      <c r="E71">
        <v>1</v>
      </c>
      <c r="F71" t="s">
        <v>1291</v>
      </c>
      <c r="G71">
        <v>120.22</v>
      </c>
      <c r="H71" t="s">
        <v>1418</v>
      </c>
      <c r="I71" s="3"/>
    </row>
    <row r="72" spans="1:11">
      <c r="A72" s="25" t="str">
        <f>CONCATENATE("INSERT INTO ",B$69," (",B$70,", ",C$70,", ",D$70,", ",E$70,", ",F$70,", ",G$70,", ",H$70,") VALUES (",B72,",",C72,",",D72,",",E72,",",F72,",",G72,",",H72,");" )</f>
        <v>INSERT INTO preprensa_detalle (id_preprensa_detalle, id_preprensa, id_proceso_preprensa, cantidad, especificaciones, precio_total_pesos, activo) VALUES (2,2,2,1,NULL,45.08,true);</v>
      </c>
      <c r="B72">
        <v>2</v>
      </c>
      <c r="C72">
        <v>2</v>
      </c>
      <c r="D72" s="3">
        <v>2</v>
      </c>
      <c r="E72">
        <v>1</v>
      </c>
      <c r="F72" t="s">
        <v>1291</v>
      </c>
      <c r="G72">
        <v>45.08</v>
      </c>
      <c r="H72" t="s">
        <v>1418</v>
      </c>
      <c r="I72" s="3"/>
    </row>
    <row r="75" spans="1:11">
      <c r="B75" s="1" t="s">
        <v>1389</v>
      </c>
    </row>
    <row r="76" spans="1:11">
      <c r="B76" t="s">
        <v>1675</v>
      </c>
      <c r="C76" t="s">
        <v>1256</v>
      </c>
      <c r="D76" t="s">
        <v>1819</v>
      </c>
      <c r="E76" t="s">
        <v>1348</v>
      </c>
      <c r="F76" t="s">
        <v>1667</v>
      </c>
      <c r="G76" t="s">
        <v>1699</v>
      </c>
      <c r="H76" t="s">
        <v>1859</v>
      </c>
      <c r="I76" t="s">
        <v>1635</v>
      </c>
      <c r="J76" t="s">
        <v>1513</v>
      </c>
      <c r="K76" t="s">
        <v>1719</v>
      </c>
    </row>
    <row r="77" spans="1:11">
      <c r="A77" t="str">
        <f>CONCATENATE("INSERT INTO ",B$75," (",B$76,", ",C$76,", ",D$76,", ",E$76,", ",F$76,", ",G$76,", ",H$76,", ",I$76,", ",J$76,", ",K$76,") VALUES (",B77,",",C77,",",D77,",",E77,",",F77,",",G77,",",H77,",",I77,",",J77,",",K77,");"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77">
        <v>1</v>
      </c>
      <c r="C77">
        <v>1</v>
      </c>
      <c r="D77" s="3" t="s">
        <v>1448</v>
      </c>
      <c r="E77" t="s">
        <v>1183</v>
      </c>
      <c r="F77" t="s">
        <v>1183</v>
      </c>
      <c r="G77" t="s">
        <v>1183</v>
      </c>
      <c r="H77" s="3" t="s">
        <v>1107</v>
      </c>
      <c r="I77" s="3" t="s">
        <v>1656</v>
      </c>
      <c r="J77" s="3" t="s">
        <v>1848</v>
      </c>
      <c r="K77" t="s">
        <v>1718</v>
      </c>
    </row>
    <row r="78" spans="1:11">
      <c r="A78" t="str">
        <f>CONCATENATE("INSERT INTO ",B$75," (",B$76,", ",C$76,", ",D$76,", ",E$76,", ",F$76,", ",G$76,", ",H$76,", ",I$76,", ",J$76,", ",K$76,") VALUES (",B78,",",C78,",",D78,",",E78,",",F78,",",G78,",",H78,",",I78,",",J78,",",K78,");"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78">
        <v>2</v>
      </c>
      <c r="C78">
        <v>2</v>
      </c>
      <c r="D78" s="3" t="s">
        <v>1448</v>
      </c>
      <c r="E78" t="s">
        <v>1183</v>
      </c>
      <c r="F78" t="s">
        <v>1183</v>
      </c>
      <c r="G78" t="s">
        <v>1183</v>
      </c>
      <c r="H78" s="3" t="s">
        <v>1108</v>
      </c>
      <c r="I78" s="3" t="s">
        <v>1108</v>
      </c>
      <c r="J78" s="3" t="s">
        <v>1848</v>
      </c>
      <c r="K78" t="s">
        <v>1718</v>
      </c>
    </row>
    <row r="79" spans="1:11">
      <c r="F79" s="3"/>
      <c r="G79" s="3"/>
      <c r="K79" s="3"/>
    </row>
    <row r="81" spans="1:30">
      <c r="B81" s="1" t="s">
        <v>1800</v>
      </c>
    </row>
    <row r="82" spans="1:30">
      <c r="B82" t="s">
        <v>1801</v>
      </c>
      <c r="C82" t="s">
        <v>1675</v>
      </c>
      <c r="D82" t="s">
        <v>1802</v>
      </c>
      <c r="E82" t="s">
        <v>1769</v>
      </c>
      <c r="F82" t="s">
        <v>1686</v>
      </c>
      <c r="G82" t="s">
        <v>1383</v>
      </c>
      <c r="H82" t="s">
        <v>1719</v>
      </c>
    </row>
    <row r="83" spans="1:30">
      <c r="A83" t="str">
        <f>CONCATENATE("INSERT INTO ",B$81," (",B$82,", ",C$82,", ",D$82,", ",E$82,", ",F$82,", ",G$82,", ",H$82,") VALUES (",B83,",",C83,",",D83,",",E83,",",F83,",",G83,",",H83,");" )</f>
        <v>INSERT INTO transporte_detalle (id_transporte_detalle, id_transporte, id_proceso_transporte, cantidad, especificaciones, precio_total_pesos, activo) VALUES (1,1,3,1,NULL,100.11,true);</v>
      </c>
      <c r="B83">
        <v>1</v>
      </c>
      <c r="C83">
        <v>1</v>
      </c>
      <c r="D83">
        <v>3</v>
      </c>
      <c r="E83">
        <v>1</v>
      </c>
      <c r="F83" t="s">
        <v>1183</v>
      </c>
      <c r="G83">
        <v>100.11</v>
      </c>
      <c r="H83" t="s">
        <v>1718</v>
      </c>
    </row>
    <row r="84" spans="1:30">
      <c r="A84" t="str">
        <f>CONCATENATE("INSERT INTO ",B$81," (",B$82,", ",C$82,", ",D$82,", ",E$82,", ",F$82,", ",G$82,", ",H$82,") VALUES (",B84,",",C84,",",D84,",",E84,",",F84,",",G84,",",H84,");" )</f>
        <v>INSERT INTO transporte_detalle (id_transporte_detalle, id_transporte, id_proceso_transporte, cantidad, especificaciones, precio_total_pesos, activo) VALUES (2,2,3,1,NULL,23.98,true);</v>
      </c>
      <c r="B84">
        <v>2</v>
      </c>
      <c r="C84">
        <v>2</v>
      </c>
      <c r="D84">
        <v>3</v>
      </c>
      <c r="E84">
        <v>1</v>
      </c>
      <c r="F84" t="s">
        <v>1183</v>
      </c>
      <c r="G84">
        <v>23.98</v>
      </c>
      <c r="H84" t="s">
        <v>1718</v>
      </c>
    </row>
    <row r="86" spans="1:30">
      <c r="F86" s="3"/>
      <c r="G86" s="3"/>
      <c r="K86" s="3"/>
    </row>
    <row r="87" spans="1:30">
      <c r="B87" s="1" t="s">
        <v>1717</v>
      </c>
      <c r="F87" s="3"/>
      <c r="G87" s="3"/>
      <c r="K87" s="3"/>
    </row>
    <row r="88" spans="1:30">
      <c r="B88" t="s">
        <v>1219</v>
      </c>
      <c r="C88" t="s">
        <v>1335</v>
      </c>
      <c r="D88" t="s">
        <v>1819</v>
      </c>
      <c r="E88" t="s">
        <v>1260</v>
      </c>
      <c r="F88" t="s">
        <v>1667</v>
      </c>
      <c r="G88" t="s">
        <v>1699</v>
      </c>
      <c r="H88" t="s">
        <v>1859</v>
      </c>
      <c r="I88" t="s">
        <v>1635</v>
      </c>
      <c r="J88" t="s">
        <v>1513</v>
      </c>
      <c r="K88" t="s">
        <v>1719</v>
      </c>
      <c r="AD88" s="4"/>
    </row>
    <row r="89" spans="1:30">
      <c r="A89" t="str">
        <f>CONCATENATE("INSERT INTO ",B$87," (",B$88,", ",C$88,", ",D$88,", ",E$88,", ",F$88,", ",G$88,", ",H$88,", ",I$88,", ",J$88,", ",K$88,") VALUES (",B89,",",C89,",",D89,",",E89,",",F89,",",G89,",",H89,",",I89,",",J89,",",K89,");"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89">
        <v>1</v>
      </c>
      <c r="C89">
        <v>1</v>
      </c>
      <c r="D89" s="3" t="s">
        <v>1438</v>
      </c>
      <c r="E89" t="s">
        <v>1183</v>
      </c>
      <c r="F89" t="s">
        <v>1183</v>
      </c>
      <c r="G89" t="s">
        <v>1183</v>
      </c>
      <c r="H89" s="3" t="s">
        <v>1656</v>
      </c>
      <c r="I89" s="3" t="s">
        <v>1278</v>
      </c>
      <c r="J89" s="3" t="s">
        <v>1848</v>
      </c>
      <c r="K89" t="s">
        <v>1718</v>
      </c>
      <c r="S89" s="3"/>
      <c r="Y89" s="3"/>
    </row>
    <row r="90" spans="1:30">
      <c r="A90" t="str">
        <f>CONCATENATE("INSERT INTO ",B$87," (",B$88,", ",C$88,", ",D$88,", ",E$88,", ",F$88,", ",G$88,", ",H$88,", ",I$88,", ",J$88,", ",K$88,") VALUES (",B90,",",C90,",",D90,",",E90,",",F90,",",G90,",",H90,",",I90,",",J90,",",K90,");"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0">
        <v>2</v>
      </c>
      <c r="C90">
        <v>2</v>
      </c>
      <c r="D90" s="3" t="s">
        <v>1421</v>
      </c>
      <c r="E90" t="s">
        <v>1183</v>
      </c>
      <c r="F90" t="s">
        <v>1183</v>
      </c>
      <c r="G90" t="s">
        <v>1183</v>
      </c>
      <c r="H90" s="3" t="s">
        <v>1108</v>
      </c>
      <c r="I90" s="3" t="s">
        <v>1364</v>
      </c>
      <c r="J90" s="3" t="s">
        <v>1848</v>
      </c>
      <c r="K90" t="s">
        <v>1718</v>
      </c>
      <c r="S90" s="3"/>
    </row>
    <row r="92" spans="1:30">
      <c r="F92" s="3"/>
      <c r="G92" s="3"/>
      <c r="K92" s="3"/>
    </row>
    <row r="93" spans="1:30">
      <c r="B93" s="1" t="s">
        <v>1660</v>
      </c>
      <c r="F93" s="3"/>
      <c r="G93" s="3"/>
      <c r="S93" s="3"/>
      <c r="Y93" s="3"/>
    </row>
    <row r="94" spans="1:30">
      <c r="B94" t="s">
        <v>1386</v>
      </c>
      <c r="C94" t="s">
        <v>1336</v>
      </c>
      <c r="D94" t="s">
        <v>1868</v>
      </c>
      <c r="E94" t="s">
        <v>1758</v>
      </c>
      <c r="F94" t="s">
        <v>1624</v>
      </c>
      <c r="G94" t="s">
        <v>1625</v>
      </c>
      <c r="H94" t="s">
        <v>1623</v>
      </c>
      <c r="I94" t="s">
        <v>1719</v>
      </c>
    </row>
    <row r="95" spans="1:30">
      <c r="A95" t="str">
        <f>CONCATENATE("INSERT INTO ",B$93," (",B$94,", ",C$94,", ",D$94,", ",E$94,", ",F$94,", ",G$94,", ",H$94,", ",I$94,") VALUES (",B95,",",C95,",",D95,",",E95,",",F95,",",G95,",",H95,",",I95,");" )</f>
        <v>INSERT INTO offset_detalle (id_offset_detalle, id_pliego, hojas_buenas, hojas_malas, hojas_limpias, hojas_adicionales, laminas_extras, activo) VALUES (1,1,1000,34,0,0,0,true);</v>
      </c>
      <c r="B95">
        <v>1</v>
      </c>
      <c r="C95">
        <v>1</v>
      </c>
      <c r="D95">
        <v>1000</v>
      </c>
      <c r="E95">
        <v>34</v>
      </c>
      <c r="F95" s="3">
        <v>0</v>
      </c>
      <c r="G95" s="3">
        <v>0</v>
      </c>
      <c r="H95">
        <v>0</v>
      </c>
      <c r="I95" t="s">
        <v>1718</v>
      </c>
      <c r="K95" s="3"/>
    </row>
    <row r="96" spans="1:30">
      <c r="A96" t="str">
        <f t="shared" ref="A96:A100" si="4">CONCATENATE("INSERT INTO ",B$93," (",B$94,", ",C$94,", ",D$94,", ",E$94,", ",F$94,", ",G$94,", ",H$94,", ",I$94,") VALUES (",B96,",",C96,",",D96,",",E96,",",F96,",",G96,",",H96,",",I96,");" )</f>
        <v>INSERT INTO offset_detalle (id_offset_detalle, id_pliego, hojas_buenas, hojas_malas, hojas_limpias, hojas_adicionales, laminas_extras, activo) VALUES (2,2,5200,100,200,0,0,true);</v>
      </c>
      <c r="B96">
        <v>2</v>
      </c>
      <c r="C96">
        <v>2</v>
      </c>
      <c r="D96">
        <v>5200</v>
      </c>
      <c r="E96">
        <v>100</v>
      </c>
      <c r="F96" s="3">
        <v>200</v>
      </c>
      <c r="G96" s="3">
        <v>0</v>
      </c>
      <c r="H96">
        <v>0</v>
      </c>
      <c r="I96" t="s">
        <v>1718</v>
      </c>
      <c r="K96" s="3"/>
    </row>
    <row r="97" spans="1:14">
      <c r="A97" t="str">
        <f t="shared" si="4"/>
        <v>INSERT INTO offset_detalle (id_offset_detalle, id_pliego, hojas_buenas, hojas_malas, hojas_limpias, hojas_adicionales, laminas_extras, activo) VALUES (3,3,5100,50,350,0,0,true);</v>
      </c>
      <c r="B97">
        <v>3</v>
      </c>
      <c r="C97">
        <v>3</v>
      </c>
      <c r="D97">
        <v>5100</v>
      </c>
      <c r="E97">
        <v>50</v>
      </c>
      <c r="F97" s="3">
        <v>350</v>
      </c>
      <c r="G97" s="3">
        <v>0</v>
      </c>
      <c r="H97">
        <v>0</v>
      </c>
      <c r="I97" t="s">
        <v>1718</v>
      </c>
      <c r="K97" s="3"/>
    </row>
    <row r="98" spans="1:14">
      <c r="A98" t="str">
        <f t="shared" si="4"/>
        <v>INSERT INTO offset_detalle (id_offset_detalle, id_pliego, hojas_buenas, hojas_malas, hojas_limpias, hojas_adicionales, laminas_extras, activo) VALUES (4,4,5000,500,0,0,0,true);</v>
      </c>
      <c r="B98">
        <v>4</v>
      </c>
      <c r="C98">
        <v>4</v>
      </c>
      <c r="D98">
        <v>5000</v>
      </c>
      <c r="E98">
        <v>500</v>
      </c>
      <c r="F98" s="3">
        <v>0</v>
      </c>
      <c r="G98" s="3">
        <v>0</v>
      </c>
      <c r="H98">
        <v>0</v>
      </c>
      <c r="I98" t="s">
        <v>1718</v>
      </c>
      <c r="K98" s="3"/>
    </row>
    <row r="99" spans="1:14">
      <c r="A99" t="str">
        <f t="shared" si="4"/>
        <v>INSERT INTO offset_detalle (id_offset_detalle, id_pliego, hojas_buenas, hojas_malas, hojas_limpias, hojas_adicionales, laminas_extras, activo) VALUES (5,5,5158,140,212,0,0,true);</v>
      </c>
      <c r="B99">
        <v>5</v>
      </c>
      <c r="C99">
        <v>5</v>
      </c>
      <c r="D99">
        <v>5158</v>
      </c>
      <c r="E99">
        <v>140</v>
      </c>
      <c r="F99" s="3">
        <v>212</v>
      </c>
      <c r="G99" s="3">
        <v>0</v>
      </c>
      <c r="H99">
        <v>0</v>
      </c>
      <c r="I99" t="s">
        <v>1718</v>
      </c>
      <c r="K99" s="3"/>
    </row>
    <row r="100" spans="1:14">
      <c r="A100" t="str">
        <f t="shared" si="4"/>
        <v>INSERT INTO offset_detalle (id_offset_detalle, id_pliego, hojas_buenas, hojas_malas, hojas_limpias, hojas_adicionales, laminas_extras, activo) VALUES (6,6,5229,264,7,0,0,true);</v>
      </c>
      <c r="B100">
        <v>6</v>
      </c>
      <c r="C100">
        <v>6</v>
      </c>
      <c r="D100">
        <v>5229</v>
      </c>
      <c r="E100">
        <v>264</v>
      </c>
      <c r="F100" s="3">
        <v>7</v>
      </c>
      <c r="G100" s="3">
        <v>0</v>
      </c>
      <c r="H100">
        <v>0</v>
      </c>
      <c r="I100" t="s">
        <v>1718</v>
      </c>
      <c r="K100" s="3"/>
    </row>
    <row r="101" spans="1:14">
      <c r="F101" s="3"/>
      <c r="G101" s="3"/>
      <c r="K101" s="3"/>
    </row>
    <row r="102" spans="1:14">
      <c r="F102" s="3"/>
      <c r="G102" s="3"/>
      <c r="K102" s="3"/>
    </row>
    <row r="103" spans="1:14">
      <c r="B103" s="1" t="s">
        <v>1602</v>
      </c>
      <c r="F103" s="3"/>
      <c r="G103" s="3"/>
      <c r="K103" s="3"/>
    </row>
    <row r="104" spans="1:14">
      <c r="B104" t="s">
        <v>1603</v>
      </c>
      <c r="C104" t="s">
        <v>1256</v>
      </c>
      <c r="D104" t="s">
        <v>1819</v>
      </c>
      <c r="E104" t="s">
        <v>1260</v>
      </c>
      <c r="F104" t="s">
        <v>1104</v>
      </c>
      <c r="G104" t="s">
        <v>1806</v>
      </c>
      <c r="H104" t="s">
        <v>1859</v>
      </c>
      <c r="I104" t="s">
        <v>1635</v>
      </c>
      <c r="J104" t="s">
        <v>1513</v>
      </c>
      <c r="K104" t="s">
        <v>1719</v>
      </c>
    </row>
    <row r="105" spans="1:14">
      <c r="A105" t="str">
        <f>CONCATENATE("INSERT INTO ",B$103," (",B$104,", ",C$104,", ",D$104,", ",E$104,", ",F$104,", ",G$104,", ",H$104,", ",I$104,", ",J$104,", ",K$104,") VALUES (",B105,",",C105,",",D105,",",E105,",",F105,",",G105,",",H105,",",I105,",",J105,",",K105,");"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05">
        <v>1</v>
      </c>
      <c r="C105">
        <v>1</v>
      </c>
      <c r="D105" s="3" t="s">
        <v>1369</v>
      </c>
      <c r="E105" t="s">
        <v>1183</v>
      </c>
      <c r="F105" s="3" t="s">
        <v>1370</v>
      </c>
      <c r="G105" t="s">
        <v>1183</v>
      </c>
      <c r="H105" s="3" t="s">
        <v>1278</v>
      </c>
      <c r="I105" s="3" t="s">
        <v>1530</v>
      </c>
      <c r="J105" s="3" t="s">
        <v>1848</v>
      </c>
      <c r="K105" t="s">
        <v>1718</v>
      </c>
    </row>
    <row r="106" spans="1:14">
      <c r="A106" t="str">
        <f>CONCATENATE("INSERT INTO ",B$103," (",B$104,", ",C$104,", ",D$104,", ",E$104,", ",F$104,", ",G$104,", ",H$104,", ",I$104,", ",J$104,", ",K$104,") VALUES (",B106,",",C106,",",D106,",",E106,",",F106,",",G106,",",H106,",",I106,",",J106,",",K106,");"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06">
        <v>2</v>
      </c>
      <c r="C106">
        <v>2</v>
      </c>
      <c r="D106" s="3" t="s">
        <v>1362</v>
      </c>
      <c r="E106" t="s">
        <v>1183</v>
      </c>
      <c r="F106" s="3" t="s">
        <v>1370</v>
      </c>
      <c r="G106" t="s">
        <v>1183</v>
      </c>
      <c r="H106" s="3" t="s">
        <v>1566</v>
      </c>
      <c r="I106" s="3" t="s">
        <v>1247</v>
      </c>
      <c r="J106" s="3" t="s">
        <v>1848</v>
      </c>
      <c r="K106" t="s">
        <v>1718</v>
      </c>
    </row>
    <row r="107" spans="1:14">
      <c r="F107" s="3"/>
      <c r="G107" s="3"/>
      <c r="K107" s="3"/>
    </row>
    <row r="108" spans="1:14">
      <c r="F108" s="3"/>
      <c r="G108" s="3"/>
      <c r="K108" s="3"/>
    </row>
    <row r="109" spans="1:14">
      <c r="B109" s="1" t="s">
        <v>1379</v>
      </c>
      <c r="E109" s="3"/>
    </row>
    <row r="110" spans="1:14">
      <c r="B110" t="s">
        <v>1380</v>
      </c>
      <c r="C110" t="s">
        <v>1577</v>
      </c>
      <c r="D110" t="s">
        <v>1698</v>
      </c>
      <c r="E110" t="s">
        <v>1578</v>
      </c>
      <c r="F110" t="s">
        <v>1579</v>
      </c>
      <c r="G110" t="s">
        <v>1481</v>
      </c>
      <c r="H110" t="s">
        <v>1686</v>
      </c>
      <c r="I110" t="s">
        <v>1383</v>
      </c>
      <c r="J110" t="s">
        <v>1482</v>
      </c>
      <c r="K110" t="s">
        <v>1860</v>
      </c>
      <c r="L110" t="s">
        <v>1719</v>
      </c>
      <c r="N110" t="s">
        <v>1865</v>
      </c>
    </row>
    <row r="111" spans="1:14">
      <c r="A111" t="str">
        <f>CONCATENATE("INSERT INTO ",B$109," (",B$110,", ",C$110,", ",D$110,", ",E$110,", ",F$110,", ",G$110,", ",H$110,", ",I$110,", ",J$110,", ",K$110,", ",L$110,") VALUES (",B111,",",C111,",",D111,",",E111,",",F111,",",G111,",",H111,",",I111,",",J111,",",K111,",",L111,");"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1">
        <v>1</v>
      </c>
      <c r="C111">
        <v>1</v>
      </c>
      <c r="D111">
        <v>1</v>
      </c>
      <c r="E111" t="s">
        <v>1183</v>
      </c>
      <c r="F111" t="s">
        <v>1183</v>
      </c>
      <c r="G111">
        <v>2</v>
      </c>
      <c r="H111" t="s">
        <v>1183</v>
      </c>
      <c r="I111">
        <v>100.11</v>
      </c>
      <c r="J111" s="3" t="s">
        <v>1399</v>
      </c>
      <c r="K111" s="3" t="s">
        <v>1451</v>
      </c>
      <c r="L111" t="s">
        <v>1718</v>
      </c>
    </row>
    <row r="112" spans="1:14">
      <c r="A112" t="str">
        <f t="shared" ref="A112:A115" si="5">CONCATENATE("INSERT INTO ",B$109," (",B$110,", ",C$110,", ",D$110,", ",E$110,", ",F$110,", ",G$110,", ",H$110,", ",I$110,", ",J$110,", ",K$110,", ",L$110,") VALUES (",B112,",",C112,",",D112,",",E112,",",F112,",",G112,",",H112,",",I112,",",J112,",",K112,",",L112,");"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2">
        <v>2</v>
      </c>
      <c r="C112">
        <v>2</v>
      </c>
      <c r="D112">
        <v>1</v>
      </c>
      <c r="E112" t="s">
        <v>1183</v>
      </c>
      <c r="F112" t="s">
        <v>1183</v>
      </c>
      <c r="G112">
        <v>8</v>
      </c>
      <c r="H112" t="s">
        <v>1183</v>
      </c>
      <c r="I112">
        <v>200.22</v>
      </c>
      <c r="J112" s="3" t="s">
        <v>1566</v>
      </c>
      <c r="K112" s="3" t="s">
        <v>1566</v>
      </c>
      <c r="L112" t="s">
        <v>1718</v>
      </c>
    </row>
    <row r="113" spans="1:41">
      <c r="A113" t="str">
        <f t="shared" si="5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13">
        <v>3</v>
      </c>
      <c r="C113">
        <v>2</v>
      </c>
      <c r="D113">
        <v>5</v>
      </c>
      <c r="E113" t="s">
        <v>1183</v>
      </c>
      <c r="F113" t="s">
        <v>1183</v>
      </c>
      <c r="G113">
        <v>5000</v>
      </c>
      <c r="H113" t="s">
        <v>1183</v>
      </c>
      <c r="I113">
        <v>300.33</v>
      </c>
      <c r="J113" s="3" t="s">
        <v>1566</v>
      </c>
      <c r="K113" s="3" t="s">
        <v>1391</v>
      </c>
      <c r="L113" t="s">
        <v>1718</v>
      </c>
    </row>
    <row r="114" spans="1:41">
      <c r="A114" t="str">
        <f t="shared" si="5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14">
        <v>4</v>
      </c>
      <c r="C114">
        <v>2</v>
      </c>
      <c r="D114">
        <v>6</v>
      </c>
      <c r="E114" t="s">
        <v>1183</v>
      </c>
      <c r="F114" t="s">
        <v>1183</v>
      </c>
      <c r="G114">
        <v>5000</v>
      </c>
      <c r="H114" t="s">
        <v>1183</v>
      </c>
      <c r="I114">
        <v>400.44</v>
      </c>
      <c r="J114" s="3" t="s">
        <v>1391</v>
      </c>
      <c r="K114" s="3" t="s">
        <v>1533</v>
      </c>
      <c r="L114" t="s">
        <v>1718</v>
      </c>
    </row>
    <row r="115" spans="1:41">
      <c r="A115" t="str">
        <f t="shared" si="5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15">
        <v>5</v>
      </c>
      <c r="C115">
        <v>2</v>
      </c>
      <c r="D115">
        <v>10</v>
      </c>
      <c r="E115" t="s">
        <v>1183</v>
      </c>
      <c r="F115" t="s">
        <v>1183</v>
      </c>
      <c r="G115">
        <v>5000</v>
      </c>
      <c r="H115" t="s">
        <v>1183</v>
      </c>
      <c r="I115">
        <v>500.55</v>
      </c>
      <c r="J115" s="3" t="s">
        <v>1533</v>
      </c>
      <c r="K115" s="3" t="s">
        <v>1247</v>
      </c>
      <c r="L115" t="s">
        <v>1718</v>
      </c>
    </row>
    <row r="118" spans="1:41">
      <c r="B118" s="1" t="s">
        <v>1884</v>
      </c>
    </row>
    <row r="119" spans="1:41">
      <c r="B119" t="s">
        <v>1511</v>
      </c>
      <c r="C119" t="s">
        <v>1332</v>
      </c>
      <c r="D119" t="s">
        <v>1179</v>
      </c>
      <c r="E119" t="s">
        <v>1168</v>
      </c>
      <c r="F119" t="s">
        <v>1658</v>
      </c>
      <c r="G119" t="s">
        <v>1659</v>
      </c>
      <c r="H119" t="s">
        <v>1799</v>
      </c>
      <c r="I119" t="s">
        <v>1738</v>
      </c>
      <c r="J119" t="s">
        <v>1663</v>
      </c>
      <c r="K119" t="s">
        <v>1361</v>
      </c>
      <c r="L119" t="s">
        <v>1272</v>
      </c>
      <c r="M119" t="s">
        <v>1293</v>
      </c>
      <c r="N119" t="s">
        <v>1294</v>
      </c>
      <c r="O119" t="s">
        <v>1476</v>
      </c>
      <c r="P119" t="s">
        <v>1477</v>
      </c>
      <c r="Q119" t="s">
        <v>1339</v>
      </c>
      <c r="R119" t="s">
        <v>1267</v>
      </c>
      <c r="S119" t="s">
        <v>1268</v>
      </c>
      <c r="T119" t="s">
        <v>1340</v>
      </c>
      <c r="U119" t="s">
        <v>1400</v>
      </c>
      <c r="V119" t="s">
        <v>1401</v>
      </c>
      <c r="W119" t="s">
        <v>1177</v>
      </c>
      <c r="X119" t="s">
        <v>1176</v>
      </c>
      <c r="Y119" t="s">
        <v>1471</v>
      </c>
      <c r="Z119" t="s">
        <v>1727</v>
      </c>
    </row>
    <row r="120" spans="1:41">
      <c r="A120" t="str">
        <f>CONCATENATE("INSERT INTO ",B$118," (",B$119,", ",C$119,", ",D$119,", ",E$119,", ",F$119,", ",G$119,", ",H$119,", ",I$119,", ",J$119,", ",K$119,", ",L$119,", ",M$119,", ",N$119,", ",O$119,", ",P$119,", ",Q$119,", ",R$119,", ",S$119,", ",T$119,", ",U$119,", ",V$119,", ",W$119,", ",X$119,", ",Y$119,", ",Z$119,") VALUES (",B120,",",C120,",",D120,",",E120,",",F120,",",G120,",",H120,",",I120,",",J120,",",K120,",",L120,",",M120,",",N120,",",O120,",",P120,",",Q120,",",R120,",",S120,",",T120,",",U120,",",V120,",",W120,",",X120,",",Y120,",",Z120,");"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0">
        <v>1</v>
      </c>
      <c r="C120">
        <v>1</v>
      </c>
      <c r="D120">
        <v>1</v>
      </c>
      <c r="E120">
        <v>53350</v>
      </c>
      <c r="F120">
        <v>54000</v>
      </c>
      <c r="G120">
        <v>8.5000000000000006E-2</v>
      </c>
      <c r="H120">
        <v>18550</v>
      </c>
      <c r="I120">
        <v>1.601</v>
      </c>
      <c r="J120">
        <v>29698.55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t="s">
        <v>1795</v>
      </c>
      <c r="AO120" s="3"/>
    </row>
    <row r="123" spans="1:41">
      <c r="B123" s="26" t="s">
        <v>1289</v>
      </c>
    </row>
    <row r="124" spans="1:41">
      <c r="B124" t="s">
        <v>1290</v>
      </c>
      <c r="C124" t="s">
        <v>1881</v>
      </c>
      <c r="D124" t="s">
        <v>1178</v>
      </c>
      <c r="E124" t="s">
        <v>1180</v>
      </c>
      <c r="F124" t="s">
        <v>1763</v>
      </c>
      <c r="G124" t="s">
        <v>1839</v>
      </c>
      <c r="H124" t="s">
        <v>1791</v>
      </c>
      <c r="I124" t="s">
        <v>1792</v>
      </c>
      <c r="J124" t="s">
        <v>1793</v>
      </c>
      <c r="K124" t="s">
        <v>1731</v>
      </c>
      <c r="L124" t="s">
        <v>1794</v>
      </c>
    </row>
    <row r="125" spans="1:41">
      <c r="A125" t="str">
        <f>CONCATENATE("INSERT INTO ",B$123," (",B$124,", ",C$124,", ",D$124,", ",E$124,", ",F$124,", ",G$124,", ",H$124,", ",I$124,", ",J$124,", ",K$124,", ",L$124,") VALUES (",B125,",",C125,",",D125,",",E125,",",F125,",",G125,",",H125,",",I125,",",J125,",",K125,",",L125,");"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 t="s">
        <v>1795</v>
      </c>
    </row>
    <row r="128" spans="1:41">
      <c r="B128" s="1" t="s">
        <v>1768</v>
      </c>
    </row>
    <row r="129" spans="1:14">
      <c r="B129" t="s">
        <v>1512</v>
      </c>
      <c r="C129" t="s">
        <v>1796</v>
      </c>
      <c r="D129" t="s">
        <v>1225</v>
      </c>
      <c r="E129" t="s">
        <v>1888</v>
      </c>
      <c r="F129" t="s">
        <v>1175</v>
      </c>
      <c r="G129" t="s">
        <v>1017</v>
      </c>
      <c r="H129" t="s">
        <v>1797</v>
      </c>
      <c r="I129" t="s">
        <v>24</v>
      </c>
      <c r="J129" t="s">
        <v>1840</v>
      </c>
      <c r="K129" t="s">
        <v>1733</v>
      </c>
      <c r="L129" t="s">
        <v>1665</v>
      </c>
      <c r="M129" t="s">
        <v>1263</v>
      </c>
      <c r="N129" t="s">
        <v>1726</v>
      </c>
    </row>
    <row r="130" spans="1:14">
      <c r="A130" t="str">
        <f>CONCATENATE("INSERT INTO ",B$128," (",B$129,", ",C$129,", ",D$129,", ",E$129,", ",F$129,", ",G$129,", ",H$129,", ",I$129,", ",J$129,", ",K$129,", ",L$129,", ",M$129,", ",N$129,") VALUES (",B130,",",C130,",",D130,",",E130,",",F130,",",G130,",",H130,",",I130,",",J130,",",K130,",",L130,",",M130,",",N130,");" )</f>
        <v>INSERT INTO calificacion_orden_produccion (id_calificacion_orden_produccion, id_orden_produccion, precio_bruto, tipo_cliente_precio, tipo_cliente_factor_divisor, precio_cliente, porcentaje_descuento, precio_cliente_con_descuento, precio_neto, observaciones, condiciones_produccion, fecha_generacion, activo) VALUES (1,1,1,1,1,1,1,1,1,1,'Ninguna','2013-09-19 03:14:07',true);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 s="3" t="s">
        <v>1798</v>
      </c>
      <c r="M130" t="s">
        <v>1264</v>
      </c>
      <c r="N130" t="s">
        <v>1795</v>
      </c>
    </row>
    <row r="137" spans="1:14">
      <c r="F137" s="3"/>
    </row>
    <row r="138" spans="1:14">
      <c r="F138" s="3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zoomScale="125" workbookViewId="0">
      <selection activeCell="C33" sqref="C33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1637</v>
      </c>
    </row>
    <row r="3" spans="1:13">
      <c r="B3" t="s">
        <v>1620</v>
      </c>
      <c r="C3" t="s">
        <v>1879</v>
      </c>
      <c r="D3" t="s">
        <v>1317</v>
      </c>
      <c r="E3" t="s">
        <v>1682</v>
      </c>
      <c r="F3" t="s">
        <v>1684</v>
      </c>
      <c r="G3" t="s">
        <v>1396</v>
      </c>
      <c r="H3" t="s">
        <v>1880</v>
      </c>
      <c r="I3" t="s">
        <v>1642</v>
      </c>
      <c r="J3" t="s">
        <v>1875</v>
      </c>
      <c r="K3" t="s">
        <v>1100</v>
      </c>
    </row>
    <row r="4" spans="1:13">
      <c r="A4" s="23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1278</v>
      </c>
      <c r="H4">
        <v>1</v>
      </c>
      <c r="I4">
        <v>834</v>
      </c>
      <c r="J4">
        <v>8</v>
      </c>
      <c r="K4" t="s">
        <v>1184</v>
      </c>
      <c r="M4" t="s">
        <v>1292</v>
      </c>
    </row>
    <row r="5" spans="1:13">
      <c r="A5" s="23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1364</v>
      </c>
      <c r="H5">
        <v>1</v>
      </c>
      <c r="I5">
        <v>5000</v>
      </c>
      <c r="J5">
        <v>10</v>
      </c>
      <c r="K5" t="s">
        <v>1184</v>
      </c>
      <c r="M5" t="s">
        <v>1550</v>
      </c>
    </row>
    <row r="6" spans="1:13">
      <c r="A6" s="23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1364</v>
      </c>
      <c r="H6">
        <v>1</v>
      </c>
      <c r="I6">
        <v>5000</v>
      </c>
      <c r="J6">
        <v>10</v>
      </c>
      <c r="K6" t="s">
        <v>1184</v>
      </c>
      <c r="M6" t="s">
        <v>1754</v>
      </c>
    </row>
    <row r="7" spans="1:13">
      <c r="A7" s="23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1413</v>
      </c>
      <c r="H7">
        <v>1</v>
      </c>
      <c r="I7">
        <v>5000</v>
      </c>
      <c r="J7">
        <v>10</v>
      </c>
      <c r="K7" t="s">
        <v>1184</v>
      </c>
    </row>
    <row r="8" spans="1:13">
      <c r="A8" s="23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1269</v>
      </c>
      <c r="H8">
        <v>1</v>
      </c>
      <c r="I8">
        <v>1250</v>
      </c>
      <c r="J8">
        <v>10</v>
      </c>
      <c r="K8" t="s">
        <v>1184</v>
      </c>
    </row>
    <row r="9" spans="1:13">
      <c r="A9" s="23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1566</v>
      </c>
      <c r="H9">
        <v>1</v>
      </c>
      <c r="I9">
        <v>1250</v>
      </c>
      <c r="J9">
        <v>8</v>
      </c>
      <c r="K9" t="s">
        <v>1184</v>
      </c>
    </row>
    <row r="10" spans="1:13">
      <c r="A10" s="23"/>
    </row>
    <row r="11" spans="1:13">
      <c r="A11" s="23"/>
    </row>
    <row r="12" spans="1:13">
      <c r="A12" s="23"/>
      <c r="B12" s="1" t="s">
        <v>1741</v>
      </c>
    </row>
    <row r="13" spans="1:13">
      <c r="A13" s="23"/>
      <c r="B13" t="s">
        <v>1628</v>
      </c>
      <c r="C13" t="s">
        <v>1684</v>
      </c>
      <c r="D13" t="s">
        <v>1682</v>
      </c>
      <c r="E13" t="s">
        <v>1573</v>
      </c>
      <c r="F13" t="s">
        <v>1575</v>
      </c>
      <c r="G13" t="s">
        <v>1308</v>
      </c>
      <c r="H13" t="s">
        <v>1100</v>
      </c>
    </row>
    <row r="14" spans="1:13">
      <c r="A14" s="23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1228</v>
      </c>
      <c r="H14" t="s">
        <v>1184</v>
      </c>
    </row>
    <row r="15" spans="1:13">
      <c r="A15" s="23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55</v>
      </c>
      <c r="F15">
        <v>3</v>
      </c>
      <c r="G15" t="s">
        <v>1228</v>
      </c>
      <c r="H15" t="s">
        <v>1184</v>
      </c>
    </row>
    <row r="16" spans="1:13">
      <c r="A16" s="23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1505</v>
      </c>
      <c r="F16">
        <v>4</v>
      </c>
      <c r="G16" t="s">
        <v>1228</v>
      </c>
      <c r="H16" t="s">
        <v>1184</v>
      </c>
    </row>
    <row r="17" spans="1:9">
      <c r="A17" s="23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1505</v>
      </c>
      <c r="F17">
        <v>5</v>
      </c>
      <c r="G17" t="s">
        <v>1228</v>
      </c>
      <c r="H17" t="s">
        <v>1184</v>
      </c>
    </row>
    <row r="18" spans="1:9">
      <c r="A18" s="23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1505</v>
      </c>
      <c r="F18">
        <v>6</v>
      </c>
      <c r="G18" t="s">
        <v>1228</v>
      </c>
      <c r="H18" t="s">
        <v>1184</v>
      </c>
    </row>
    <row r="19" spans="1:9">
      <c r="A19" s="23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1505</v>
      </c>
      <c r="F19" t="s">
        <v>1600</v>
      </c>
      <c r="G19" t="s">
        <v>1228</v>
      </c>
      <c r="H19" t="s">
        <v>1184</v>
      </c>
    </row>
    <row r="20" spans="1:9">
      <c r="A20" s="23"/>
    </row>
    <row r="21" spans="1:9">
      <c r="A21" s="23"/>
    </row>
    <row r="22" spans="1:9">
      <c r="A22" s="23"/>
      <c r="B22" s="1" t="s">
        <v>1187</v>
      </c>
    </row>
    <row r="23" spans="1:9">
      <c r="A23" s="23"/>
      <c r="B23" t="s">
        <v>1632</v>
      </c>
      <c r="C23" t="s">
        <v>1692</v>
      </c>
      <c r="D23" t="s">
        <v>1396</v>
      </c>
      <c r="E23" t="s">
        <v>1483</v>
      </c>
      <c r="F23" t="s">
        <v>1484</v>
      </c>
      <c r="G23" t="s">
        <v>1611</v>
      </c>
      <c r="H23" t="s">
        <v>1634</v>
      </c>
      <c r="I23" t="s">
        <v>1690</v>
      </c>
    </row>
    <row r="24" spans="1:9">
      <c r="A24" s="23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1367</v>
      </c>
      <c r="E24" s="13" t="s">
        <v>1523</v>
      </c>
      <c r="F24" s="13" t="s">
        <v>1505</v>
      </c>
      <c r="G24" s="13">
        <v>100</v>
      </c>
      <c r="H24" s="13">
        <v>4900</v>
      </c>
      <c r="I24" t="s">
        <v>1523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1450</v>
      </c>
      <c r="E1" t="s">
        <v>1185</v>
      </c>
    </row>
    <row r="2" spans="1:5">
      <c r="B2">
        <v>1</v>
      </c>
      <c r="D2" t="s">
        <v>1602</v>
      </c>
      <c r="E2" t="s">
        <v>1186</v>
      </c>
    </row>
    <row r="3" spans="1:5">
      <c r="B3">
        <v>2</v>
      </c>
      <c r="D3" t="s">
        <v>1409</v>
      </c>
      <c r="E3" t="s">
        <v>1354</v>
      </c>
    </row>
    <row r="4" spans="1:5">
      <c r="A4" t="s">
        <v>1846</v>
      </c>
      <c r="B4">
        <v>3</v>
      </c>
      <c r="D4" t="s">
        <v>1025</v>
      </c>
      <c r="E4" t="s">
        <v>1018</v>
      </c>
    </row>
    <row r="5" spans="1:5">
      <c r="B5">
        <v>4</v>
      </c>
      <c r="D5" t="s">
        <v>1741</v>
      </c>
      <c r="E5" t="s">
        <v>1349</v>
      </c>
    </row>
    <row r="6" spans="1:5">
      <c r="B6">
        <v>5</v>
      </c>
      <c r="E6" t="s">
        <v>1350</v>
      </c>
    </row>
    <row r="7" spans="1:5">
      <c r="B7">
        <v>6</v>
      </c>
      <c r="D7" t="s">
        <v>1576</v>
      </c>
      <c r="E7" t="s">
        <v>1351</v>
      </c>
    </row>
    <row r="8" spans="1:5">
      <c r="B8">
        <v>7</v>
      </c>
      <c r="D8" t="s">
        <v>1026</v>
      </c>
      <c r="E8" t="s">
        <v>1352</v>
      </c>
    </row>
    <row r="9" spans="1:5">
      <c r="B9">
        <v>8</v>
      </c>
      <c r="C9" t="s">
        <v>1238</v>
      </c>
      <c r="D9" t="s">
        <v>1671</v>
      </c>
      <c r="E9" t="s">
        <v>1485</v>
      </c>
    </row>
    <row r="10" spans="1:5">
      <c r="B10">
        <v>9</v>
      </c>
      <c r="C10" t="s">
        <v>1237</v>
      </c>
      <c r="D10" t="s">
        <v>1398</v>
      </c>
      <c r="E10" t="s">
        <v>1531</v>
      </c>
    </row>
    <row r="11" spans="1:5">
      <c r="B11">
        <v>10</v>
      </c>
      <c r="D11" t="s">
        <v>1896</v>
      </c>
      <c r="E11" t="s">
        <v>1329</v>
      </c>
    </row>
    <row r="12" spans="1:5">
      <c r="B12">
        <v>11</v>
      </c>
      <c r="D12" t="s">
        <v>1027</v>
      </c>
      <c r="E12" t="s">
        <v>1330</v>
      </c>
    </row>
    <row r="13" spans="1:5">
      <c r="B13">
        <v>12</v>
      </c>
      <c r="D13" t="s">
        <v>1419</v>
      </c>
    </row>
    <row r="14" spans="1:5">
      <c r="B14">
        <v>13</v>
      </c>
      <c r="C14" t="s">
        <v>1237</v>
      </c>
      <c r="D14" t="s">
        <v>1310</v>
      </c>
      <c r="E14" t="s">
        <v>1467</v>
      </c>
    </row>
    <row r="15" spans="1:5">
      <c r="B15">
        <v>14</v>
      </c>
      <c r="D15" t="s">
        <v>1637</v>
      </c>
      <c r="E15" t="s">
        <v>1468</v>
      </c>
    </row>
    <row r="16" spans="1:5">
      <c r="B16">
        <v>15</v>
      </c>
      <c r="D16" t="s">
        <v>1548</v>
      </c>
      <c r="E16" t="s">
        <v>1276</v>
      </c>
    </row>
    <row r="17" spans="1:5">
      <c r="A17" t="s">
        <v>1846</v>
      </c>
      <c r="B17">
        <v>16</v>
      </c>
      <c r="D17" t="s">
        <v>1422</v>
      </c>
      <c r="E17" t="s">
        <v>1271</v>
      </c>
    </row>
    <row r="18" spans="1:5">
      <c r="A18" t="s">
        <v>1786</v>
      </c>
      <c r="B18">
        <v>17</v>
      </c>
      <c r="D18" t="s">
        <v>1520</v>
      </c>
      <c r="E18" t="s">
        <v>1220</v>
      </c>
    </row>
    <row r="19" spans="1:5">
      <c r="B19">
        <v>18</v>
      </c>
      <c r="C19" t="s">
        <v>1237</v>
      </c>
      <c r="D19" t="s">
        <v>1895</v>
      </c>
      <c r="E19" t="s">
        <v>1221</v>
      </c>
    </row>
    <row r="20" spans="1:5">
      <c r="B20">
        <v>19</v>
      </c>
      <c r="C20" t="s">
        <v>1237</v>
      </c>
      <c r="D20" t="s">
        <v>1373</v>
      </c>
      <c r="E20" t="s">
        <v>1564</v>
      </c>
    </row>
    <row r="21" spans="1:5">
      <c r="B21">
        <v>20</v>
      </c>
      <c r="D21" t="s">
        <v>1423</v>
      </c>
      <c r="E21" t="s">
        <v>1542</v>
      </c>
    </row>
    <row r="22" spans="1:5">
      <c r="B22">
        <v>21</v>
      </c>
      <c r="D22" t="s">
        <v>1666</v>
      </c>
      <c r="E22" t="s">
        <v>1543</v>
      </c>
    </row>
    <row r="23" spans="1:5">
      <c r="B23">
        <v>22</v>
      </c>
      <c r="D23" t="s">
        <v>1424</v>
      </c>
    </row>
    <row r="24" spans="1:5">
      <c r="B24">
        <v>23</v>
      </c>
      <c r="D24" t="s">
        <v>1425</v>
      </c>
      <c r="E24" t="s">
        <v>1544</v>
      </c>
    </row>
    <row r="25" spans="1:5">
      <c r="B25">
        <v>24</v>
      </c>
      <c r="D25" t="s">
        <v>1426</v>
      </c>
      <c r="E25" t="s">
        <v>1782</v>
      </c>
    </row>
    <row r="26" spans="1:5">
      <c r="B26">
        <v>25</v>
      </c>
      <c r="D26" t="s">
        <v>1541</v>
      </c>
      <c r="E26" t="s">
        <v>1319</v>
      </c>
    </row>
    <row r="27" spans="1:5">
      <c r="B27">
        <v>26</v>
      </c>
      <c r="D27" t="s">
        <v>1739</v>
      </c>
    </row>
    <row r="28" spans="1:5">
      <c r="B28">
        <v>27</v>
      </c>
      <c r="D28" t="s">
        <v>1427</v>
      </c>
      <c r="E28" t="s">
        <v>1783</v>
      </c>
    </row>
    <row r="29" spans="1:5">
      <c r="B29">
        <v>28</v>
      </c>
      <c r="D29" t="s">
        <v>1315</v>
      </c>
      <c r="E29" t="s">
        <v>1784</v>
      </c>
    </row>
    <row r="30" spans="1:5">
      <c r="B30">
        <v>29</v>
      </c>
      <c r="E30" t="s">
        <v>1172</v>
      </c>
    </row>
    <row r="31" spans="1:5">
      <c r="B31">
        <v>30</v>
      </c>
      <c r="E31" t="s">
        <v>1232</v>
      </c>
    </row>
    <row r="32" spans="1:5">
      <c r="B32">
        <v>31</v>
      </c>
      <c r="D32" t="s">
        <v>1428</v>
      </c>
      <c r="E32" t="s">
        <v>1222</v>
      </c>
    </row>
    <row r="33" spans="1:5">
      <c r="B33">
        <v>32</v>
      </c>
      <c r="C33" t="s">
        <v>1237</v>
      </c>
      <c r="D33" t="s">
        <v>1805</v>
      </c>
      <c r="E33" t="s">
        <v>1612</v>
      </c>
    </row>
    <row r="34" spans="1:5">
      <c r="B34">
        <v>33</v>
      </c>
      <c r="D34" t="s">
        <v>1320</v>
      </c>
      <c r="E34" t="s">
        <v>1613</v>
      </c>
    </row>
    <row r="35" spans="1:5">
      <c r="B35">
        <v>34</v>
      </c>
      <c r="C35" t="s">
        <v>1237</v>
      </c>
      <c r="D35" t="s">
        <v>1502</v>
      </c>
      <c r="E35" t="s">
        <v>1181</v>
      </c>
    </row>
    <row r="36" spans="1:5">
      <c r="B36">
        <v>35</v>
      </c>
      <c r="C36" t="s">
        <v>1237</v>
      </c>
      <c r="D36" t="s">
        <v>1705</v>
      </c>
      <c r="E36" t="s">
        <v>1182</v>
      </c>
    </row>
    <row r="37" spans="1:5">
      <c r="B37">
        <v>36</v>
      </c>
      <c r="C37" t="s">
        <v>1237</v>
      </c>
      <c r="D37" t="s">
        <v>1440</v>
      </c>
      <c r="E37" t="s">
        <v>1606</v>
      </c>
    </row>
    <row r="38" spans="1:5">
      <c r="B38">
        <v>37</v>
      </c>
      <c r="C38" t="s">
        <v>1237</v>
      </c>
      <c r="D38" t="s">
        <v>1490</v>
      </c>
      <c r="E38" t="s">
        <v>1607</v>
      </c>
    </row>
    <row r="39" spans="1:5">
      <c r="B39">
        <v>38</v>
      </c>
      <c r="C39" t="s">
        <v>1166</v>
      </c>
      <c r="D39" t="s">
        <v>1639</v>
      </c>
      <c r="E39" t="s">
        <v>1479</v>
      </c>
    </row>
    <row r="40" spans="1:5">
      <c r="B40">
        <v>39</v>
      </c>
      <c r="C40" t="s">
        <v>1237</v>
      </c>
      <c r="D40" t="s">
        <v>1321</v>
      </c>
      <c r="E40" t="s">
        <v>1615</v>
      </c>
    </row>
    <row r="41" spans="1:5">
      <c r="B41">
        <v>40</v>
      </c>
      <c r="D41" t="s">
        <v>1528</v>
      </c>
      <c r="E41" t="s">
        <v>1516</v>
      </c>
    </row>
    <row r="42" spans="1:5">
      <c r="B42">
        <v>41</v>
      </c>
      <c r="C42" t="s">
        <v>1167</v>
      </c>
      <c r="D42" t="s">
        <v>1852</v>
      </c>
      <c r="E42" t="s">
        <v>1517</v>
      </c>
    </row>
    <row r="43" spans="1:5">
      <c r="B43">
        <v>42</v>
      </c>
      <c r="C43" t="s">
        <v>1237</v>
      </c>
      <c r="D43" t="s">
        <v>1568</v>
      </c>
      <c r="E43" t="s">
        <v>1518</v>
      </c>
    </row>
    <row r="44" spans="1:5">
      <c r="A44" t="s">
        <v>1781</v>
      </c>
      <c r="B44">
        <v>43</v>
      </c>
      <c r="D44" t="s">
        <v>1609</v>
      </c>
      <c r="E44" t="s">
        <v>1190</v>
      </c>
    </row>
    <row r="45" spans="1:5">
      <c r="B45">
        <v>44</v>
      </c>
      <c r="C45" t="s">
        <v>1171</v>
      </c>
      <c r="D45" t="s">
        <v>1545</v>
      </c>
      <c r="E45" t="s">
        <v>1324</v>
      </c>
    </row>
    <row r="46" spans="1:5">
      <c r="B46">
        <v>45</v>
      </c>
      <c r="C46" t="s">
        <v>1237</v>
      </c>
      <c r="D46" t="s">
        <v>1433</v>
      </c>
      <c r="E46" t="s">
        <v>1203</v>
      </c>
    </row>
    <row r="47" spans="1:5">
      <c r="B47">
        <v>46</v>
      </c>
      <c r="C47" t="s">
        <v>1237</v>
      </c>
      <c r="D47" t="s">
        <v>1377</v>
      </c>
      <c r="E47" t="s">
        <v>1204</v>
      </c>
    </row>
    <row r="48" spans="1:5">
      <c r="B48">
        <v>47</v>
      </c>
      <c r="C48" t="s">
        <v>1237</v>
      </c>
      <c r="D48" t="s">
        <v>1761</v>
      </c>
      <c r="E48" t="s">
        <v>1487</v>
      </c>
    </row>
    <row r="49" spans="1:5">
      <c r="A49" t="s">
        <v>1847</v>
      </c>
      <c r="B49">
        <v>48</v>
      </c>
      <c r="D49" t="s">
        <v>1250</v>
      </c>
      <c r="E49" t="s">
        <v>1488</v>
      </c>
    </row>
    <row r="50" spans="1:5">
      <c r="B50">
        <v>49</v>
      </c>
      <c r="C50" t="s">
        <v>1237</v>
      </c>
      <c r="D50" t="s">
        <v>1227</v>
      </c>
      <c r="E50" t="s">
        <v>1489</v>
      </c>
    </row>
    <row r="51" spans="1:5">
      <c r="B51">
        <v>50</v>
      </c>
      <c r="C51" t="s">
        <v>1237</v>
      </c>
      <c r="D51" t="s">
        <v>1749</v>
      </c>
      <c r="E51" t="s">
        <v>1358</v>
      </c>
    </row>
    <row r="52" spans="1:5">
      <c r="B52">
        <v>51</v>
      </c>
      <c r="C52" t="s">
        <v>1237</v>
      </c>
      <c r="D52" t="s">
        <v>1234</v>
      </c>
      <c r="E52" t="s">
        <v>1359</v>
      </c>
    </row>
    <row r="53" spans="1:5">
      <c r="B53">
        <v>52</v>
      </c>
      <c r="C53" t="s">
        <v>1237</v>
      </c>
      <c r="D53" t="s">
        <v>1604</v>
      </c>
      <c r="E53" t="s">
        <v>1536</v>
      </c>
    </row>
    <row r="54" spans="1:5">
      <c r="B54">
        <v>53</v>
      </c>
      <c r="D54" t="s">
        <v>1565</v>
      </c>
      <c r="E54" t="s">
        <v>1539</v>
      </c>
    </row>
    <row r="55" spans="1:5">
      <c r="B55">
        <v>54</v>
      </c>
      <c r="D55" t="s">
        <v>1869</v>
      </c>
    </row>
    <row r="56" spans="1:5">
      <c r="B56">
        <v>55</v>
      </c>
      <c r="D56" t="s">
        <v>1235</v>
      </c>
      <c r="E56" t="s">
        <v>1410</v>
      </c>
    </row>
    <row r="57" spans="1:5">
      <c r="B57">
        <v>56</v>
      </c>
      <c r="D57" t="s">
        <v>1236</v>
      </c>
      <c r="E57" t="s">
        <v>1411</v>
      </c>
    </row>
    <row r="58" spans="1:5">
      <c r="A58" t="s">
        <v>1846</v>
      </c>
      <c r="B58">
        <v>57</v>
      </c>
      <c r="C58" t="s">
        <v>1237</v>
      </c>
      <c r="D58" t="s">
        <v>1734</v>
      </c>
      <c r="E58" t="s">
        <v>1412</v>
      </c>
    </row>
    <row r="59" spans="1:5">
      <c r="B59">
        <v>58</v>
      </c>
      <c r="D59" t="s">
        <v>1169</v>
      </c>
      <c r="E59" t="s">
        <v>1570</v>
      </c>
    </row>
    <row r="60" spans="1:5">
      <c r="B60">
        <v>59</v>
      </c>
      <c r="D60" t="s">
        <v>1170</v>
      </c>
      <c r="E60" t="s">
        <v>1444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2015-12-29T07:54:52Z</dcterms:modified>
</cp:coreProperties>
</file>