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520" windowHeight="20380" tabRatio="500"/>
  </bookViews>
  <sheets>
    <sheet name="CATALOGOS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6" i="1"/>
  <c r="A111"/>
  <c r="A106"/>
  <c r="A101"/>
  <c r="A96"/>
  <c r="A95"/>
  <c r="A90"/>
  <c r="A85"/>
  <c r="A84"/>
  <c r="A83"/>
  <c r="A78"/>
  <c r="A77"/>
  <c r="A76"/>
  <c r="A71"/>
  <c r="A70"/>
  <c r="A69"/>
  <c r="A68"/>
  <c r="A67"/>
  <c r="A66"/>
  <c r="A61"/>
  <c r="A60"/>
  <c r="A59"/>
  <c r="A58"/>
  <c r="A57"/>
  <c r="A56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5"/>
  <c r="A11"/>
  <c r="A10"/>
  <c r="A5"/>
</calcChain>
</file>

<file path=xl/sharedStrings.xml><?xml version="1.0" encoding="utf-8"?>
<sst xmlns="http://schemas.openxmlformats.org/spreadsheetml/2006/main" count="165" uniqueCount="138">
  <si>
    <t>id_hotel</t>
    <phoneticPr fontId="1" type="noConversion"/>
  </si>
  <si>
    <t>activo</t>
    <phoneticPr fontId="1" type="noConversion"/>
  </si>
  <si>
    <t>'Holiday Inn Plaza Universidad (Sede)'</t>
    <phoneticPr fontId="1" type="noConversion"/>
  </si>
  <si>
    <t>activo</t>
    <phoneticPr fontId="1" type="noConversion"/>
  </si>
  <si>
    <t>id_usuario</t>
    <phoneticPr fontId="1" type="noConversion"/>
  </si>
  <si>
    <t>id_perfil</t>
    <phoneticPr fontId="1" type="noConversion"/>
  </si>
  <si>
    <t>'Gerardo'</t>
    <phoneticPr fontId="1" type="noConversion"/>
  </si>
  <si>
    <t>activo</t>
    <phoneticPr fontId="1" type="noConversion"/>
  </si>
  <si>
    <t>id_participante</t>
    <phoneticPr fontId="1" type="noConversion"/>
  </si>
  <si>
    <t>nombre</t>
    <phoneticPr fontId="1" type="noConversion"/>
  </si>
  <si>
    <t>'Lalo'</t>
    <phoneticPr fontId="1" type="noConversion"/>
  </si>
  <si>
    <t>'Mario'</t>
    <phoneticPr fontId="1" type="noConversion"/>
  </si>
  <si>
    <t>'Oaxaca'</t>
    <phoneticPr fontId="1" type="noConversion"/>
  </si>
  <si>
    <t>'Puebla'</t>
    <phoneticPr fontId="1" type="noConversion"/>
  </si>
  <si>
    <t>'Querétaro'</t>
    <phoneticPr fontId="1" type="noConversion"/>
  </si>
  <si>
    <t>' '</t>
  </si>
  <si>
    <t>' '</t>
    <phoneticPr fontId="1" type="noConversion"/>
  </si>
  <si>
    <t>'Quintana Roo'</t>
    <phoneticPr fontId="1" type="noConversion"/>
  </si>
  <si>
    <t>'San Luis Potosí'</t>
    <phoneticPr fontId="1" type="noConversion"/>
  </si>
  <si>
    <t>'Sinaloa'</t>
    <phoneticPr fontId="1" type="noConversion"/>
  </si>
  <si>
    <t>'Sonora'</t>
    <phoneticPr fontId="1" type="noConversion"/>
  </si>
  <si>
    <t>'Tabasco'</t>
    <phoneticPr fontId="1" type="noConversion"/>
  </si>
  <si>
    <t>'Tamaulipas'</t>
    <phoneticPr fontId="1" type="noConversion"/>
  </si>
  <si>
    <t>'Tlaxcala'</t>
    <phoneticPr fontId="1" type="noConversion"/>
  </si>
  <si>
    <t>'Veracruz de Ignacio de la Llave'</t>
    <phoneticPr fontId="1" type="noConversion"/>
  </si>
  <si>
    <t>'Yucatán'</t>
    <phoneticPr fontId="1" type="noConversion"/>
  </si>
  <si>
    <t>'Zacatecas'</t>
    <phoneticPr fontId="1" type="noConversion"/>
  </si>
  <si>
    <t>'Chiapas'</t>
    <phoneticPr fontId="1" type="noConversion"/>
  </si>
  <si>
    <t>'Chihuahua'</t>
    <phoneticPr fontId="1" type="noConversion"/>
  </si>
  <si>
    <t>'Ciudad de México'</t>
    <phoneticPr fontId="1" type="noConversion"/>
  </si>
  <si>
    <t>tipo_ponencia</t>
    <phoneticPr fontId="1" type="noConversion"/>
  </si>
  <si>
    <t>id_tipo_ponencia</t>
    <phoneticPr fontId="1" type="noConversion"/>
  </si>
  <si>
    <t>'Durango'</t>
    <phoneticPr fontId="1" type="noConversion"/>
  </si>
  <si>
    <t>'Guanajuato'</t>
    <phoneticPr fontId="1" type="noConversion"/>
  </si>
  <si>
    <t>'Guerrero'</t>
    <phoneticPr fontId="1" type="noConversion"/>
  </si>
  <si>
    <t>'Hidalgo'</t>
    <phoneticPr fontId="1" type="noConversion"/>
  </si>
  <si>
    <t>'Jalisco'</t>
    <phoneticPr fontId="1" type="noConversion"/>
  </si>
  <si>
    <t>'México'</t>
    <phoneticPr fontId="1" type="noConversion"/>
  </si>
  <si>
    <t>'Michoacán de Ocampo'</t>
    <phoneticPr fontId="1" type="noConversion"/>
  </si>
  <si>
    <t>'Morelos'</t>
    <phoneticPr fontId="1" type="noConversion"/>
  </si>
  <si>
    <t>'Nayarit'</t>
    <phoneticPr fontId="1" type="noConversion"/>
  </si>
  <si>
    <t>'Nuevo León'</t>
    <phoneticPr fontId="1" type="noConversion"/>
  </si>
  <si>
    <t>usuario</t>
    <phoneticPr fontId="1" type="noConversion"/>
  </si>
  <si>
    <t>id_usuario</t>
    <phoneticPr fontId="1" type="noConversion"/>
  </si>
  <si>
    <t>nombre</t>
    <phoneticPr fontId="1" type="noConversion"/>
  </si>
  <si>
    <t>contrasenia</t>
    <phoneticPr fontId="1" type="noConversion"/>
  </si>
  <si>
    <t>fecha_entrada</t>
    <phoneticPr fontId="1" type="noConversion"/>
  </si>
  <si>
    <t>activo</t>
    <phoneticPr fontId="1" type="noConversion"/>
  </si>
  <si>
    <t>perfil</t>
    <phoneticPr fontId="1" type="noConversion"/>
  </si>
  <si>
    <t>id_perfil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</si>
  <si>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</si>
  <si>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</si>
  <si>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</si>
  <si>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estado</t>
    <phoneticPr fontId="1" type="noConversion"/>
  </si>
  <si>
    <t>id_estado</t>
    <phoneticPr fontId="1" type="noConversion"/>
  </si>
  <si>
    <t>nombre</t>
    <phoneticPr fontId="1" type="noConversion"/>
  </si>
  <si>
    <t>grado</t>
    <phoneticPr fontId="1" type="noConversion"/>
  </si>
  <si>
    <t>id_grado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</si>
  <si>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</si>
  <si>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</si>
  <si>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</si>
  <si>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'gmho'</t>
    <phoneticPr fontId="1" type="noConversion"/>
  </si>
  <si>
    <t>'ROLE_ROOT'</t>
    <phoneticPr fontId="1" type="noConversion"/>
  </si>
  <si>
    <t>acompaniante</t>
    <phoneticPr fontId="1" type="noConversion"/>
  </si>
  <si>
    <t>id_acompaniante</t>
    <phoneticPr fontId="1" type="noConversion"/>
  </si>
  <si>
    <t>'root'</t>
    <phoneticPr fontId="1" type="noConversion"/>
  </si>
  <si>
    <t>'ROLE_ADMIN'</t>
    <phoneticPr fontId="1" type="noConversion"/>
  </si>
  <si>
    <t>'admin'</t>
    <phoneticPr fontId="1" type="noConversion"/>
  </si>
  <si>
    <t>'Aguascalientes'</t>
    <phoneticPr fontId="1" type="noConversion"/>
  </si>
  <si>
    <t>'Baja California Sur'</t>
    <phoneticPr fontId="1" type="noConversion"/>
  </si>
  <si>
    <t>'Baja California'</t>
    <phoneticPr fontId="1" type="noConversion"/>
  </si>
  <si>
    <t>'Campeche'</t>
    <phoneticPr fontId="1" type="noConversion"/>
  </si>
  <si>
    <t>'Coahuila de Zaragoza'</t>
    <phoneticPr fontId="1" type="noConversion"/>
  </si>
  <si>
    <t>'Colima'</t>
    <phoneticPr fontId="1" type="noConversion"/>
  </si>
  <si>
    <t>ap_paterno</t>
    <phoneticPr fontId="1" type="noConversion"/>
  </si>
  <si>
    <t>ap_materno</t>
    <phoneticPr fontId="1" type="noConversion"/>
  </si>
  <si>
    <t>'Gerardo Martín'</t>
    <phoneticPr fontId="1" type="noConversion"/>
  </si>
  <si>
    <t>'Hernández'</t>
    <phoneticPr fontId="1" type="noConversion"/>
  </si>
  <si>
    <t>'Oliva'</t>
    <phoneticPr fontId="1" type="noConversion"/>
  </si>
  <si>
    <t>participante</t>
    <phoneticPr fontId="1" type="noConversion"/>
  </si>
  <si>
    <t>id_participante</t>
    <phoneticPr fontId="1" type="noConversion"/>
  </si>
  <si>
    <t>nombre</t>
    <phoneticPr fontId="1" type="noConversion"/>
  </si>
  <si>
    <t>id_estado</t>
    <phoneticPr fontId="1" type="noConversion"/>
  </si>
  <si>
    <t>perfil_x_usuario</t>
    <phoneticPr fontId="1" type="noConversion"/>
  </si>
  <si>
    <t>id_perfil_x_usuario</t>
    <phoneticPr fontId="1" type="noConversion"/>
  </si>
  <si>
    <t>'Ramada Inn Vía Venetto (Sub-sede)'</t>
    <phoneticPr fontId="1" type="noConversion"/>
  </si>
  <si>
    <t>'City Express Patio Universiad (Sub-sede)'</t>
    <phoneticPr fontId="1" type="noConversion"/>
  </si>
  <si>
    <t>registro</t>
    <phoneticPr fontId="1" type="noConversion"/>
  </si>
  <si>
    <t>id_registro</t>
    <phoneticPr fontId="1" type="noConversion"/>
  </si>
  <si>
    <t>id_participante</t>
    <phoneticPr fontId="1" type="noConversion"/>
  </si>
  <si>
    <t>id_grado</t>
    <phoneticPr fontId="1" type="noConversion"/>
  </si>
  <si>
    <t>nombre_cuerpo</t>
    <phoneticPr fontId="1" type="noConversion"/>
  </si>
  <si>
    <t>delegacion</t>
    <phoneticPr fontId="1" type="noConversion"/>
  </si>
  <si>
    <t>id_tipo_participacion</t>
    <phoneticPr fontId="1" type="noConversion"/>
  </si>
  <si>
    <t>hospedaje</t>
    <phoneticPr fontId="1" type="noConversion"/>
  </si>
  <si>
    <t>id_hospedaje</t>
    <phoneticPr fontId="1" type="noConversion"/>
  </si>
  <si>
    <t>id_participante</t>
    <phoneticPr fontId="1" type="noConversion"/>
  </si>
  <si>
    <t>id_hotel</t>
    <phoneticPr fontId="1" type="noConversion"/>
  </si>
  <si>
    <t>fecha_salida</t>
    <phoneticPr fontId="1" type="noConversion"/>
  </si>
  <si>
    <t>num_personas_habitacion</t>
    <phoneticPr fontId="1" type="noConversion"/>
  </si>
  <si>
    <t>activo</t>
    <phoneticPr fontId="1" type="noConversion"/>
  </si>
  <si>
    <t>'2016-01-02'</t>
    <phoneticPr fontId="1" type="noConversion"/>
  </si>
  <si>
    <t>colacion_grado</t>
    <phoneticPr fontId="1" type="noConversion"/>
  </si>
  <si>
    <t>id_colacion_grado</t>
    <phoneticPr fontId="1" type="noConversion"/>
  </si>
  <si>
    <t>id_participante</t>
    <phoneticPr fontId="1" type="noConversion"/>
  </si>
  <si>
    <t>cuerpo_pretende</t>
    <phoneticPr fontId="1" type="noConversion"/>
  </si>
  <si>
    <t>id_grado_pretende</t>
    <phoneticPr fontId="1" type="noConversion"/>
  </si>
  <si>
    <t>'Cocodrilitos'</t>
    <phoneticPr fontId="1" type="noConversion"/>
  </si>
  <si>
    <t>'Abejitas'</t>
    <phoneticPr fontId="1" type="noConversion"/>
  </si>
  <si>
    <t>'Plantitas'</t>
    <phoneticPr fontId="1" type="noConversion"/>
  </si>
  <si>
    <t>pago</t>
    <phoneticPr fontId="1" type="noConversion"/>
  </si>
  <si>
    <t>id_pago</t>
    <phoneticPr fontId="1" type="noConversion"/>
  </si>
  <si>
    <t>importe_pago</t>
    <phoneticPr fontId="1" type="noConversion"/>
  </si>
  <si>
    <t>fecha_transaccion</t>
    <phoneticPr fontId="1" type="noConversion"/>
  </si>
  <si>
    <t>banco</t>
    <phoneticPr fontId="1" type="noConversion"/>
  </si>
  <si>
    <t>'2015-12-31'</t>
    <phoneticPr fontId="1" type="noConversion"/>
  </si>
  <si>
    <t>'HSBC'</t>
    <phoneticPr fontId="1" type="noConversion"/>
  </si>
  <si>
    <t>'4-13'</t>
    <phoneticPr fontId="1" type="noConversion"/>
  </si>
  <si>
    <t>'14'</t>
    <phoneticPr fontId="1" type="noConversion"/>
  </si>
  <si>
    <t>'15-18'</t>
    <phoneticPr fontId="1" type="noConversion"/>
  </si>
  <si>
    <t>'19-30'</t>
    <phoneticPr fontId="1" type="noConversion"/>
  </si>
  <si>
    <t>'31-32'</t>
    <phoneticPr fontId="1" type="noConversion"/>
  </si>
  <si>
    <t>'33'</t>
    <phoneticPr fontId="1" type="noConversion"/>
  </si>
  <si>
    <t>tipo_participacion</t>
    <phoneticPr fontId="1" type="noConversion"/>
  </si>
  <si>
    <t>id_tipo_participacion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</si>
  <si>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</si>
  <si>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</si>
  <si>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</si>
  <si>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'Congresista'</t>
    <phoneticPr fontId="1" type="noConversion"/>
  </si>
  <si>
    <t>'Conferencista'</t>
    <phoneticPr fontId="1" type="noConversion"/>
  </si>
  <si>
    <t>'Coordinador de Mesa'</t>
    <phoneticPr fontId="1" type="noConversion"/>
  </si>
  <si>
    <t>'Secretario de Mesa'</t>
    <phoneticPr fontId="1" type="noConversion"/>
  </si>
  <si>
    <t>'Organizador'</t>
    <phoneticPr fontId="1" type="noConversion"/>
  </si>
  <si>
    <t>'Administrativo'</t>
    <phoneticPr fontId="1" type="noConversion"/>
  </si>
  <si>
    <t>'No aplica'</t>
    <phoneticPr fontId="1" type="noConversion"/>
  </si>
  <si>
    <t>'Lectura'</t>
    <phoneticPr fontId="1" type="noConversion"/>
  </si>
  <si>
    <t>'Presentación en PowerPoint'</t>
    <phoneticPr fontId="1" type="noConversion"/>
  </si>
  <si>
    <t>hotel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</si>
</sst>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16"/>
  <sheetViews>
    <sheetView tabSelected="1" topLeftCell="A76" zoomScale="150" workbookViewId="0">
      <selection activeCell="F94" sqref="F94"/>
    </sheetView>
  </sheetViews>
  <sheetFormatPr baseColWidth="10" defaultRowHeight="13"/>
  <cols>
    <col min="3" max="3" width="21.42578125" customWidth="1"/>
  </cols>
  <sheetData>
    <row r="3" spans="1:8">
      <c r="B3" t="s">
        <v>42</v>
      </c>
    </row>
    <row r="4" spans="1:8">
      <c r="B4" t="s">
        <v>43</v>
      </c>
      <c r="C4" t="s">
        <v>44</v>
      </c>
      <c r="D4" t="s">
        <v>74</v>
      </c>
      <c r="E4" t="s">
        <v>75</v>
      </c>
      <c r="F4" t="s">
        <v>42</v>
      </c>
      <c r="G4" t="s">
        <v>45</v>
      </c>
      <c r="H4" t="s">
        <v>47</v>
      </c>
    </row>
    <row r="5" spans="1:8">
      <c r="A5" t="str">
        <f>CONCATENATE("INSERT INTO ",B$3," (",B$4,", ",C$4,", ",F$4,", ",G$4,", ",H$4,") VALUES (",B5,",",C5,",",F5,",",G5,",",H5,");" )</f>
        <v>INSERT INTO usuario (id_usuario, nombre, usuario, contrasenia, activo) VALUES (1,'Gerardo Martín','gmho','gmho',1);</v>
      </c>
      <c r="B5">
        <v>1</v>
      </c>
      <c r="C5" s="1" t="s">
        <v>76</v>
      </c>
      <c r="D5" s="1" t="s">
        <v>77</v>
      </c>
      <c r="E5" s="1" t="s">
        <v>78</v>
      </c>
      <c r="F5" s="1" t="s">
        <v>61</v>
      </c>
      <c r="G5" s="1" t="s">
        <v>61</v>
      </c>
      <c r="H5">
        <v>1</v>
      </c>
    </row>
    <row r="8" spans="1:8">
      <c r="B8" t="s">
        <v>48</v>
      </c>
    </row>
    <row r="9" spans="1:8">
      <c r="B9" t="s">
        <v>49</v>
      </c>
      <c r="C9" t="s">
        <v>50</v>
      </c>
      <c r="D9" t="s">
        <v>51</v>
      </c>
      <c r="E9" t="s">
        <v>52</v>
      </c>
    </row>
    <row r="10" spans="1:8">
      <c r="A10" t="str">
        <f>CONCATENATE("INSERT INTO ",B$8," (",B$9,", ",C$9,", ",D$9,", ",E$9,") VALUES (",B10,",",C10,",",D10,",",E10,");" )</f>
        <v>INSERT INTO perfil (id_perfil, nombre, descripcion, activo) VALUES (1,'ROLE_ROOT','root',1);</v>
      </c>
      <c r="B10">
        <v>1</v>
      </c>
      <c r="C10" s="1" t="s">
        <v>62</v>
      </c>
      <c r="D10" s="1" t="s">
        <v>65</v>
      </c>
      <c r="E10">
        <v>1</v>
      </c>
    </row>
    <row r="11" spans="1:8">
      <c r="A11" t="str">
        <f>CONCATENATE("INSERT INTO ",B$8," (",B$9,", ",C$9,", ",D$9,", ",E$9,") VALUES (",B11,",",C11,",",D11,",",E11,");" )</f>
        <v>INSERT INTO perfil (id_perfil, nombre, descripcion, activo) VALUES (2,'ROLE_ADMIN','admin',1);</v>
      </c>
      <c r="B11">
        <v>2</v>
      </c>
      <c r="C11" s="1" t="s">
        <v>66</v>
      </c>
      <c r="D11" s="1" t="s">
        <v>67</v>
      </c>
      <c r="E11">
        <v>1</v>
      </c>
    </row>
    <row r="12" spans="1:8">
      <c r="C12" s="1"/>
      <c r="D12" s="1"/>
    </row>
    <row r="13" spans="1:8">
      <c r="B13" t="s">
        <v>83</v>
      </c>
      <c r="C13" s="1"/>
      <c r="D13" s="1"/>
    </row>
    <row r="14" spans="1:8">
      <c r="B14" t="s">
        <v>84</v>
      </c>
      <c r="C14" t="s">
        <v>4</v>
      </c>
      <c r="D14" t="s">
        <v>5</v>
      </c>
      <c r="E14" t="s">
        <v>3</v>
      </c>
    </row>
    <row r="15" spans="1:8">
      <c r="A15" t="str">
        <f>CONCATENATE("INSERT INTO ",B$13," (",B$14,", ",C$14,", ",D$14,", ",E$14,") VALUES (",B15,",",C15,",",D15,",",E15,");" )</f>
        <v>INSERT INTO perfil_x_usuario (id_perfil_x_usuario, id_usuario, id_perfil, activo) VALUES (1,1,2,1);</v>
      </c>
      <c r="B15">
        <v>1</v>
      </c>
      <c r="C15">
        <v>1</v>
      </c>
      <c r="D15">
        <v>2</v>
      </c>
      <c r="E15">
        <v>1</v>
      </c>
    </row>
    <row r="18" spans="1:4">
      <c r="B18" t="s">
        <v>53</v>
      </c>
    </row>
    <row r="19" spans="1:4">
      <c r="B19" t="s">
        <v>54</v>
      </c>
      <c r="C19" t="s">
        <v>55</v>
      </c>
      <c r="D19" t="s">
        <v>52</v>
      </c>
    </row>
    <row r="20" spans="1:4">
      <c r="A20" t="str">
        <f>CONCATENATE("INSERT INTO ",B$18," (",B$19,", ",C$19,", ",D$19,") VALUES (",B20,",",C20,",",D20,");" )</f>
        <v>INSERT INTO estado (id_estado, nombre, activo) VALUES (1,'Aguascalientes',1);</v>
      </c>
      <c r="B20">
        <v>1</v>
      </c>
      <c r="C20" s="1" t="s">
        <v>68</v>
      </c>
      <c r="D20">
        <v>1</v>
      </c>
    </row>
    <row r="21" spans="1:4">
      <c r="A21" t="str">
        <f t="shared" ref="A21:A51" si="0">CONCATENATE("INSERT INTO ",B$18," (",B$19,", ",C$19,", ",D$19,") VALUES (",B21,",",C21,",",D21,");" )</f>
        <v>INSERT INTO estado (id_estado, nombre, activo) VALUES (2,'Baja California',1);</v>
      </c>
      <c r="B21">
        <v>2</v>
      </c>
      <c r="C21" s="1" t="s">
        <v>70</v>
      </c>
      <c r="D21">
        <v>1</v>
      </c>
    </row>
    <row r="22" spans="1:4">
      <c r="A22" t="str">
        <f t="shared" si="0"/>
        <v>INSERT INTO estado (id_estado, nombre, activo) VALUES (3,'Baja California Sur',1);</v>
      </c>
      <c r="B22">
        <v>3</v>
      </c>
      <c r="C22" s="1" t="s">
        <v>69</v>
      </c>
      <c r="D22">
        <v>1</v>
      </c>
    </row>
    <row r="23" spans="1:4">
      <c r="A23" t="str">
        <f t="shared" si="0"/>
        <v>INSERT INTO estado (id_estado, nombre, activo) VALUES (4,'Campeche',1);</v>
      </c>
      <c r="B23">
        <v>4</v>
      </c>
      <c r="C23" s="1" t="s">
        <v>71</v>
      </c>
      <c r="D23">
        <v>1</v>
      </c>
    </row>
    <row r="24" spans="1:4">
      <c r="A24" t="str">
        <f t="shared" si="0"/>
        <v>INSERT INTO estado (id_estado, nombre, activo) VALUES (5,'Coahuila de Zaragoza',1);</v>
      </c>
      <c r="B24">
        <v>5</v>
      </c>
      <c r="C24" s="1" t="s">
        <v>72</v>
      </c>
      <c r="D24">
        <v>1</v>
      </c>
    </row>
    <row r="25" spans="1:4">
      <c r="A25" t="str">
        <f t="shared" si="0"/>
        <v>INSERT INTO estado (id_estado, nombre, activo) VALUES (6,'Colima',1);</v>
      </c>
      <c r="B25">
        <v>6</v>
      </c>
      <c r="C25" s="1" t="s">
        <v>73</v>
      </c>
      <c r="D25">
        <v>1</v>
      </c>
    </row>
    <row r="26" spans="1:4">
      <c r="A26" t="str">
        <f t="shared" si="0"/>
        <v>INSERT INTO estado (id_estado, nombre, activo) VALUES (7,'Chiapas',1);</v>
      </c>
      <c r="B26">
        <v>7</v>
      </c>
      <c r="C26" s="1" t="s">
        <v>27</v>
      </c>
      <c r="D26">
        <v>1</v>
      </c>
    </row>
    <row r="27" spans="1:4">
      <c r="A27" t="str">
        <f t="shared" si="0"/>
        <v>INSERT INTO estado (id_estado, nombre, activo) VALUES (8,'Chihuahua',1);</v>
      </c>
      <c r="B27">
        <v>8</v>
      </c>
      <c r="C27" s="1" t="s">
        <v>28</v>
      </c>
      <c r="D27">
        <v>1</v>
      </c>
    </row>
    <row r="28" spans="1:4">
      <c r="A28" t="str">
        <f t="shared" si="0"/>
        <v>INSERT INTO estado (id_estado, nombre, activo) VALUES (9,'Ciudad de México',1);</v>
      </c>
      <c r="B28">
        <v>9</v>
      </c>
      <c r="C28" s="1" t="s">
        <v>29</v>
      </c>
      <c r="D28">
        <v>1</v>
      </c>
    </row>
    <row r="29" spans="1:4">
      <c r="A29" t="str">
        <f t="shared" si="0"/>
        <v>INSERT INTO estado (id_estado, nombre, activo) VALUES (10,'Durango',1);</v>
      </c>
      <c r="B29">
        <v>10</v>
      </c>
      <c r="C29" s="1" t="s">
        <v>32</v>
      </c>
      <c r="D29">
        <v>1</v>
      </c>
    </row>
    <row r="30" spans="1:4">
      <c r="A30" t="str">
        <f t="shared" si="0"/>
        <v>INSERT INTO estado (id_estado, nombre, activo) VALUES (11,'Guanajuato',1);</v>
      </c>
      <c r="B30">
        <v>11</v>
      </c>
      <c r="C30" s="1" t="s">
        <v>33</v>
      </c>
      <c r="D30">
        <v>1</v>
      </c>
    </row>
    <row r="31" spans="1:4">
      <c r="A31" t="str">
        <f t="shared" si="0"/>
        <v>INSERT INTO estado (id_estado, nombre, activo) VALUES (12,'Guerrero',1);</v>
      </c>
      <c r="B31">
        <v>12</v>
      </c>
      <c r="C31" s="1" t="s">
        <v>34</v>
      </c>
      <c r="D31">
        <v>1</v>
      </c>
    </row>
    <row r="32" spans="1:4">
      <c r="A32" t="str">
        <f t="shared" si="0"/>
        <v>INSERT INTO estado (id_estado, nombre, activo) VALUES (13,'Hidalgo',1);</v>
      </c>
      <c r="B32">
        <v>13</v>
      </c>
      <c r="C32" s="1" t="s">
        <v>35</v>
      </c>
      <c r="D32">
        <v>1</v>
      </c>
    </row>
    <row r="33" spans="1:4">
      <c r="A33" t="str">
        <f t="shared" si="0"/>
        <v>INSERT INTO estado (id_estado, nombre, activo) VALUES (14,'Jalisco',1);</v>
      </c>
      <c r="B33">
        <v>14</v>
      </c>
      <c r="C33" s="1" t="s">
        <v>36</v>
      </c>
      <c r="D33">
        <v>1</v>
      </c>
    </row>
    <row r="34" spans="1:4">
      <c r="A34" t="str">
        <f t="shared" si="0"/>
        <v>INSERT INTO estado (id_estado, nombre, activo) VALUES (15,'México',1);</v>
      </c>
      <c r="B34">
        <v>15</v>
      </c>
      <c r="C34" s="1" t="s">
        <v>37</v>
      </c>
      <c r="D34">
        <v>1</v>
      </c>
    </row>
    <row r="35" spans="1:4">
      <c r="A35" t="str">
        <f t="shared" si="0"/>
        <v>INSERT INTO estado (id_estado, nombre, activo) VALUES (16,'Michoacán de Ocampo',1);</v>
      </c>
      <c r="B35">
        <v>16</v>
      </c>
      <c r="C35" s="1" t="s">
        <v>38</v>
      </c>
      <c r="D35">
        <v>1</v>
      </c>
    </row>
    <row r="36" spans="1:4">
      <c r="A36" t="str">
        <f t="shared" si="0"/>
        <v>INSERT INTO estado (id_estado, nombre, activo) VALUES (17,'Morelos',1);</v>
      </c>
      <c r="B36">
        <v>17</v>
      </c>
      <c r="C36" s="1" t="s">
        <v>39</v>
      </c>
      <c r="D36">
        <v>1</v>
      </c>
    </row>
    <row r="37" spans="1:4">
      <c r="A37" t="str">
        <f t="shared" si="0"/>
        <v>INSERT INTO estado (id_estado, nombre, activo) VALUES (18,'Nayarit',1);</v>
      </c>
      <c r="B37">
        <v>18</v>
      </c>
      <c r="C37" s="1" t="s">
        <v>40</v>
      </c>
      <c r="D37">
        <v>1</v>
      </c>
    </row>
    <row r="38" spans="1:4">
      <c r="A38" t="str">
        <f t="shared" si="0"/>
        <v>INSERT INTO estado (id_estado, nombre, activo) VALUES (19,'Nuevo León',1);</v>
      </c>
      <c r="B38">
        <v>19</v>
      </c>
      <c r="C38" s="1" t="s">
        <v>41</v>
      </c>
      <c r="D38">
        <v>1</v>
      </c>
    </row>
    <row r="39" spans="1:4">
      <c r="A39" t="str">
        <f t="shared" si="0"/>
        <v>INSERT INTO estado (id_estado, nombre, activo) VALUES (20,'Oaxaca',1);</v>
      </c>
      <c r="B39">
        <v>20</v>
      </c>
      <c r="C39" s="1" t="s">
        <v>12</v>
      </c>
      <c r="D39">
        <v>1</v>
      </c>
    </row>
    <row r="40" spans="1:4">
      <c r="A40" t="str">
        <f t="shared" si="0"/>
        <v>INSERT INTO estado (id_estado, nombre, activo) VALUES (21,'Puebla',1);</v>
      </c>
      <c r="B40">
        <v>21</v>
      </c>
      <c r="C40" s="1" t="s">
        <v>13</v>
      </c>
      <c r="D40">
        <v>1</v>
      </c>
    </row>
    <row r="41" spans="1:4">
      <c r="A41" t="str">
        <f t="shared" si="0"/>
        <v>INSERT INTO estado (id_estado, nombre, activo) VALUES (22,'Querétaro',1);</v>
      </c>
      <c r="B41">
        <v>22</v>
      </c>
      <c r="C41" s="1" t="s">
        <v>14</v>
      </c>
      <c r="D41">
        <v>1</v>
      </c>
    </row>
    <row r="42" spans="1:4">
      <c r="A42" t="str">
        <f t="shared" si="0"/>
        <v>INSERT INTO estado (id_estado, nombre, activo) VALUES (23,'Quintana Roo',1);</v>
      </c>
      <c r="B42">
        <v>23</v>
      </c>
      <c r="C42" s="1" t="s">
        <v>17</v>
      </c>
      <c r="D42">
        <v>1</v>
      </c>
    </row>
    <row r="43" spans="1:4">
      <c r="A43" t="str">
        <f t="shared" si="0"/>
        <v>INSERT INTO estado (id_estado, nombre, activo) VALUES (24,'San Luis Potosí',1);</v>
      </c>
      <c r="B43">
        <v>24</v>
      </c>
      <c r="C43" s="1" t="s">
        <v>18</v>
      </c>
      <c r="D43">
        <v>1</v>
      </c>
    </row>
    <row r="44" spans="1:4">
      <c r="A44" t="str">
        <f t="shared" si="0"/>
        <v>INSERT INTO estado (id_estado, nombre, activo) VALUES (25,'Sinaloa',1);</v>
      </c>
      <c r="B44">
        <v>25</v>
      </c>
      <c r="C44" s="1" t="s">
        <v>19</v>
      </c>
      <c r="D44">
        <v>1</v>
      </c>
    </row>
    <row r="45" spans="1:4">
      <c r="A45" t="str">
        <f t="shared" si="0"/>
        <v>INSERT INTO estado (id_estado, nombre, activo) VALUES (26,'Sonora',1);</v>
      </c>
      <c r="B45">
        <v>26</v>
      </c>
      <c r="C45" s="1" t="s">
        <v>20</v>
      </c>
      <c r="D45">
        <v>1</v>
      </c>
    </row>
    <row r="46" spans="1:4">
      <c r="A46" t="str">
        <f t="shared" si="0"/>
        <v>INSERT INTO estado (id_estado, nombre, activo) VALUES (27,'Tabasco',1);</v>
      </c>
      <c r="B46">
        <v>27</v>
      </c>
      <c r="C46" s="1" t="s">
        <v>21</v>
      </c>
      <c r="D46">
        <v>1</v>
      </c>
    </row>
    <row r="47" spans="1:4">
      <c r="A47" t="str">
        <f t="shared" si="0"/>
        <v>INSERT INTO estado (id_estado, nombre, activo) VALUES (28,'Tamaulipas',1);</v>
      </c>
      <c r="B47">
        <v>28</v>
      </c>
      <c r="C47" s="1" t="s">
        <v>22</v>
      </c>
      <c r="D47">
        <v>1</v>
      </c>
    </row>
    <row r="48" spans="1:4">
      <c r="A48" t="str">
        <f t="shared" si="0"/>
        <v>INSERT INTO estado (id_estado, nombre, activo) VALUES (29,'Tlaxcala',1);</v>
      </c>
      <c r="B48">
        <v>29</v>
      </c>
      <c r="C48" s="1" t="s">
        <v>23</v>
      </c>
      <c r="D48">
        <v>1</v>
      </c>
    </row>
    <row r="49" spans="1:5">
      <c r="A49" t="str">
        <f t="shared" si="0"/>
        <v>INSERT INTO estado (id_estado, nombre, activo) VALUES (30,'Veracruz de Ignacio de la Llave',1);</v>
      </c>
      <c r="B49">
        <v>30</v>
      </c>
      <c r="C49" s="1" t="s">
        <v>24</v>
      </c>
      <c r="D49">
        <v>1</v>
      </c>
    </row>
    <row r="50" spans="1:5">
      <c r="A50" t="str">
        <f t="shared" si="0"/>
        <v>INSERT INTO estado (id_estado, nombre, activo) VALUES (31,'Yucatán',1);</v>
      </c>
      <c r="B50">
        <v>31</v>
      </c>
      <c r="C50" s="1" t="s">
        <v>25</v>
      </c>
      <c r="D50">
        <v>1</v>
      </c>
    </row>
    <row r="51" spans="1:5">
      <c r="A51" t="str">
        <f t="shared" si="0"/>
        <v>INSERT INTO estado (id_estado, nombre, activo) VALUES (32,'Zacatecas',1);</v>
      </c>
      <c r="B51">
        <v>32</v>
      </c>
      <c r="C51" s="1" t="s">
        <v>26</v>
      </c>
      <c r="D51">
        <v>1</v>
      </c>
    </row>
    <row r="54" spans="1:5">
      <c r="B54" t="s">
        <v>56</v>
      </c>
    </row>
    <row r="55" spans="1:5">
      <c r="B55" t="s">
        <v>57</v>
      </c>
      <c r="C55" t="s">
        <v>58</v>
      </c>
      <c r="D55" t="s">
        <v>59</v>
      </c>
      <c r="E55" t="s">
        <v>60</v>
      </c>
    </row>
    <row r="56" spans="1:5">
      <c r="A56" t="str">
        <f>CONCATENATE("INSERT INTO ",B$54," (",B$55,", ",C$55,", ",D$55,", ",E$55,") VALUES (",B56,",",C56,",",D56,",",E56,");" )</f>
        <v>INSERT INTO grado (id_grado, nombre, descripcion, activo) VALUES (1,'4-13','4-13',1);</v>
      </c>
      <c r="B56">
        <v>1</v>
      </c>
      <c r="C56" s="1" t="s">
        <v>117</v>
      </c>
      <c r="D56" s="1" t="s">
        <v>117</v>
      </c>
      <c r="E56">
        <v>1</v>
      </c>
    </row>
    <row r="57" spans="1:5">
      <c r="A57" t="str">
        <f t="shared" ref="A57:A61" si="1">CONCATENATE("INSERT INTO ",B$54," (",B$55,", ",C$55,", ",D$55,", ",E$55,") VALUES (",B57,",",C57,",",D57,",",E57,");" )</f>
        <v>INSERT INTO grado (id_grado, nombre, descripcion, activo) VALUES (2,'14','14',1);</v>
      </c>
      <c r="B57">
        <v>2</v>
      </c>
      <c r="C57" s="1" t="s">
        <v>118</v>
      </c>
      <c r="D57" s="1" t="s">
        <v>118</v>
      </c>
      <c r="E57">
        <v>1</v>
      </c>
    </row>
    <row r="58" spans="1:5">
      <c r="A58" t="str">
        <f t="shared" si="1"/>
        <v>INSERT INTO grado (id_grado, nombre, descripcion, activo) VALUES (3,'15-18','15-18',1);</v>
      </c>
      <c r="B58">
        <v>3</v>
      </c>
      <c r="C58" s="1" t="s">
        <v>119</v>
      </c>
      <c r="D58" s="1" t="s">
        <v>119</v>
      </c>
      <c r="E58">
        <v>1</v>
      </c>
    </row>
    <row r="59" spans="1:5">
      <c r="A59" t="str">
        <f t="shared" si="1"/>
        <v>INSERT INTO grado (id_grado, nombre, descripcion, activo) VALUES (4,'19-30','19-30',1);</v>
      </c>
      <c r="B59">
        <v>4</v>
      </c>
      <c r="C59" s="1" t="s">
        <v>120</v>
      </c>
      <c r="D59" s="1" t="s">
        <v>120</v>
      </c>
      <c r="E59">
        <v>1</v>
      </c>
    </row>
    <row r="60" spans="1:5">
      <c r="A60" t="str">
        <f t="shared" si="1"/>
        <v>INSERT INTO grado (id_grado, nombre, descripcion, activo) VALUES (5,'31-32','31-32',1);</v>
      </c>
      <c r="B60">
        <v>5</v>
      </c>
      <c r="C60" s="1" t="s">
        <v>121</v>
      </c>
      <c r="D60" s="1" t="s">
        <v>121</v>
      </c>
      <c r="E60">
        <v>1</v>
      </c>
    </row>
    <row r="61" spans="1:5">
      <c r="A61" t="str">
        <f t="shared" si="1"/>
        <v>INSERT INTO grado (id_grado, nombre, descripcion, activo) VALUES (6,'33','33',1);</v>
      </c>
      <c r="B61">
        <v>6</v>
      </c>
      <c r="C61" s="1" t="s">
        <v>122</v>
      </c>
      <c r="D61" s="1" t="s">
        <v>122</v>
      </c>
      <c r="E61">
        <v>1</v>
      </c>
    </row>
    <row r="62" spans="1:5">
      <c r="C62" s="1"/>
      <c r="D62" s="1"/>
    </row>
    <row r="64" spans="1:5">
      <c r="B64" t="s">
        <v>123</v>
      </c>
    </row>
    <row r="65" spans="1:5">
      <c r="B65" t="s">
        <v>124</v>
      </c>
      <c r="C65" t="s">
        <v>125</v>
      </c>
      <c r="D65" t="s">
        <v>126</v>
      </c>
      <c r="E65" t="s">
        <v>127</v>
      </c>
    </row>
    <row r="66" spans="1:5">
      <c r="A66" t="str">
        <f>CONCATENATE("INSERT INTO ",B$64," (",B$65,", ",C$65,", ",D$65,", ",E$65,") VALUES (",B66,",",C66,",",D66,",",E66,");" )</f>
        <v>INSERT INTO tipo_participacion (id_tipo_participacion, nombre, descripcion, activo) VALUES (1,'Congresista',' ',1);</v>
      </c>
      <c r="B66">
        <v>1</v>
      </c>
      <c r="C66" s="1" t="s">
        <v>128</v>
      </c>
      <c r="D66" t="s">
        <v>15</v>
      </c>
      <c r="E66">
        <v>1</v>
      </c>
    </row>
    <row r="67" spans="1:5">
      <c r="A67" t="str">
        <f t="shared" ref="A67:A71" si="2">CONCATENATE("INSERT INTO ",B$64," (",B$65,", ",C$65,", ",D$65,", ",E$65,") VALUES (",B67,",",C67,",",D67,",",E67,");" )</f>
        <v>INSERT INTO tipo_participacion (id_tipo_participacion, nombre, descripcion, activo) VALUES (2,'Conferencista',' ',1);</v>
      </c>
      <c r="B67">
        <v>2</v>
      </c>
      <c r="C67" s="1" t="s">
        <v>129</v>
      </c>
      <c r="D67" t="s">
        <v>15</v>
      </c>
      <c r="E67">
        <v>1</v>
      </c>
    </row>
    <row r="68" spans="1:5">
      <c r="A68" t="str">
        <f t="shared" si="2"/>
        <v>INSERT INTO tipo_participacion (id_tipo_participacion, nombre, descripcion, activo) VALUES (3,'Coordinador de Mesa',' ',1);</v>
      </c>
      <c r="B68">
        <v>3</v>
      </c>
      <c r="C68" s="1" t="s">
        <v>130</v>
      </c>
      <c r="D68" t="s">
        <v>15</v>
      </c>
      <c r="E68">
        <v>1</v>
      </c>
    </row>
    <row r="69" spans="1:5">
      <c r="A69" t="str">
        <f t="shared" si="2"/>
        <v>INSERT INTO tipo_participacion (id_tipo_participacion, nombre, descripcion, activo) VALUES (4,'Secretario de Mesa',' ',1);</v>
      </c>
      <c r="B69">
        <v>4</v>
      </c>
      <c r="C69" s="1" t="s">
        <v>131</v>
      </c>
      <c r="D69" t="s">
        <v>15</v>
      </c>
      <c r="E69">
        <v>1</v>
      </c>
    </row>
    <row r="70" spans="1:5">
      <c r="A70" t="str">
        <f t="shared" si="2"/>
        <v>INSERT INTO tipo_participacion (id_tipo_participacion, nombre, descripcion, activo) VALUES (5,'Organizador',' ',1);</v>
      </c>
      <c r="B70">
        <v>5</v>
      </c>
      <c r="C70" s="1" t="s">
        <v>132</v>
      </c>
      <c r="D70" t="s">
        <v>15</v>
      </c>
      <c r="E70">
        <v>1</v>
      </c>
    </row>
    <row r="71" spans="1:5">
      <c r="A71" t="str">
        <f t="shared" si="2"/>
        <v>INSERT INTO tipo_participacion (id_tipo_participacion, nombre, descripcion, activo) VALUES (6,'Administrativo',' ',1);</v>
      </c>
      <c r="B71">
        <v>6</v>
      </c>
      <c r="C71" s="1" t="s">
        <v>133</v>
      </c>
      <c r="D71" t="s">
        <v>15</v>
      </c>
      <c r="E71">
        <v>1</v>
      </c>
    </row>
    <row r="74" spans="1:5">
      <c r="B74" t="s">
        <v>30</v>
      </c>
    </row>
    <row r="75" spans="1:5">
      <c r="B75" t="s">
        <v>31</v>
      </c>
      <c r="C75" t="s">
        <v>125</v>
      </c>
      <c r="D75" t="s">
        <v>126</v>
      </c>
      <c r="E75" t="s">
        <v>127</v>
      </c>
    </row>
    <row r="76" spans="1:5">
      <c r="A76" t="str">
        <f>CONCATENATE("INSERT INTO ",B$74," (",B$75,", ",C$75,", ",D$75,", ",E$75,") VALUES (",B76,",",C76,",",D76,",",E76,");" )</f>
        <v>INSERT INTO tipo_ponencia (id_tipo_ponencia, nombre, descripcion, activo) VALUES (1,'No aplica',' ',1);</v>
      </c>
      <c r="B76">
        <v>1</v>
      </c>
      <c r="C76" s="1" t="s">
        <v>134</v>
      </c>
      <c r="D76" s="1" t="s">
        <v>16</v>
      </c>
      <c r="E76">
        <v>1</v>
      </c>
    </row>
    <row r="77" spans="1:5">
      <c r="A77" t="str">
        <f t="shared" ref="A77:A78" si="3">CONCATENATE("INSERT INTO ",B$74," (",B$75,", ",C$75,", ",D$75,", ",E$75,") VALUES (",B77,",",C77,",",D77,",",E77,");" )</f>
        <v>INSERT INTO tipo_ponencia (id_tipo_ponencia, nombre, descripcion, activo) VALUES (2,'Lectura',' ',1);</v>
      </c>
      <c r="B77">
        <v>2</v>
      </c>
      <c r="C77" s="1" t="s">
        <v>135</v>
      </c>
      <c r="D77" s="1" t="s">
        <v>16</v>
      </c>
      <c r="E77">
        <v>1</v>
      </c>
    </row>
    <row r="78" spans="1:5">
      <c r="A78" t="str">
        <f t="shared" si="3"/>
        <v>INSERT INTO tipo_ponencia (id_tipo_ponencia, nombre, descripcion, activo) VALUES (3,'Presentación en PowerPoint',' ',1);</v>
      </c>
      <c r="B78">
        <v>3</v>
      </c>
      <c r="C78" s="1" t="s">
        <v>136</v>
      </c>
      <c r="D78" s="1" t="s">
        <v>16</v>
      </c>
      <c r="E78">
        <v>1</v>
      </c>
    </row>
    <row r="81" spans="1:5">
      <c r="B81" t="s">
        <v>137</v>
      </c>
    </row>
    <row r="82" spans="1:5">
      <c r="B82" t="s">
        <v>0</v>
      </c>
      <c r="C82" t="s">
        <v>125</v>
      </c>
      <c r="D82" t="s">
        <v>1</v>
      </c>
    </row>
    <row r="83" spans="1:5">
      <c r="A83" t="str">
        <f>CONCATENATE("INSERT INTO ",B$81," (",B$82,", ",C$82,", ",D$82,") VALUES (",B83,",",C83,",",D83,");" )</f>
        <v>INSERT INTO hotel (id_hotel, nombre, activo) VALUES (1,'Holiday Inn Plaza Universidad (Sede)',1);</v>
      </c>
      <c r="B83">
        <v>1</v>
      </c>
      <c r="C83" s="1" t="s">
        <v>2</v>
      </c>
      <c r="D83">
        <v>1</v>
      </c>
    </row>
    <row r="84" spans="1:5">
      <c r="A84" t="str">
        <f t="shared" ref="A84:A85" si="4">CONCATENATE("INSERT INTO ",B$81," (",B$82,", ",C$82,", ",D$82,") VALUES (",B84,",",C84,",",D84,");" )</f>
        <v>INSERT INTO hotel (id_hotel, nombre, activo) VALUES (2,'City Express Patio Universiad (Sub-sede)',1);</v>
      </c>
      <c r="B84">
        <v>2</v>
      </c>
      <c r="C84" s="1" t="s">
        <v>86</v>
      </c>
      <c r="D84">
        <v>1</v>
      </c>
    </row>
    <row r="85" spans="1:5">
      <c r="A85" t="str">
        <f t="shared" si="4"/>
        <v>INSERT INTO hotel (id_hotel, nombre, activo) VALUES (3,'Ramada Inn Vía Venetto (Sub-sede)',1);</v>
      </c>
      <c r="B85">
        <v>3</v>
      </c>
      <c r="C85" s="1" t="s">
        <v>85</v>
      </c>
      <c r="D85">
        <v>1</v>
      </c>
    </row>
    <row r="88" spans="1:5">
      <c r="B88" t="s">
        <v>79</v>
      </c>
    </row>
    <row r="89" spans="1:5">
      <c r="B89" t="s">
        <v>80</v>
      </c>
      <c r="C89" t="s">
        <v>81</v>
      </c>
      <c r="D89" t="s">
        <v>82</v>
      </c>
      <c r="E89" t="s">
        <v>7</v>
      </c>
    </row>
    <row r="90" spans="1:5">
      <c r="A90" t="str">
        <f>CONCATENATE("INSERT INTO ",B$88," (",B$89,", ",C$89,", ",D$89,", ",E$89,") VALUES (",B90,",",C90,",",D90,",",E90,");" )</f>
        <v>INSERT INTO participante (id_participante, nombre, id_estado, activo) VALUES (1,'Gerardo',1,1);</v>
      </c>
      <c r="B90">
        <v>1</v>
      </c>
      <c r="C90" s="1" t="s">
        <v>6</v>
      </c>
      <c r="D90">
        <v>1</v>
      </c>
      <c r="E90">
        <v>1</v>
      </c>
    </row>
    <row r="93" spans="1:5">
      <c r="B93" t="s">
        <v>63</v>
      </c>
    </row>
    <row r="94" spans="1:5">
      <c r="B94" t="s">
        <v>64</v>
      </c>
      <c r="C94" t="s">
        <v>8</v>
      </c>
      <c r="D94" t="s">
        <v>9</v>
      </c>
      <c r="E94" t="s">
        <v>7</v>
      </c>
    </row>
    <row r="95" spans="1:5">
      <c r="A95" t="str">
        <f>CONCATENATE("INSERT INTO ",B$93," (",B$94,", ",C$94,", ",D$94,", ",E$94,") VALUES (",B95,",",C95,",",D95,",",E95,");" )</f>
        <v>INSERT INTO acompaniante (id_acompaniante, id_participante, nombre, activo) VALUES (1,1,'Lalo',1);</v>
      </c>
      <c r="B95">
        <v>1</v>
      </c>
      <c r="C95">
        <v>1</v>
      </c>
      <c r="D95" s="1" t="s">
        <v>10</v>
      </c>
      <c r="E95">
        <v>1</v>
      </c>
    </row>
    <row r="96" spans="1:5">
      <c r="A96" t="str">
        <f>CONCATENATE("INSERT INTO ",B$93," (",B$94,", ",C$94,", ",D$94,", ",E$94,") VALUES (",B96,",",C96,",",D96,",",E96,");" )</f>
        <v>INSERT INTO acompaniante (id_acompaniante, id_participante, nombre, activo) VALUES (2,1,'Mario',1);</v>
      </c>
      <c r="B96">
        <v>2</v>
      </c>
      <c r="C96">
        <v>1</v>
      </c>
      <c r="D96" s="1" t="s">
        <v>11</v>
      </c>
      <c r="E96">
        <v>1</v>
      </c>
    </row>
    <row r="99" spans="1:9">
      <c r="B99" t="s">
        <v>87</v>
      </c>
    </row>
    <row r="100" spans="1:9">
      <c r="B100" t="s">
        <v>88</v>
      </c>
      <c r="C100" t="s">
        <v>89</v>
      </c>
      <c r="D100" t="s">
        <v>90</v>
      </c>
      <c r="E100" t="s">
        <v>91</v>
      </c>
      <c r="F100" t="s">
        <v>92</v>
      </c>
      <c r="G100" t="s">
        <v>93</v>
      </c>
      <c r="H100" t="s">
        <v>31</v>
      </c>
      <c r="I100" t="s">
        <v>1</v>
      </c>
    </row>
    <row r="101" spans="1:9">
      <c r="A101" t="str">
        <f>CONCATENATE("INSERT INTO ",B$99," (",B$100,", ",C$100,", ",D$100,", ",E$100,", ",F$100,", ",G$100,", ",H$100,", ",I$100,") VALUES (",B101,",",C101,",",D101,",",E101,",",F101,",",G101,",",H101,",",I101,");" )</f>
        <v>INSERT INTO registro (id_registro, id_participante, id_grado, nombre_cuerpo, delegacion, id_tipo_participacion, id_tipo_ponencia, activo) VALUES (1,1,1,'Abejitas','Plantitas',1,3,1);</v>
      </c>
      <c r="B101">
        <v>1</v>
      </c>
      <c r="C101">
        <v>1</v>
      </c>
      <c r="D101">
        <v>1</v>
      </c>
      <c r="E101" s="1" t="s">
        <v>108</v>
      </c>
      <c r="F101" s="1" t="s">
        <v>109</v>
      </c>
      <c r="G101">
        <v>1</v>
      </c>
      <c r="H101">
        <v>3</v>
      </c>
      <c r="I101">
        <v>1</v>
      </c>
    </row>
    <row r="104" spans="1:9">
      <c r="B104" t="s">
        <v>94</v>
      </c>
    </row>
    <row r="105" spans="1:9">
      <c r="B105" t="s">
        <v>95</v>
      </c>
      <c r="C105" t="s">
        <v>96</v>
      </c>
      <c r="D105" t="s">
        <v>97</v>
      </c>
      <c r="E105" t="s">
        <v>46</v>
      </c>
      <c r="F105" t="s">
        <v>98</v>
      </c>
      <c r="G105" t="s">
        <v>99</v>
      </c>
      <c r="H105" t="s">
        <v>100</v>
      </c>
    </row>
    <row r="106" spans="1:9">
      <c r="A106" t="str">
        <f>CONCATENATE("INSERT INTO ",B$104," (",B$105,", ",C$105,", ",D$105,", ",E$105,", ",F$105,", ",G$105,", ",H$105,") VALUES (",B106,",",C106,",",D106,",",E106,",",F106,",",G106,",",H106,");" )</f>
        <v>INSERT INTO hospedaje (id_hospedaje, id_participante, id_hotel, fecha_entrada, fecha_salida, num_personas_habitacion, activo) VALUES (1,1,1,'2016-01-02','2016-01-02',1,1);</v>
      </c>
      <c r="B106">
        <v>1</v>
      </c>
      <c r="C106">
        <v>1</v>
      </c>
      <c r="D106">
        <v>1</v>
      </c>
      <c r="E106" s="2" t="s">
        <v>101</v>
      </c>
      <c r="F106" s="2" t="s">
        <v>101</v>
      </c>
      <c r="G106">
        <v>1</v>
      </c>
      <c r="H106">
        <v>1</v>
      </c>
    </row>
    <row r="109" spans="1:9">
      <c r="B109" t="s">
        <v>102</v>
      </c>
    </row>
    <row r="110" spans="1:9">
      <c r="B110" t="s">
        <v>103</v>
      </c>
      <c r="C110" t="s">
        <v>104</v>
      </c>
      <c r="D110" t="s">
        <v>106</v>
      </c>
      <c r="E110" t="s">
        <v>105</v>
      </c>
      <c r="F110" t="s">
        <v>1</v>
      </c>
    </row>
    <row r="111" spans="1:9">
      <c r="A111" t="str">
        <f>CONCATENATE("INSERT INTO ",B$109," (",B$110,", ",C$110,", ",D$110,", ",E$110,", ",F$110,") VALUES (",B111,",",C111,",",D111,",",E111,",",F111,");" )</f>
        <v>INSERT INTO colacion_grado (id_colacion_grado, id_participante, id_grado_pretende, cuerpo_pretende, activo) VALUES (1,1,2,'Cocodrilitos',1);</v>
      </c>
      <c r="B111">
        <v>1</v>
      </c>
      <c r="C111">
        <v>1</v>
      </c>
      <c r="D111" s="1">
        <v>2</v>
      </c>
      <c r="E111" s="1" t="s">
        <v>107</v>
      </c>
      <c r="F111">
        <v>1</v>
      </c>
    </row>
    <row r="114" spans="1:7">
      <c r="B114" t="s">
        <v>110</v>
      </c>
    </row>
    <row r="115" spans="1:7">
      <c r="B115" t="s">
        <v>111</v>
      </c>
      <c r="C115" t="s">
        <v>104</v>
      </c>
      <c r="D115" t="s">
        <v>112</v>
      </c>
      <c r="E115" t="s">
        <v>113</v>
      </c>
      <c r="F115" t="s">
        <v>114</v>
      </c>
      <c r="G115" t="s">
        <v>1</v>
      </c>
    </row>
    <row r="116" spans="1:7">
      <c r="A116" t="str">
        <f>CONCATENATE("INSERT INTO ",B$114," (",B$115,", ",C$115,", ",D$115,", ",E$115,", ",F$115,", ",G$115,") VALUES (",B116,",",C116,",",D116,",",E116,",",F116,",",G116,");" )</f>
        <v>INSERT INTO pago (id_pago, id_participante, importe_pago, fecha_transaccion, banco, activo) VALUES (1,1,2000,'2015-12-31','HSBC',1);</v>
      </c>
      <c r="B116">
        <v>1</v>
      </c>
      <c r="C116">
        <v>1</v>
      </c>
      <c r="D116">
        <v>2000</v>
      </c>
      <c r="E116" s="1" t="s">
        <v>115</v>
      </c>
      <c r="F116" s="1" t="s">
        <v>116</v>
      </c>
      <c r="G116">
        <v>1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CATALOGOS</vt:lpstr>
    </vt:vector>
  </TitlesOfParts>
  <Company>Ninguna.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</dc:creator>
  <cp:lastModifiedBy>Gerardo Nieto</cp:lastModifiedBy>
  <dcterms:created xsi:type="dcterms:W3CDTF">2016-04-04T01:38:26Z</dcterms:created>
  <dcterms:modified xsi:type="dcterms:W3CDTF">2016-04-06T08:43:46Z</dcterms:modified>
</cp:coreProperties>
</file>