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-80" windowWidth="28520" windowHeight="20380" tabRatio="500"/>
  </bookViews>
  <sheets>
    <sheet name="CATALOGOS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8" i="1"/>
  <c r="A168"/>
  <c r="A163"/>
  <c r="A147"/>
  <c r="A146"/>
  <c r="A145"/>
  <c r="A139"/>
  <c r="A140"/>
  <c r="A138"/>
  <c r="A133"/>
  <c r="A132"/>
  <c r="A127"/>
  <c r="A126"/>
  <c r="A111"/>
  <c r="A112"/>
  <c r="A113"/>
  <c r="A114"/>
  <c r="A115"/>
  <c r="A116"/>
  <c r="A117"/>
  <c r="A118"/>
  <c r="A119"/>
  <c r="A120"/>
  <c r="A121"/>
  <c r="A5"/>
  <c r="A110"/>
  <c r="A96"/>
  <c r="A97"/>
  <c r="A98"/>
  <c r="A95"/>
  <c r="A63"/>
  <c r="A62"/>
  <c r="A86"/>
  <c r="A87"/>
  <c r="A88"/>
  <c r="A89"/>
  <c r="A90"/>
  <c r="A85"/>
  <c r="A183"/>
  <c r="A173"/>
  <c r="A158"/>
  <c r="A157"/>
  <c r="A152"/>
  <c r="A105"/>
  <c r="A104"/>
  <c r="A103"/>
  <c r="A80"/>
  <c r="A79"/>
  <c r="A78"/>
  <c r="A73"/>
  <c r="A72"/>
  <c r="A71"/>
  <c r="A70"/>
  <c r="A69"/>
  <c r="A68"/>
  <c r="A61"/>
  <c r="A60"/>
  <c r="A59"/>
  <c r="A58"/>
  <c r="A57"/>
  <c r="A56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5"/>
  <c r="A11"/>
  <c r="A10"/>
</calcChain>
</file>

<file path=xl/sharedStrings.xml><?xml version="1.0" encoding="utf-8"?>
<sst xmlns="http://schemas.openxmlformats.org/spreadsheetml/2006/main" count="277" uniqueCount="213">
  <si>
    <t>'2016-01-03'</t>
    <phoneticPr fontId="1" type="noConversion"/>
  </si>
  <si>
    <t>'Doble 2 días'</t>
    <phoneticPr fontId="1" type="noConversion"/>
  </si>
  <si>
    <t>'Doble 3 días'</t>
    <phoneticPr fontId="1" type="noConversion"/>
  </si>
  <si>
    <t>'Sencilla 1 día'</t>
    <phoneticPr fontId="1" type="noConversion"/>
  </si>
  <si>
    <t>'Sencilla 2 días'</t>
    <phoneticPr fontId="1" type="noConversion"/>
  </si>
  <si>
    <t>'Sencilla 3 días'</t>
    <phoneticPr fontId="1" type="noConversion"/>
  </si>
  <si>
    <t>empresa_tarjeta</t>
    <phoneticPr fontId="1" type="noConversion"/>
  </si>
  <si>
    <t>id_empresa_tarjeta</t>
    <phoneticPr fontId="1" type="noConversion"/>
  </si>
  <si>
    <t>activo</t>
    <phoneticPr fontId="1" type="noConversion"/>
  </si>
  <si>
    <t>'VISA'</t>
    <phoneticPr fontId="1" type="noConversion"/>
  </si>
  <si>
    <t>'Master Card'</t>
    <phoneticPr fontId="1" type="noConversion"/>
  </si>
  <si>
    <t>tipo_tarjeta</t>
    <phoneticPr fontId="1" type="noConversion"/>
  </si>
  <si>
    <t>id_tipo_tarjeta</t>
    <phoneticPr fontId="1" type="noConversion"/>
  </si>
  <si>
    <t>nombre</t>
    <phoneticPr fontId="1" type="noConversion"/>
  </si>
  <si>
    <t>activo</t>
    <phoneticPr fontId="1" type="noConversion"/>
  </si>
  <si>
    <t>'Crédito'</t>
    <phoneticPr fontId="1" type="noConversion"/>
  </si>
  <si>
    <t>'Débito'</t>
    <phoneticPr fontId="1" type="noConversion"/>
  </si>
  <si>
    <t>costo_congresista</t>
    <phoneticPr fontId="1" type="noConversion"/>
  </si>
  <si>
    <t>id_costo_congresista</t>
    <phoneticPr fontId="1" type="noConversion"/>
  </si>
  <si>
    <t>fecha_inicio</t>
    <phoneticPr fontId="1" type="noConversion"/>
  </si>
  <si>
    <t>fecha_fin</t>
    <phoneticPr fontId="1" type="noConversion"/>
  </si>
  <si>
    <t>precio</t>
    <phoneticPr fontId="1" type="noConversion"/>
  </si>
  <si>
    <t>'2016-01-01'</t>
    <phoneticPr fontId="1" type="noConversion"/>
  </si>
  <si>
    <t>'2016-02-29'</t>
    <phoneticPr fontId="1" type="noConversion"/>
  </si>
  <si>
    <t>'2016-03-01'</t>
    <phoneticPr fontId="1" type="noConversion"/>
  </si>
  <si>
    <t>'2016-04-30'</t>
    <phoneticPr fontId="1" type="noConversion"/>
  </si>
  <si>
    <t>'2016-05-01'</t>
    <phoneticPr fontId="1" type="noConversion"/>
  </si>
  <si>
    <t>'2016-06-30'</t>
    <phoneticPr fontId="1" type="noConversion"/>
  </si>
  <si>
    <t>costo_acompañante</t>
    <phoneticPr fontId="1" type="noConversion"/>
  </si>
  <si>
    <t>id_costo_acompañante</t>
    <phoneticPr fontId="1" type="noConversion"/>
  </si>
  <si>
    <t>fecha_inicio</t>
    <phoneticPr fontId="1" type="noConversion"/>
  </si>
  <si>
    <t>fecha_fin</t>
    <phoneticPr fontId="1" type="noConversion"/>
  </si>
  <si>
    <t>id_tipo_mesa</t>
    <phoneticPr fontId="1" type="noConversion"/>
  </si>
  <si>
    <t>num_personas_habitacion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</si>
  <si>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</si>
  <si>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</si>
  <si>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doble por 3 días. Incluye desayuno'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</si>
  <si>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</si>
  <si>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</si>
  <si>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sencilla por día. NO incluye desayuno'</t>
    <phoneticPr fontId="1" type="noConversion"/>
  </si>
  <si>
    <t>'Habitación sencilla por 2 días. NO incluye desayuno'</t>
    <phoneticPr fontId="1" type="noConversion"/>
  </si>
  <si>
    <t>'Habitación sencilla por 3 días. NO incluye desayuno'</t>
    <phoneticPr fontId="1" type="noConversion"/>
  </si>
  <si>
    <t>'Habitación doble por día. NO incluye desayuno'</t>
    <phoneticPr fontId="1" type="noConversion"/>
  </si>
  <si>
    <t>'Habitación doble por 2 días. NO incluye desayuno'</t>
    <phoneticPr fontId="1" type="noConversion"/>
  </si>
  <si>
    <t>'Habitación doble por 3 días. NO incluye desayuno'</t>
    <phoneticPr fontId="1" type="noConversion"/>
  </si>
  <si>
    <t>'Doble 1 día'</t>
    <phoneticPr fontId="1" type="noConversion"/>
  </si>
  <si>
    <t>'Ninguna en especial'</t>
    <phoneticPr fontId="1" type="noConversion"/>
  </si>
  <si>
    <t>'Masonería en Constituciones'</t>
    <phoneticPr fontId="1" type="noConversion"/>
  </si>
  <si>
    <t>'Derechos Humanos'</t>
    <phoneticPr fontId="1" type="noConversion"/>
  </si>
  <si>
    <t>'Masonería y Educación'</t>
    <phoneticPr fontId="1" type="noConversion"/>
  </si>
  <si>
    <t>'Globalización Económica y Soberanía'</t>
    <phoneticPr fontId="1" type="noConversion"/>
  </si>
  <si>
    <t>'Libertad de Creencias y Estado Laíco'</t>
    <phoneticPr fontId="1" type="noConversion"/>
  </si>
  <si>
    <t>'14º'</t>
    <phoneticPr fontId="1" type="noConversion"/>
  </si>
  <si>
    <t>'4º - 13º'</t>
    <phoneticPr fontId="1" type="noConversion"/>
  </si>
  <si>
    <t>'15º - 18º'</t>
    <phoneticPr fontId="1" type="noConversion"/>
  </si>
  <si>
    <t>'19º - 30º'</t>
    <phoneticPr fontId="1" type="noConversion"/>
  </si>
  <si>
    <t>'31º- 32º'</t>
    <phoneticPr fontId="1" type="noConversion"/>
  </si>
  <si>
    <t>'33º S.·. N.·.'</t>
    <phoneticPr fontId="1" type="noConversion"/>
  </si>
  <si>
    <t>'33º M.·. A.·.'</t>
    <phoneticPr fontId="1" type="noConversion"/>
  </si>
  <si>
    <t>'33º M.·. Past-A.·.'</t>
    <phoneticPr fontId="1" type="noConversion"/>
  </si>
  <si>
    <t>grado_pretende</t>
    <phoneticPr fontId="1" type="noConversion"/>
  </si>
  <si>
    <t>id_grado_pretende</t>
    <phoneticPr fontId="1" type="noConversion"/>
  </si>
  <si>
    <t>nombre</t>
    <phoneticPr fontId="1" type="noConversion"/>
  </si>
  <si>
    <t>precio</t>
    <phoneticPr fontId="1" type="noConversion"/>
  </si>
  <si>
    <t>activo</t>
    <phoneticPr fontId="1" type="noConversion"/>
  </si>
  <si>
    <t>'14º'</t>
    <phoneticPr fontId="1" type="noConversion"/>
  </si>
  <si>
    <t>'15º - 18º'</t>
    <phoneticPr fontId="1" type="noConversion"/>
  </si>
  <si>
    <t>'19º - 30º'</t>
    <phoneticPr fontId="1" type="noConversion"/>
  </si>
  <si>
    <t>'31º - 32º'</t>
    <phoneticPr fontId="1" type="noConversion"/>
  </si>
  <si>
    <t>' '</t>
    <phoneticPr fontId="1" type="noConversion"/>
  </si>
  <si>
    <t>paquete_hotel</t>
    <phoneticPr fontId="1" type="noConversion"/>
  </si>
  <si>
    <t>id_paquete_hotel</t>
    <phoneticPr fontId="1" type="noConversion"/>
  </si>
  <si>
    <t>id_hotel</t>
    <phoneticPr fontId="1" type="noConversion"/>
  </si>
  <si>
    <t>nombre</t>
    <phoneticPr fontId="1" type="noConversion"/>
  </si>
  <si>
    <t>descripcion</t>
    <phoneticPr fontId="1" type="noConversion"/>
  </si>
  <si>
    <t>precio</t>
    <phoneticPr fontId="1" type="noConversion"/>
  </si>
  <si>
    <t>activo</t>
    <phoneticPr fontId="1" type="noConversion"/>
  </si>
  <si>
    <t>id_participante</t>
    <phoneticPr fontId="1" type="noConversion"/>
  </si>
  <si>
    <t>nombre</t>
    <phoneticPr fontId="1" type="noConversion"/>
  </si>
  <si>
    <t>'Lalo'</t>
    <phoneticPr fontId="1" type="noConversion"/>
  </si>
  <si>
    <t>'Mario'</t>
    <phoneticPr fontId="1" type="noConversion"/>
  </si>
  <si>
    <t>'Oaxaca'</t>
    <phoneticPr fontId="1" type="noConversion"/>
  </si>
  <si>
    <t>'Puebla'</t>
    <phoneticPr fontId="1" type="noConversion"/>
  </si>
  <si>
    <t>'Querétaro'</t>
    <phoneticPr fontId="1" type="noConversion"/>
  </si>
  <si>
    <t>' '</t>
  </si>
  <si>
    <t>' '</t>
    <phoneticPr fontId="1" type="noConversion"/>
  </si>
  <si>
    <t>'Quintana Roo'</t>
    <phoneticPr fontId="1" type="noConversion"/>
  </si>
  <si>
    <t>'San Luis Potosí'</t>
    <phoneticPr fontId="1" type="noConversion"/>
  </si>
  <si>
    <t>'Sinaloa'</t>
    <phoneticPr fontId="1" type="noConversion"/>
  </si>
  <si>
    <t>'Sonora'</t>
    <phoneticPr fontId="1" type="noConversion"/>
  </si>
  <si>
    <t>'Tabasco'</t>
    <phoneticPr fontId="1" type="noConversion"/>
  </si>
  <si>
    <t>'Tamaulipas'</t>
    <phoneticPr fontId="1" type="noConversion"/>
  </si>
  <si>
    <t>'Tlaxcala'</t>
    <phoneticPr fontId="1" type="noConversion"/>
  </si>
  <si>
    <t>'Veracruz de Ignacio de la Llave'</t>
    <phoneticPr fontId="1" type="noConversion"/>
  </si>
  <si>
    <t>'Yucatán'</t>
    <phoneticPr fontId="1" type="noConversion"/>
  </si>
  <si>
    <t>'Zacatecas'</t>
    <phoneticPr fontId="1" type="noConversion"/>
  </si>
  <si>
    <t>'Chiapas'</t>
    <phoneticPr fontId="1" type="noConversion"/>
  </si>
  <si>
    <t>'Chihuahua'</t>
    <phoneticPr fontId="1" type="noConversion"/>
  </si>
  <si>
    <t>'Ciudad de México'</t>
    <phoneticPr fontId="1" type="noConversion"/>
  </si>
  <si>
    <t>tipo_ponencia</t>
    <phoneticPr fontId="1" type="noConversion"/>
  </si>
  <si>
    <t>id_tipo_ponencia</t>
    <phoneticPr fontId="1" type="noConversion"/>
  </si>
  <si>
    <t>'Durango'</t>
    <phoneticPr fontId="1" type="noConversion"/>
  </si>
  <si>
    <t>'Guanajuato'</t>
    <phoneticPr fontId="1" type="noConversion"/>
  </si>
  <si>
    <t>'Guerrero'</t>
    <phoneticPr fontId="1" type="noConversion"/>
  </si>
  <si>
    <t>'Hidalgo'</t>
    <phoneticPr fontId="1" type="noConversion"/>
  </si>
  <si>
    <t>'Jalisco'</t>
    <phoneticPr fontId="1" type="noConversion"/>
  </si>
  <si>
    <t>'México'</t>
    <phoneticPr fontId="1" type="noConversion"/>
  </si>
  <si>
    <t>'Michoacán de Ocampo'</t>
    <phoneticPr fontId="1" type="noConversion"/>
  </si>
  <si>
    <t>'Morelos'</t>
    <phoneticPr fontId="1" type="noConversion"/>
  </si>
  <si>
    <t>'Nayarit'</t>
    <phoneticPr fontId="1" type="noConversion"/>
  </si>
  <si>
    <t>'Nuevo León'</t>
    <phoneticPr fontId="1" type="noConversion"/>
  </si>
  <si>
    <t>usuario</t>
    <phoneticPr fontId="1" type="noConversion"/>
  </si>
  <si>
    <t>id_usuario</t>
    <phoneticPr fontId="1" type="noConversion"/>
  </si>
  <si>
    <t>nombre</t>
    <phoneticPr fontId="1" type="noConversion"/>
  </si>
  <si>
    <t>contrasenia</t>
    <phoneticPr fontId="1" type="noConversion"/>
  </si>
  <si>
    <t>fecha_entrada</t>
    <phoneticPr fontId="1" type="noConversion"/>
  </si>
  <si>
    <t>activo</t>
    <phoneticPr fontId="1" type="noConversion"/>
  </si>
  <si>
    <t>perfil</t>
    <phoneticPr fontId="1" type="noConversion"/>
  </si>
  <si>
    <t>id_perfil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</si>
  <si>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</si>
  <si>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</si>
  <si>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</si>
  <si>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estado</t>
    <phoneticPr fontId="1" type="noConversion"/>
  </si>
  <si>
    <t>id_estado</t>
    <phoneticPr fontId="1" type="noConversion"/>
  </si>
  <si>
    <t>nombre</t>
    <phoneticPr fontId="1" type="noConversion"/>
  </si>
  <si>
    <t>grado</t>
    <phoneticPr fontId="1" type="noConversion"/>
  </si>
  <si>
    <t>id_grado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</si>
  <si>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</si>
  <si>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</si>
  <si>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</si>
  <si>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'gmho'</t>
    <phoneticPr fontId="1" type="noConversion"/>
  </si>
  <si>
    <t>'ROLE_ROOT'</t>
    <phoneticPr fontId="1" type="noConversion"/>
  </si>
  <si>
    <t>acompaniante</t>
    <phoneticPr fontId="1" type="noConversion"/>
  </si>
  <si>
    <t>id_acompaniante</t>
    <phoneticPr fontId="1" type="noConversion"/>
  </si>
  <si>
    <t>'root'</t>
    <phoneticPr fontId="1" type="noConversion"/>
  </si>
  <si>
    <t>'ROLE_ADMIN'</t>
    <phoneticPr fontId="1" type="noConversion"/>
  </si>
  <si>
    <t>'admin'</t>
    <phoneticPr fontId="1" type="noConversion"/>
  </si>
  <si>
    <t>'Aguascalientes'</t>
    <phoneticPr fontId="1" type="noConversion"/>
  </si>
  <si>
    <t>'Baja California Sur'</t>
    <phoneticPr fontId="1" type="noConversion"/>
  </si>
  <si>
    <t>'Baja California'</t>
    <phoneticPr fontId="1" type="noConversion"/>
  </si>
  <si>
    <t>'Campeche'</t>
    <phoneticPr fontId="1" type="noConversion"/>
  </si>
  <si>
    <t>'Coahuila de Zaragoza'</t>
    <phoneticPr fontId="1" type="noConversion"/>
  </si>
  <si>
    <t>'Colima'</t>
    <phoneticPr fontId="1" type="noConversion"/>
  </si>
  <si>
    <t>ap_paterno</t>
    <phoneticPr fontId="1" type="noConversion"/>
  </si>
  <si>
    <t>ap_materno</t>
    <phoneticPr fontId="1" type="noConversion"/>
  </si>
  <si>
    <t>'Gerardo Martín'</t>
    <phoneticPr fontId="1" type="noConversion"/>
  </si>
  <si>
    <t>'Hernández'</t>
    <phoneticPr fontId="1" type="noConversion"/>
  </si>
  <si>
    <t>'Oliva'</t>
    <phoneticPr fontId="1" type="noConversion"/>
  </si>
  <si>
    <t>tipo_mesa</t>
    <phoneticPr fontId="1" type="noConversion"/>
  </si>
  <si>
    <t>id_tipo_mesa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</si>
  <si>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</si>
  <si>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</si>
  <si>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</si>
  <si>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'contador_visitas'</t>
    <phoneticPr fontId="1" type="noConversion"/>
  </si>
  <si>
    <t>participante</t>
    <phoneticPr fontId="1" type="noConversion"/>
  </si>
  <si>
    <t>id_participante</t>
    <phoneticPr fontId="1" type="noConversion"/>
  </si>
  <si>
    <t>nombre</t>
    <phoneticPr fontId="1" type="noConversion"/>
  </si>
  <si>
    <t>id_estado</t>
    <phoneticPr fontId="1" type="noConversion"/>
  </si>
  <si>
    <t>perfil_x_usuario</t>
    <phoneticPr fontId="1" type="noConversion"/>
  </si>
  <si>
    <t>id_perfil_x_usuario</t>
    <phoneticPr fontId="1" type="noConversion"/>
  </si>
  <si>
    <t>'Ramada Inn Vía Venetto (Sub-sede)'</t>
    <phoneticPr fontId="1" type="noConversion"/>
  </si>
  <si>
    <t>'City Express Patio Universiad (Sub-sede)'</t>
    <phoneticPr fontId="1" type="noConversion"/>
  </si>
  <si>
    <t>registro</t>
    <phoneticPr fontId="1" type="noConversion"/>
  </si>
  <si>
    <t>id_registro</t>
    <phoneticPr fontId="1" type="noConversion"/>
  </si>
  <si>
    <t>id_participante</t>
    <phoneticPr fontId="1" type="noConversion"/>
  </si>
  <si>
    <t>id_grado</t>
    <phoneticPr fontId="1" type="noConversion"/>
  </si>
  <si>
    <t>nombre_cuerpo</t>
    <phoneticPr fontId="1" type="noConversion"/>
  </si>
  <si>
    <t>delegacion</t>
    <phoneticPr fontId="1" type="noConversion"/>
  </si>
  <si>
    <t>id_tipo_participacion</t>
    <phoneticPr fontId="1" type="noConversion"/>
  </si>
  <si>
    <t>hospedaje</t>
    <phoneticPr fontId="1" type="noConversion"/>
  </si>
  <si>
    <t>id_hospedaje</t>
    <phoneticPr fontId="1" type="noConversion"/>
  </si>
  <si>
    <t>id_participante</t>
    <phoneticPr fontId="1" type="noConversion"/>
  </si>
  <si>
    <t>id_hotel</t>
    <phoneticPr fontId="1" type="noConversion"/>
  </si>
  <si>
    <t>fecha_salida</t>
    <phoneticPr fontId="1" type="noConversion"/>
  </si>
  <si>
    <t>'2016-01-02'</t>
    <phoneticPr fontId="1" type="noConversion"/>
  </si>
  <si>
    <t>colacion_grado</t>
    <phoneticPr fontId="1" type="noConversion"/>
  </si>
  <si>
    <t>id_colacion_grado</t>
    <phoneticPr fontId="1" type="noConversion"/>
  </si>
  <si>
    <t>id_participante</t>
    <phoneticPr fontId="1" type="noConversion"/>
  </si>
  <si>
    <t>cuerpo_pretende</t>
    <phoneticPr fontId="1" type="noConversion"/>
  </si>
  <si>
    <t>id_grado_pretende</t>
    <phoneticPr fontId="1" type="noConversion"/>
  </si>
  <si>
    <t>'Cocodrilitos'</t>
    <phoneticPr fontId="1" type="noConversion"/>
  </si>
  <si>
    <t>'Abejitas'</t>
    <phoneticPr fontId="1" type="noConversion"/>
  </si>
  <si>
    <t>'Plantitas'</t>
    <phoneticPr fontId="1" type="noConversion"/>
  </si>
  <si>
    <t>pago</t>
    <phoneticPr fontId="1" type="noConversion"/>
  </si>
  <si>
    <t>id_pago</t>
    <phoneticPr fontId="1" type="noConversion"/>
  </si>
  <si>
    <t>importe_pago</t>
    <phoneticPr fontId="1" type="noConversion"/>
  </si>
  <si>
    <t>tipo_participacion</t>
    <phoneticPr fontId="1" type="noConversion"/>
  </si>
  <si>
    <t>id_tipo_participacion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</si>
  <si>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</si>
  <si>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</si>
  <si>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</si>
  <si>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'Congresista'</t>
    <phoneticPr fontId="1" type="noConversion"/>
  </si>
  <si>
    <t>'Conferencista'</t>
    <phoneticPr fontId="1" type="noConversion"/>
  </si>
  <si>
    <t>'Coordinador de Mesa'</t>
    <phoneticPr fontId="1" type="noConversion"/>
  </si>
  <si>
    <t>'Secretario de Mesa'</t>
    <phoneticPr fontId="1" type="noConversion"/>
  </si>
  <si>
    <t>'Organizador'</t>
    <phoneticPr fontId="1" type="noConversion"/>
  </si>
  <si>
    <t>'Administrativo'</t>
    <phoneticPr fontId="1" type="noConversion"/>
  </si>
  <si>
    <t>'No aplica'</t>
    <phoneticPr fontId="1" type="noConversion"/>
  </si>
  <si>
    <t>'Lectura'</t>
    <phoneticPr fontId="1" type="noConversion"/>
  </si>
  <si>
    <t>'Presentación en PowerPoint'</t>
    <phoneticPr fontId="1" type="noConversion"/>
  </si>
  <si>
    <t>hotel</t>
    <phoneticPr fontId="1" type="noConversion"/>
  </si>
  <si>
    <t>parametro_configuracion</t>
    <phoneticPr fontId="1" type="noConversion"/>
  </si>
  <si>
    <t>id_parametro_configuracion</t>
    <phoneticPr fontId="1" type="noConversion"/>
  </si>
  <si>
    <t>nombre</t>
    <phoneticPr fontId="1" type="noConversion"/>
  </si>
  <si>
    <t>valor_int</t>
    <phoneticPr fontId="1" type="noConversion"/>
  </si>
  <si>
    <t>activo</t>
    <phoneticPr fontId="1" type="noConversion"/>
  </si>
  <si>
    <t>id_hotel</t>
    <phoneticPr fontId="1" type="noConversion"/>
  </si>
  <si>
    <t>activo</t>
    <phoneticPr fontId="1" type="noConversion"/>
  </si>
  <si>
    <t>'Holiday Inn Plaza Universidad (Sede)'</t>
    <phoneticPr fontId="1" type="noConversion"/>
  </si>
  <si>
    <t>activo</t>
    <phoneticPr fontId="1" type="noConversion"/>
  </si>
  <si>
    <t>id_usuario</t>
    <phoneticPr fontId="1" type="noConversion"/>
  </si>
  <si>
    <t>id_perfil</t>
    <phoneticPr fontId="1" type="noConversion"/>
  </si>
  <si>
    <t>'Gerardo'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</si>
</sst>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J183"/>
  <sheetViews>
    <sheetView tabSelected="1" topLeftCell="A157" zoomScale="150" workbookViewId="0">
      <selection activeCell="A179" sqref="A179"/>
    </sheetView>
  </sheetViews>
  <sheetFormatPr baseColWidth="10" defaultRowHeight="13"/>
  <cols>
    <col min="3" max="3" width="21.42578125" customWidth="1"/>
  </cols>
  <sheetData>
    <row r="3" spans="1:8">
      <c r="B3" t="s">
        <v>111</v>
      </c>
    </row>
    <row r="4" spans="1:8">
      <c r="B4" t="s">
        <v>112</v>
      </c>
      <c r="C4" t="s">
        <v>113</v>
      </c>
      <c r="D4" t="s">
        <v>143</v>
      </c>
      <c r="E4" t="s">
        <v>144</v>
      </c>
      <c r="F4" t="s">
        <v>111</v>
      </c>
      <c r="G4" t="s">
        <v>114</v>
      </c>
      <c r="H4" t="s">
        <v>116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 Martín','Hernández','Oliva','gmho','gmho',1);</v>
      </c>
      <c r="B5">
        <v>1</v>
      </c>
      <c r="C5" s="1" t="s">
        <v>145</v>
      </c>
      <c r="D5" s="1" t="s">
        <v>146</v>
      </c>
      <c r="E5" s="1" t="s">
        <v>147</v>
      </c>
      <c r="F5" s="1" t="s">
        <v>130</v>
      </c>
      <c r="G5" s="1" t="s">
        <v>130</v>
      </c>
      <c r="H5">
        <v>1</v>
      </c>
    </row>
    <row r="8" spans="1:8">
      <c r="B8" t="s">
        <v>117</v>
      </c>
    </row>
    <row r="9" spans="1:8">
      <c r="B9" t="s">
        <v>118</v>
      </c>
      <c r="C9" t="s">
        <v>119</v>
      </c>
      <c r="D9" t="s">
        <v>120</v>
      </c>
      <c r="E9" t="s">
        <v>121</v>
      </c>
    </row>
    <row r="10" spans="1:8">
      <c r="A10" t="str">
        <f>CONCATENATE("INSERT INTO ",B$8," (",B$9,", ",C$9,", ",D$9,", ",E$9,") VALUES (",B10,",",C10,",",D10,",",E10,");" )</f>
        <v>INSERT INTO perfil (id_perfil, nombre, descripcion, activo) VALUES (1,'ROLE_ROOT','root',1);</v>
      </c>
      <c r="B10">
        <v>1</v>
      </c>
      <c r="C10" s="1" t="s">
        <v>131</v>
      </c>
      <c r="D10" s="1" t="s">
        <v>134</v>
      </c>
      <c r="E10">
        <v>1</v>
      </c>
    </row>
    <row r="11" spans="1:8">
      <c r="A11" t="str">
        <f>CONCATENATE("INSERT INTO ",B$8," (",B$9,", ",C$9,", ",D$9,", ",E$9,") VALUES (",B11,",",C11,",",D11,",",E11,");" )</f>
        <v>INSERT INTO perfil (id_perfil, nombre, descripcion, activo) VALUES (2,'ROLE_ADMIN','admin',1);</v>
      </c>
      <c r="B11">
        <v>2</v>
      </c>
      <c r="C11" s="1" t="s">
        <v>135</v>
      </c>
      <c r="D11" s="1" t="s">
        <v>136</v>
      </c>
      <c r="E11">
        <v>1</v>
      </c>
    </row>
    <row r="12" spans="1:8">
      <c r="C12" s="1"/>
      <c r="D12" s="1"/>
    </row>
    <row r="13" spans="1:8">
      <c r="B13" t="s">
        <v>158</v>
      </c>
      <c r="C13" s="1"/>
      <c r="D13" s="1"/>
    </row>
    <row r="14" spans="1:8">
      <c r="B14" t="s">
        <v>159</v>
      </c>
      <c r="C14" t="s">
        <v>210</v>
      </c>
      <c r="D14" t="s">
        <v>211</v>
      </c>
      <c r="E14" t="s">
        <v>209</v>
      </c>
    </row>
    <row r="15" spans="1:8">
      <c r="A15" t="str">
        <f>CONCATENATE("INSERT INTO ",B$13," (",B$14,", ",C$14,", ",D$14,", ",E$14,") VALUES (",B15,",",C15,",",D15,",",E15,");" )</f>
        <v>INSERT INTO perfil_x_usuario (id_perfil_x_usuario, id_usuario, id_perfil, activo) VALUES (1,1,2,1);</v>
      </c>
      <c r="B15">
        <v>1</v>
      </c>
      <c r="C15">
        <v>1</v>
      </c>
      <c r="D15">
        <v>2</v>
      </c>
      <c r="E15">
        <v>1</v>
      </c>
    </row>
    <row r="18" spans="1:4">
      <c r="B18" t="s">
        <v>122</v>
      </c>
    </row>
    <row r="19" spans="1:4">
      <c r="B19" t="s">
        <v>123</v>
      </c>
      <c r="C19" t="s">
        <v>124</v>
      </c>
      <c r="D19" t="s">
        <v>121</v>
      </c>
    </row>
    <row r="20" spans="1:4">
      <c r="A20" t="str">
        <f>CONCATENATE("INSERT INTO ",B$18," (",B$19,", ",C$19,", ",D$19,") VALUES (",B20,",",C20,",",D20,");" )</f>
        <v>INSERT INTO estado (id_estado, nombre, activo) VALUES (1,'Aguascalientes',1);</v>
      </c>
      <c r="B20">
        <v>1</v>
      </c>
      <c r="C20" s="1" t="s">
        <v>137</v>
      </c>
      <c r="D20">
        <v>1</v>
      </c>
    </row>
    <row r="21" spans="1:4">
      <c r="A21" t="str">
        <f t="shared" ref="A21:A51" si="0">CONCATENATE("INSERT INTO ",B$18," (",B$19,", ",C$19,", ",D$19,") VALUES (",B21,",",C21,",",D21,");" )</f>
        <v>INSERT INTO estado (id_estado, nombre, activo) VALUES (2,'Baja California',1);</v>
      </c>
      <c r="B21">
        <v>2</v>
      </c>
      <c r="C21" s="1" t="s">
        <v>139</v>
      </c>
      <c r="D21">
        <v>1</v>
      </c>
    </row>
    <row r="22" spans="1:4">
      <c r="A22" t="str">
        <f t="shared" si="0"/>
        <v>INSERT INTO estado (id_estado, nombre, activo) VALUES (3,'Baja California Sur',1);</v>
      </c>
      <c r="B22">
        <v>3</v>
      </c>
      <c r="C22" s="1" t="s">
        <v>138</v>
      </c>
      <c r="D22">
        <v>1</v>
      </c>
    </row>
    <row r="23" spans="1:4">
      <c r="A23" t="str">
        <f t="shared" si="0"/>
        <v>INSERT INTO estado (id_estado, nombre, activo) VALUES (4,'Campeche',1);</v>
      </c>
      <c r="B23">
        <v>4</v>
      </c>
      <c r="C23" s="1" t="s">
        <v>140</v>
      </c>
      <c r="D23">
        <v>1</v>
      </c>
    </row>
    <row r="24" spans="1:4">
      <c r="A24" t="str">
        <f t="shared" si="0"/>
        <v>INSERT INTO estado (id_estado, nombre, activo) VALUES (5,'Coahuila de Zaragoza',1);</v>
      </c>
      <c r="B24">
        <v>5</v>
      </c>
      <c r="C24" s="1" t="s">
        <v>141</v>
      </c>
      <c r="D24">
        <v>1</v>
      </c>
    </row>
    <row r="25" spans="1:4">
      <c r="A25" t="str">
        <f t="shared" si="0"/>
        <v>INSERT INTO estado (id_estado, nombre, activo) VALUES (6,'Colima',1);</v>
      </c>
      <c r="B25">
        <v>6</v>
      </c>
      <c r="C25" s="1" t="s">
        <v>142</v>
      </c>
      <c r="D25">
        <v>1</v>
      </c>
    </row>
    <row r="26" spans="1:4">
      <c r="A26" t="str">
        <f t="shared" si="0"/>
        <v>INSERT INTO estado (id_estado, nombre, activo) VALUES (7,'Chiapas',1);</v>
      </c>
      <c r="B26">
        <v>7</v>
      </c>
      <c r="C26" s="1" t="s">
        <v>96</v>
      </c>
      <c r="D26">
        <v>1</v>
      </c>
    </row>
    <row r="27" spans="1:4">
      <c r="A27" t="str">
        <f t="shared" si="0"/>
        <v>INSERT INTO estado (id_estado, nombre, activo) VALUES (8,'Chihuahua',1);</v>
      </c>
      <c r="B27">
        <v>8</v>
      </c>
      <c r="C27" s="1" t="s">
        <v>97</v>
      </c>
      <c r="D27">
        <v>1</v>
      </c>
    </row>
    <row r="28" spans="1:4">
      <c r="A28" t="str">
        <f t="shared" si="0"/>
        <v>INSERT INTO estado (id_estado, nombre, activo) VALUES (9,'Ciudad de México',1);</v>
      </c>
      <c r="B28">
        <v>9</v>
      </c>
      <c r="C28" s="1" t="s">
        <v>98</v>
      </c>
      <c r="D28">
        <v>1</v>
      </c>
    </row>
    <row r="29" spans="1:4">
      <c r="A29" t="str">
        <f t="shared" si="0"/>
        <v>INSERT INTO estado (id_estado, nombre, activo) VALUES (10,'Durango',1);</v>
      </c>
      <c r="B29">
        <v>10</v>
      </c>
      <c r="C29" s="1" t="s">
        <v>101</v>
      </c>
      <c r="D29">
        <v>1</v>
      </c>
    </row>
    <row r="30" spans="1:4">
      <c r="A30" t="str">
        <f t="shared" si="0"/>
        <v>INSERT INTO estado (id_estado, nombre, activo) VALUES (11,'Guanajuato',1);</v>
      </c>
      <c r="B30">
        <v>11</v>
      </c>
      <c r="C30" s="1" t="s">
        <v>102</v>
      </c>
      <c r="D30">
        <v>1</v>
      </c>
    </row>
    <row r="31" spans="1:4">
      <c r="A31" t="str">
        <f t="shared" si="0"/>
        <v>INSERT INTO estado (id_estado, nombre, activo) VALUES (12,'Guerrero',1);</v>
      </c>
      <c r="B31">
        <v>12</v>
      </c>
      <c r="C31" s="1" t="s">
        <v>103</v>
      </c>
      <c r="D31">
        <v>1</v>
      </c>
    </row>
    <row r="32" spans="1:4">
      <c r="A32" t="str">
        <f t="shared" si="0"/>
        <v>INSERT INTO estado (id_estado, nombre, activo) VALUES (13,'Hidalgo',1);</v>
      </c>
      <c r="B32">
        <v>13</v>
      </c>
      <c r="C32" s="1" t="s">
        <v>104</v>
      </c>
      <c r="D32">
        <v>1</v>
      </c>
    </row>
    <row r="33" spans="1:4">
      <c r="A33" t="str">
        <f t="shared" si="0"/>
        <v>INSERT INTO estado (id_estado, nombre, activo) VALUES (14,'Jalisco',1);</v>
      </c>
      <c r="B33">
        <v>14</v>
      </c>
      <c r="C33" s="1" t="s">
        <v>105</v>
      </c>
      <c r="D33">
        <v>1</v>
      </c>
    </row>
    <row r="34" spans="1:4">
      <c r="A34" t="str">
        <f t="shared" si="0"/>
        <v>INSERT INTO estado (id_estado, nombre, activo) VALUES (15,'México',1);</v>
      </c>
      <c r="B34">
        <v>15</v>
      </c>
      <c r="C34" s="1" t="s">
        <v>106</v>
      </c>
      <c r="D34">
        <v>1</v>
      </c>
    </row>
    <row r="35" spans="1:4">
      <c r="A35" t="str">
        <f t="shared" si="0"/>
        <v>INSERT INTO estado (id_estado, nombre, activo) VALUES (16,'Michoacán de Ocampo',1);</v>
      </c>
      <c r="B35">
        <v>16</v>
      </c>
      <c r="C35" s="1" t="s">
        <v>107</v>
      </c>
      <c r="D35">
        <v>1</v>
      </c>
    </row>
    <row r="36" spans="1:4">
      <c r="A36" t="str">
        <f t="shared" si="0"/>
        <v>INSERT INTO estado (id_estado, nombre, activo) VALUES (17,'Morelos',1);</v>
      </c>
      <c r="B36">
        <v>17</v>
      </c>
      <c r="C36" s="1" t="s">
        <v>108</v>
      </c>
      <c r="D36">
        <v>1</v>
      </c>
    </row>
    <row r="37" spans="1:4">
      <c r="A37" t="str">
        <f t="shared" si="0"/>
        <v>INSERT INTO estado (id_estado, nombre, activo) VALUES (18,'Nayarit',1);</v>
      </c>
      <c r="B37">
        <v>18</v>
      </c>
      <c r="C37" s="1" t="s">
        <v>109</v>
      </c>
      <c r="D37">
        <v>1</v>
      </c>
    </row>
    <row r="38" spans="1:4">
      <c r="A38" t="str">
        <f t="shared" si="0"/>
        <v>INSERT INTO estado (id_estado, nombre, activo) VALUES (19,'Nuevo León',1);</v>
      </c>
      <c r="B38">
        <v>19</v>
      </c>
      <c r="C38" s="1" t="s">
        <v>110</v>
      </c>
      <c r="D38">
        <v>1</v>
      </c>
    </row>
    <row r="39" spans="1:4">
      <c r="A39" t="str">
        <f t="shared" si="0"/>
        <v>INSERT INTO estado (id_estado, nombre, activo) VALUES (20,'Oaxaca',1);</v>
      </c>
      <c r="B39">
        <v>20</v>
      </c>
      <c r="C39" s="1" t="s">
        <v>81</v>
      </c>
      <c r="D39">
        <v>1</v>
      </c>
    </row>
    <row r="40" spans="1:4">
      <c r="A40" t="str">
        <f t="shared" si="0"/>
        <v>INSERT INTO estado (id_estado, nombre, activo) VALUES (21,'Puebla',1);</v>
      </c>
      <c r="B40">
        <v>21</v>
      </c>
      <c r="C40" s="1" t="s">
        <v>82</v>
      </c>
      <c r="D40">
        <v>1</v>
      </c>
    </row>
    <row r="41" spans="1:4">
      <c r="A41" t="str">
        <f t="shared" si="0"/>
        <v>INSERT INTO estado (id_estado, nombre, activo) VALUES (22,'Querétaro',1);</v>
      </c>
      <c r="B41">
        <v>22</v>
      </c>
      <c r="C41" s="1" t="s">
        <v>83</v>
      </c>
      <c r="D41">
        <v>1</v>
      </c>
    </row>
    <row r="42" spans="1:4">
      <c r="A42" t="str">
        <f t="shared" si="0"/>
        <v>INSERT INTO estado (id_estado, nombre, activo) VALUES (23,'Quintana Roo',1);</v>
      </c>
      <c r="B42">
        <v>23</v>
      </c>
      <c r="C42" s="1" t="s">
        <v>86</v>
      </c>
      <c r="D42">
        <v>1</v>
      </c>
    </row>
    <row r="43" spans="1:4">
      <c r="A43" t="str">
        <f t="shared" si="0"/>
        <v>INSERT INTO estado (id_estado, nombre, activo) VALUES (24,'San Luis Potosí',1);</v>
      </c>
      <c r="B43">
        <v>24</v>
      </c>
      <c r="C43" s="1" t="s">
        <v>87</v>
      </c>
      <c r="D43">
        <v>1</v>
      </c>
    </row>
    <row r="44" spans="1:4">
      <c r="A44" t="str">
        <f t="shared" si="0"/>
        <v>INSERT INTO estado (id_estado, nombre, activo) VALUES (25,'Sinaloa',1);</v>
      </c>
      <c r="B44">
        <v>25</v>
      </c>
      <c r="C44" s="1" t="s">
        <v>88</v>
      </c>
      <c r="D44">
        <v>1</v>
      </c>
    </row>
    <row r="45" spans="1:4">
      <c r="A45" t="str">
        <f t="shared" si="0"/>
        <v>INSERT INTO estado (id_estado, nombre, activo) VALUES (26,'Sonora',1);</v>
      </c>
      <c r="B45">
        <v>26</v>
      </c>
      <c r="C45" s="1" t="s">
        <v>89</v>
      </c>
      <c r="D45">
        <v>1</v>
      </c>
    </row>
    <row r="46" spans="1:4">
      <c r="A46" t="str">
        <f t="shared" si="0"/>
        <v>INSERT INTO estado (id_estado, nombre, activo) VALUES (27,'Tabasco',1);</v>
      </c>
      <c r="B46">
        <v>27</v>
      </c>
      <c r="C46" s="1" t="s">
        <v>90</v>
      </c>
      <c r="D46">
        <v>1</v>
      </c>
    </row>
    <row r="47" spans="1:4">
      <c r="A47" t="str">
        <f t="shared" si="0"/>
        <v>INSERT INTO estado (id_estado, nombre, activo) VALUES (28,'Tamaulipas',1);</v>
      </c>
      <c r="B47">
        <v>28</v>
      </c>
      <c r="C47" s="1" t="s">
        <v>91</v>
      </c>
      <c r="D47">
        <v>1</v>
      </c>
    </row>
    <row r="48" spans="1:4">
      <c r="A48" t="str">
        <f t="shared" si="0"/>
        <v>INSERT INTO estado (id_estado, nombre, activo) VALUES (29,'Tlaxcala',1);</v>
      </c>
      <c r="B48">
        <v>29</v>
      </c>
      <c r="C48" s="1" t="s">
        <v>92</v>
      </c>
      <c r="D48">
        <v>1</v>
      </c>
    </row>
    <row r="49" spans="1:5">
      <c r="A49" t="str">
        <f t="shared" si="0"/>
        <v>INSERT INTO estado (id_estado, nombre, activo) VALUES (30,'Veracruz de Ignacio de la Llave',1);</v>
      </c>
      <c r="B49">
        <v>30</v>
      </c>
      <c r="C49" s="1" t="s">
        <v>93</v>
      </c>
      <c r="D49">
        <v>1</v>
      </c>
    </row>
    <row r="50" spans="1:5">
      <c r="A50" t="str">
        <f t="shared" si="0"/>
        <v>INSERT INTO estado (id_estado, nombre, activo) VALUES (31,'Yucatán',1);</v>
      </c>
      <c r="B50">
        <v>31</v>
      </c>
      <c r="C50" s="1" t="s">
        <v>94</v>
      </c>
      <c r="D50">
        <v>1</v>
      </c>
    </row>
    <row r="51" spans="1:5">
      <c r="A51" t="str">
        <f t="shared" si="0"/>
        <v>INSERT INTO estado (id_estado, nombre, activo) VALUES (32,'Zacatecas',1);</v>
      </c>
      <c r="B51">
        <v>32</v>
      </c>
      <c r="C51" s="1" t="s">
        <v>95</v>
      </c>
      <c r="D51">
        <v>1</v>
      </c>
    </row>
    <row r="54" spans="1:5">
      <c r="B54" t="s">
        <v>125</v>
      </c>
    </row>
    <row r="55" spans="1:5">
      <c r="B55" t="s">
        <v>126</v>
      </c>
      <c r="C55" t="s">
        <v>127</v>
      </c>
      <c r="D55" t="s">
        <v>128</v>
      </c>
      <c r="E55" t="s">
        <v>129</v>
      </c>
    </row>
    <row r="56" spans="1:5">
      <c r="A56" t="str">
        <f>CONCATENATE("INSERT INTO ",B$54," (",B$55,", ",C$55,", ",D$55,", ",E$55,") VALUES (",B56,",",C56,",",D56,",",E56,");" )</f>
        <v>INSERT INTO grado (id_grado, nombre, descripcion, activo) VALUES (1,'4º - 13º',' ',1);</v>
      </c>
      <c r="B56">
        <v>1</v>
      </c>
      <c r="C56" s="1" t="s">
        <v>53</v>
      </c>
      <c r="D56" t="s">
        <v>84</v>
      </c>
      <c r="E56">
        <v>1</v>
      </c>
    </row>
    <row r="57" spans="1:5">
      <c r="A57" t="str">
        <f t="shared" ref="A57:A63" si="1">CONCATENATE("INSERT INTO ",B$54," (",B$55,", ",C$55,", ",D$55,", ",E$55,") VALUES (",B57,",",C57,",",D57,",",E57,");" )</f>
        <v>INSERT INTO grado (id_grado, nombre, descripcion, activo) VALUES (2,'14º',' ',1);</v>
      </c>
      <c r="B57">
        <v>2</v>
      </c>
      <c r="C57" s="1" t="s">
        <v>52</v>
      </c>
      <c r="D57" t="s">
        <v>84</v>
      </c>
      <c r="E57">
        <v>1</v>
      </c>
    </row>
    <row r="58" spans="1:5">
      <c r="A58" t="str">
        <f t="shared" si="1"/>
        <v>INSERT INTO grado (id_grado, nombre, descripcion, activo) VALUES (3,'15º - 18º',' ',1);</v>
      </c>
      <c r="B58">
        <v>3</v>
      </c>
      <c r="C58" s="1" t="s">
        <v>54</v>
      </c>
      <c r="D58" t="s">
        <v>84</v>
      </c>
      <c r="E58">
        <v>1</v>
      </c>
    </row>
    <row r="59" spans="1:5">
      <c r="A59" t="str">
        <f t="shared" si="1"/>
        <v>INSERT INTO grado (id_grado, nombre, descripcion, activo) VALUES (4,'19º - 30º',' ',1);</v>
      </c>
      <c r="B59">
        <v>4</v>
      </c>
      <c r="C59" s="1" t="s">
        <v>55</v>
      </c>
      <c r="D59" t="s">
        <v>84</v>
      </c>
      <c r="E59">
        <v>1</v>
      </c>
    </row>
    <row r="60" spans="1:5">
      <c r="A60" t="str">
        <f t="shared" si="1"/>
        <v>INSERT INTO grado (id_grado, nombre, descripcion, activo) VALUES (5,'31º- 32º',' ',1);</v>
      </c>
      <c r="B60">
        <v>5</v>
      </c>
      <c r="C60" s="1" t="s">
        <v>56</v>
      </c>
      <c r="D60" t="s">
        <v>84</v>
      </c>
      <c r="E60">
        <v>1</v>
      </c>
    </row>
    <row r="61" spans="1:5">
      <c r="A61" t="str">
        <f t="shared" si="1"/>
        <v>INSERT INTO grado (id_grado, nombre, descripcion, activo) VALUES (6,'33º S.·. N.·.',' ',1);</v>
      </c>
      <c r="B61">
        <v>6</v>
      </c>
      <c r="C61" s="1" t="s">
        <v>57</v>
      </c>
      <c r="D61" t="s">
        <v>84</v>
      </c>
      <c r="E61">
        <v>1</v>
      </c>
    </row>
    <row r="62" spans="1:5">
      <c r="A62" t="str">
        <f t="shared" si="1"/>
        <v>INSERT INTO grado (id_grado, nombre, descripcion, activo) VALUES (7,'33º M.·. A.·.',' ',1);</v>
      </c>
      <c r="B62">
        <v>7</v>
      </c>
      <c r="C62" s="1" t="s">
        <v>58</v>
      </c>
      <c r="D62" t="s">
        <v>84</v>
      </c>
      <c r="E62">
        <v>1</v>
      </c>
    </row>
    <row r="63" spans="1:5">
      <c r="A63" t="str">
        <f t="shared" si="1"/>
        <v>INSERT INTO grado (id_grado, nombre, descripcion, activo) VALUES (8,'33º M.·. Past-A.·.',' ',1);</v>
      </c>
      <c r="B63">
        <v>8</v>
      </c>
      <c r="C63" s="1" t="s">
        <v>59</v>
      </c>
      <c r="D63" t="s">
        <v>84</v>
      </c>
      <c r="E63">
        <v>1</v>
      </c>
    </row>
    <row r="64" spans="1:5">
      <c r="C64" s="1"/>
      <c r="D64" s="1"/>
    </row>
    <row r="66" spans="1:5">
      <c r="B66" t="s">
        <v>186</v>
      </c>
    </row>
    <row r="67" spans="1:5">
      <c r="B67" t="s">
        <v>187</v>
      </c>
      <c r="C67" t="s">
        <v>188</v>
      </c>
      <c r="D67" t="s">
        <v>189</v>
      </c>
      <c r="E67" t="s">
        <v>190</v>
      </c>
    </row>
    <row r="68" spans="1:5">
      <c r="A68" t="str">
        <f>CONCATENATE("INSERT INTO ",B$66," (",B$67,", ",C$67,", ",D$67,", ",E$67,") VALUES (",B68,",",C68,",",D68,",",E68,");" )</f>
        <v>INSERT INTO tipo_participacion (id_tipo_participacion, nombre, descripcion, activo) VALUES (1,'Congresista',' ',1);</v>
      </c>
      <c r="B68">
        <v>1</v>
      </c>
      <c r="C68" s="1" t="s">
        <v>191</v>
      </c>
      <c r="D68" t="s">
        <v>84</v>
      </c>
      <c r="E68">
        <v>1</v>
      </c>
    </row>
    <row r="69" spans="1:5">
      <c r="A69" t="str">
        <f t="shared" ref="A69:A73" si="2">CONCATENATE("INSERT INTO ",B$66," (",B$67,", ",C$67,", ",D$67,", ",E$67,") VALUES (",B69,",",C69,",",D69,",",E69,");" )</f>
        <v>INSERT INTO tipo_participacion (id_tipo_participacion, nombre, descripcion, activo) VALUES (2,'Conferencista',' ',1);</v>
      </c>
      <c r="B69">
        <v>2</v>
      </c>
      <c r="C69" s="1" t="s">
        <v>192</v>
      </c>
      <c r="D69" t="s">
        <v>84</v>
      </c>
      <c r="E69">
        <v>1</v>
      </c>
    </row>
    <row r="70" spans="1:5">
      <c r="A70" t="str">
        <f t="shared" si="2"/>
        <v>INSERT INTO tipo_participacion (id_tipo_participacion, nombre, descripcion, activo) VALUES (3,'Coordinador de Mesa',' ',1);</v>
      </c>
      <c r="B70">
        <v>3</v>
      </c>
      <c r="C70" s="1" t="s">
        <v>193</v>
      </c>
      <c r="D70" t="s">
        <v>84</v>
      </c>
      <c r="E70">
        <v>1</v>
      </c>
    </row>
    <row r="71" spans="1:5">
      <c r="A71" t="str">
        <f t="shared" si="2"/>
        <v>INSERT INTO tipo_participacion (id_tipo_participacion, nombre, descripcion, activo) VALUES (4,'Secretario de Mesa',' ',1);</v>
      </c>
      <c r="B71">
        <v>4</v>
      </c>
      <c r="C71" s="1" t="s">
        <v>194</v>
      </c>
      <c r="D71" t="s">
        <v>84</v>
      </c>
      <c r="E71">
        <v>1</v>
      </c>
    </row>
    <row r="72" spans="1:5">
      <c r="A72" t="str">
        <f t="shared" si="2"/>
        <v>INSERT INTO tipo_participacion (id_tipo_participacion, nombre, descripcion, activo) VALUES (5,'Organizador',' ',1);</v>
      </c>
      <c r="B72">
        <v>5</v>
      </c>
      <c r="C72" s="1" t="s">
        <v>195</v>
      </c>
      <c r="D72" t="s">
        <v>84</v>
      </c>
      <c r="E72">
        <v>1</v>
      </c>
    </row>
    <row r="73" spans="1:5">
      <c r="A73" t="str">
        <f t="shared" si="2"/>
        <v>INSERT INTO tipo_participacion (id_tipo_participacion, nombre, descripcion, activo) VALUES (6,'Administrativo',' ',1);</v>
      </c>
      <c r="B73">
        <v>6</v>
      </c>
      <c r="C73" s="1" t="s">
        <v>196</v>
      </c>
      <c r="D73" t="s">
        <v>84</v>
      </c>
      <c r="E73">
        <v>1</v>
      </c>
    </row>
    <row r="76" spans="1:5">
      <c r="B76" t="s">
        <v>99</v>
      </c>
    </row>
    <row r="77" spans="1:5">
      <c r="B77" t="s">
        <v>100</v>
      </c>
      <c r="C77" t="s">
        <v>188</v>
      </c>
      <c r="D77" t="s">
        <v>189</v>
      </c>
      <c r="E77" t="s">
        <v>190</v>
      </c>
    </row>
    <row r="78" spans="1:5">
      <c r="A78" t="str">
        <f>CONCATENATE("INSERT INTO ",B$76," (",B$77,", ",C$77,", ",D$77,", ",E$77,") VALUES (",B78,",",C78,",",D78,",",E78,");" )</f>
        <v>INSERT INTO tipo_ponencia (id_tipo_ponencia, nombre, descripcion, activo) VALUES (1,'No aplica',' ',1);</v>
      </c>
      <c r="B78">
        <v>1</v>
      </c>
      <c r="C78" s="1" t="s">
        <v>197</v>
      </c>
      <c r="D78" s="1" t="s">
        <v>85</v>
      </c>
      <c r="E78">
        <v>1</v>
      </c>
    </row>
    <row r="79" spans="1:5">
      <c r="A79" t="str">
        <f t="shared" ref="A79:A80" si="3">CONCATENATE("INSERT INTO ",B$76," (",B$77,", ",C$77,", ",D$77,", ",E$77,") VALUES (",B79,",",C79,",",D79,",",E79,");" )</f>
        <v>INSERT INTO tipo_ponencia (id_tipo_ponencia, nombre, descripcion, activo) VALUES (2,'Lectura',' ',1);</v>
      </c>
      <c r="B79">
        <v>2</v>
      </c>
      <c r="C79" s="1" t="s">
        <v>198</v>
      </c>
      <c r="D79" s="1" t="s">
        <v>85</v>
      </c>
      <c r="E79">
        <v>1</v>
      </c>
    </row>
    <row r="80" spans="1:5">
      <c r="A80" t="str">
        <f t="shared" si="3"/>
        <v>INSERT INTO tipo_ponencia (id_tipo_ponencia, nombre, descripcion, activo) VALUES (3,'Presentación en PowerPoint',' ',1);</v>
      </c>
      <c r="B80">
        <v>3</v>
      </c>
      <c r="C80" s="1" t="s">
        <v>199</v>
      </c>
      <c r="D80" s="1" t="s">
        <v>85</v>
      </c>
      <c r="E80">
        <v>1</v>
      </c>
    </row>
    <row r="81" spans="1:6">
      <c r="C81" s="1"/>
      <c r="D81" s="1"/>
    </row>
    <row r="82" spans="1:6">
      <c r="C82" s="1"/>
      <c r="D82" s="1"/>
    </row>
    <row r="83" spans="1:6">
      <c r="B83" t="s">
        <v>148</v>
      </c>
      <c r="C83" s="1"/>
      <c r="D83" s="1"/>
    </row>
    <row r="84" spans="1:6">
      <c r="B84" t="s">
        <v>149</v>
      </c>
      <c r="C84" t="s">
        <v>150</v>
      </c>
      <c r="D84" t="s">
        <v>151</v>
      </c>
      <c r="E84" t="s">
        <v>152</v>
      </c>
    </row>
    <row r="85" spans="1:6">
      <c r="A85" t="str">
        <f>CONCATENATE("INSERT INTO ",B$83," (",B$84,", ",C$84,", ",D$84,", ",E$84,") VALUES (",B85,",",C85,",",D85,",",E85,");" )</f>
        <v>INSERT INTO tipo_mesa (id_tipo_mesa, nombre, descripcion, activo) VALUES (1,'Ninguna en especial',' ',1);</v>
      </c>
      <c r="B85">
        <v>1</v>
      </c>
      <c r="C85" s="1" t="s">
        <v>46</v>
      </c>
      <c r="D85" s="1" t="s">
        <v>85</v>
      </c>
      <c r="E85">
        <v>1</v>
      </c>
    </row>
    <row r="86" spans="1:6">
      <c r="A86" t="str">
        <f t="shared" ref="A86:A90" si="4">CONCATENATE("INSERT INTO ",B$83," (",B$84,", ",C$84,", ",D$84,", ",E$84,") VALUES (",B86,",",C86,",",D86,",",E86,");" )</f>
        <v>INSERT INTO tipo_mesa (id_tipo_mesa, nombre, descripcion, activo) VALUES (2,'Masonería en Constituciones',' ',1);</v>
      </c>
      <c r="B86">
        <v>2</v>
      </c>
      <c r="C86" s="1" t="s">
        <v>47</v>
      </c>
      <c r="D86" s="1" t="s">
        <v>85</v>
      </c>
      <c r="E86">
        <v>1</v>
      </c>
    </row>
    <row r="87" spans="1:6">
      <c r="A87" t="str">
        <f t="shared" si="4"/>
        <v>INSERT INTO tipo_mesa (id_tipo_mesa, nombre, descripcion, activo) VALUES (3,'Derechos Humanos',' ',1);</v>
      </c>
      <c r="B87">
        <v>3</v>
      </c>
      <c r="C87" s="1" t="s">
        <v>48</v>
      </c>
      <c r="D87" s="1" t="s">
        <v>85</v>
      </c>
      <c r="E87">
        <v>1</v>
      </c>
    </row>
    <row r="88" spans="1:6">
      <c r="A88" t="str">
        <f t="shared" si="4"/>
        <v>INSERT INTO tipo_mesa (id_tipo_mesa, nombre, descripcion, activo) VALUES (4,'Masonería y Educación',' ',1);</v>
      </c>
      <c r="B88">
        <v>4</v>
      </c>
      <c r="C88" s="1" t="s">
        <v>49</v>
      </c>
      <c r="D88" s="1" t="s">
        <v>85</v>
      </c>
      <c r="E88">
        <v>1</v>
      </c>
    </row>
    <row r="89" spans="1:6">
      <c r="A89" t="str">
        <f t="shared" si="4"/>
        <v>INSERT INTO tipo_mesa (id_tipo_mesa, nombre, descripcion, activo) VALUES (5,'Globalización Económica y Soberanía',' ',1);</v>
      </c>
      <c r="B89">
        <v>5</v>
      </c>
      <c r="C89" s="1" t="s">
        <v>50</v>
      </c>
      <c r="D89" s="1" t="s">
        <v>85</v>
      </c>
      <c r="E89">
        <v>1</v>
      </c>
    </row>
    <row r="90" spans="1:6">
      <c r="A90" t="str">
        <f t="shared" si="4"/>
        <v>INSERT INTO tipo_mesa (id_tipo_mesa, nombre, descripcion, activo) VALUES (6,'Libertad de Creencias y Estado Laíco',' ',1);</v>
      </c>
      <c r="B90">
        <v>6</v>
      </c>
      <c r="C90" s="1" t="s">
        <v>51</v>
      </c>
      <c r="D90" s="1" t="s">
        <v>85</v>
      </c>
      <c r="E90">
        <v>1</v>
      </c>
    </row>
    <row r="91" spans="1:6">
      <c r="C91" s="1"/>
      <c r="D91" s="1"/>
    </row>
    <row r="92" spans="1:6">
      <c r="C92" s="1"/>
      <c r="D92" s="1"/>
    </row>
    <row r="93" spans="1:6">
      <c r="B93" t="s">
        <v>60</v>
      </c>
      <c r="C93" s="1"/>
      <c r="D93" s="1"/>
    </row>
    <row r="94" spans="1:6">
      <c r="B94" t="s">
        <v>61</v>
      </c>
      <c r="C94" t="s">
        <v>62</v>
      </c>
      <c r="D94" t="s">
        <v>151</v>
      </c>
      <c r="E94" t="s">
        <v>63</v>
      </c>
      <c r="F94" t="s">
        <v>64</v>
      </c>
    </row>
    <row r="95" spans="1:6">
      <c r="A95" t="str">
        <f>CONCATENATE("INSERT INTO ",B$93," (",B$94,", ",C$94,", ",D$94,", ",E$94,", ",F$94,") VALUES (",B95,",",C95,",",D95,",",E95,",",F95,");" )</f>
        <v>INSERT INTO grado_pretende (id_grado_pretende, nombre, descripcion, precio, activo) VALUES (1,'14º',' ',1500,1);</v>
      </c>
      <c r="B95">
        <v>1</v>
      </c>
      <c r="C95" s="1" t="s">
        <v>65</v>
      </c>
      <c r="D95" s="1" t="s">
        <v>69</v>
      </c>
      <c r="E95">
        <v>1500</v>
      </c>
      <c r="F95">
        <v>1</v>
      </c>
    </row>
    <row r="96" spans="1:6">
      <c r="A96" t="str">
        <f t="shared" ref="A96:A98" si="5">CONCATENATE("INSERT INTO ",B$93," (",B$94,", ",C$94,", ",D$94,", ",E$94,", ",F$94,") VALUES (",B96,",",C96,",",D96,",",E96,",",F96,");" )</f>
        <v>INSERT INTO grado_pretende (id_grado_pretende, nombre, descripcion, precio, activo) VALUES (2,'15º - 18º',' ',2000,1);</v>
      </c>
      <c r="B96">
        <v>2</v>
      </c>
      <c r="C96" s="1" t="s">
        <v>66</v>
      </c>
      <c r="D96" s="1" t="s">
        <v>69</v>
      </c>
      <c r="E96">
        <v>2000</v>
      </c>
      <c r="F96">
        <v>1</v>
      </c>
    </row>
    <row r="97" spans="1:7">
      <c r="A97" t="str">
        <f t="shared" si="5"/>
        <v>INSERT INTO grado_pretende (id_grado_pretende, nombre, descripcion, precio, activo) VALUES (3,'19º - 30º',' ',1700,1);</v>
      </c>
      <c r="B97">
        <v>3</v>
      </c>
      <c r="C97" s="1" t="s">
        <v>67</v>
      </c>
      <c r="D97" s="1" t="s">
        <v>69</v>
      </c>
      <c r="E97">
        <v>1700</v>
      </c>
      <c r="F97">
        <v>1</v>
      </c>
    </row>
    <row r="98" spans="1:7">
      <c r="A98" t="str">
        <f t="shared" si="5"/>
        <v>INSERT INTO grado_pretende (id_grado_pretende, nombre, descripcion, precio, activo) VALUES (4,'31º - 32º',' ',3400,1);</v>
      </c>
      <c r="B98">
        <v>4</v>
      </c>
      <c r="C98" s="1" t="s">
        <v>68</v>
      </c>
      <c r="D98" s="1" t="s">
        <v>69</v>
      </c>
      <c r="E98">
        <v>3400</v>
      </c>
      <c r="F98">
        <v>1</v>
      </c>
    </row>
    <row r="99" spans="1:7">
      <c r="C99" s="1"/>
      <c r="D99" s="1"/>
    </row>
    <row r="100" spans="1:7">
      <c r="C100" s="1"/>
      <c r="D100" s="1"/>
    </row>
    <row r="101" spans="1:7">
      <c r="B101" t="s">
        <v>200</v>
      </c>
    </row>
    <row r="102" spans="1:7">
      <c r="B102" t="s">
        <v>206</v>
      </c>
      <c r="C102" t="s">
        <v>188</v>
      </c>
      <c r="D102" t="s">
        <v>207</v>
      </c>
    </row>
    <row r="103" spans="1:7">
      <c r="A103" t="str">
        <f>CONCATENATE("INSERT INTO ",B$101," (",B$102,", ",C$102,", ",D$102,") VALUES (",B103,",",C103,",",D103,");" )</f>
        <v>INSERT INTO hotel (id_hotel, nombre, activo) VALUES (1,'Holiday Inn Plaza Universidad (Sede)',1);</v>
      </c>
      <c r="B103">
        <v>1</v>
      </c>
      <c r="C103" s="1" t="s">
        <v>208</v>
      </c>
      <c r="D103">
        <v>1</v>
      </c>
    </row>
    <row r="104" spans="1:7">
      <c r="A104" t="str">
        <f t="shared" ref="A104:A105" si="6">CONCATENATE("INSERT INTO ",B$101," (",B$102,", ",C$102,", ",D$102,") VALUES (",B104,",",C104,",",D104,");" )</f>
        <v>INSERT INTO hotel (id_hotel, nombre, activo) VALUES (2,'City Express Patio Universiad (Sub-sede)',1);</v>
      </c>
      <c r="B104">
        <v>2</v>
      </c>
      <c r="C104" s="1" t="s">
        <v>161</v>
      </c>
      <c r="D104">
        <v>1</v>
      </c>
    </row>
    <row r="105" spans="1:7">
      <c r="A105" t="str">
        <f t="shared" si="6"/>
        <v>INSERT INTO hotel (id_hotel, nombre, activo) VALUES (3,'Ramada Inn Vía Venetto (Sub-sede)',1);</v>
      </c>
      <c r="B105">
        <v>3</v>
      </c>
      <c r="C105" s="1" t="s">
        <v>160</v>
      </c>
      <c r="D105">
        <v>1</v>
      </c>
    </row>
    <row r="106" spans="1:7">
      <c r="C106" s="1"/>
    </row>
    <row r="107" spans="1:7">
      <c r="C107" s="1"/>
    </row>
    <row r="108" spans="1:7">
      <c r="B108" t="s">
        <v>70</v>
      </c>
      <c r="C108" s="1"/>
    </row>
    <row r="109" spans="1:7">
      <c r="B109" t="s">
        <v>71</v>
      </c>
      <c r="C109" t="s">
        <v>72</v>
      </c>
      <c r="D109" t="s">
        <v>73</v>
      </c>
      <c r="E109" t="s">
        <v>74</v>
      </c>
      <c r="F109" t="s">
        <v>75</v>
      </c>
      <c r="G109" t="s">
        <v>152</v>
      </c>
    </row>
    <row r="110" spans="1:7">
      <c r="A110" t="str">
        <f>CONCATENATE("INSERT INTO ",B$108," (",B$109,", ",C$109,", ",D$109,", ",E$109,", ",F$109,", ",G$109,") VALUES (",B110,",",C110,",",D110,",",E110,",",F110,",",G110,");" )</f>
        <v>INSERT INTO paquete_hotel (id_paquete_hotel, id_hotel, nombre, descripcion, precio, activo) VALUES (1,1,'Doble 1 día','Habitación doble por día. Incluye desayuno',3520,1);</v>
      </c>
      <c r="B110">
        <v>1</v>
      </c>
      <c r="C110">
        <v>1</v>
      </c>
      <c r="D110" s="1" t="s">
        <v>45</v>
      </c>
      <c r="E110" s="1" t="s">
        <v>34</v>
      </c>
      <c r="F110">
        <v>3520</v>
      </c>
      <c r="G110">
        <v>1</v>
      </c>
    </row>
    <row r="111" spans="1:7">
      <c r="A111" t="str">
        <f t="shared" ref="A111:A121" si="7">CONCATENATE("INSERT INTO ",B$108," (",B$109,", ",C$109,", ",D$109,", ",E$109,", ",F$109,", ",G$109,") VALUES (",B111,",",C111,",",D111,",",E111,",",F111,",",G111,");" )</f>
        <v>INSERT INTO paquete_hotel (id_paquete_hotel, id_hotel, nombre, descripcion, precio, activo) VALUES (2,1,'Doble 2 días','Habitación doble por 2 días. Incluye desayuno',7040,1);</v>
      </c>
      <c r="B111">
        <v>2</v>
      </c>
      <c r="C111" s="1">
        <v>1</v>
      </c>
      <c r="D111" s="1" t="s">
        <v>1</v>
      </c>
      <c r="E111" s="1" t="s">
        <v>35</v>
      </c>
      <c r="F111">
        <v>7040</v>
      </c>
      <c r="G111">
        <v>1</v>
      </c>
    </row>
    <row r="112" spans="1:7">
      <c r="A112" t="str">
        <f t="shared" si="7"/>
        <v>INSERT INTO paquete_hotel (id_paquete_hotel, id_hotel, nombre, descripcion, precio, activo) VALUES (3,1,'Doble 3 días','Habitación doble por 3 días. Incluye desayuno',10560,1);</v>
      </c>
      <c r="B112">
        <v>3</v>
      </c>
      <c r="C112" s="1">
        <v>1</v>
      </c>
      <c r="D112" s="1" t="s">
        <v>2</v>
      </c>
      <c r="E112" s="1" t="s">
        <v>36</v>
      </c>
      <c r="F112">
        <v>10560</v>
      </c>
      <c r="G112">
        <v>1</v>
      </c>
    </row>
    <row r="113" spans="1:7">
      <c r="A113" t="str">
        <f t="shared" si="7"/>
        <v>INSERT INTO paquete_hotel (id_paquete_hotel, id_hotel, nombre, descripcion, precio, activo) VALUES (4,2,'Doble 1 día','Habitación doble por día. Incluye desayuno',1561,1);</v>
      </c>
      <c r="B113">
        <v>4</v>
      </c>
      <c r="C113" s="1">
        <v>2</v>
      </c>
      <c r="D113" s="1" t="s">
        <v>45</v>
      </c>
      <c r="E113" s="1" t="s">
        <v>37</v>
      </c>
      <c r="F113">
        <v>1561</v>
      </c>
      <c r="G113">
        <v>1</v>
      </c>
    </row>
    <row r="114" spans="1:7">
      <c r="A114" t="str">
        <f t="shared" si="7"/>
        <v>INSERT INTO paquete_hotel (id_paquete_hotel, id_hotel, nombre, descripcion, precio, activo) VALUES (5,2,'Doble 2 días','Habitación doble por 2 días. Incluye desayuno',3122,1);</v>
      </c>
      <c r="B114">
        <v>5</v>
      </c>
      <c r="C114" s="1">
        <v>2</v>
      </c>
      <c r="D114" s="1" t="s">
        <v>1</v>
      </c>
      <c r="E114" s="1" t="s">
        <v>38</v>
      </c>
      <c r="F114">
        <v>3122</v>
      </c>
      <c r="G114">
        <v>1</v>
      </c>
    </row>
    <row r="115" spans="1:7">
      <c r="A115" t="str">
        <f t="shared" si="7"/>
        <v>INSERT INTO paquete_hotel (id_paquete_hotel, id_hotel, nombre, descripcion, precio, activo) VALUES (6,2,'Doble 3 días','Habitación doble por 3 días. Incluye desayuno',4683,1);</v>
      </c>
      <c r="B115">
        <v>6</v>
      </c>
      <c r="C115" s="1">
        <v>2</v>
      </c>
      <c r="D115" s="1" t="s">
        <v>2</v>
      </c>
      <c r="E115" s="1" t="s">
        <v>36</v>
      </c>
      <c r="F115">
        <v>4683</v>
      </c>
      <c r="G115">
        <v>1</v>
      </c>
    </row>
    <row r="116" spans="1:7">
      <c r="A116" t="str">
        <f t="shared" si="7"/>
        <v>INSERT INTO paquete_hotel (id_paquete_hotel, id_hotel, nombre, descripcion, precio, activo) VALUES (7,3,'Sencilla 1 día','Habitación sencilla por día. NO incluye desayuno',895,1);</v>
      </c>
      <c r="B116">
        <v>7</v>
      </c>
      <c r="C116" s="1">
        <v>3</v>
      </c>
      <c r="D116" s="1" t="s">
        <v>3</v>
      </c>
      <c r="E116" s="1" t="s">
        <v>39</v>
      </c>
      <c r="F116">
        <v>895</v>
      </c>
      <c r="G116">
        <v>1</v>
      </c>
    </row>
    <row r="117" spans="1:7">
      <c r="A117" t="str">
        <f t="shared" si="7"/>
        <v>INSERT INTO paquete_hotel (id_paquete_hotel, id_hotel, nombre, descripcion, precio, activo) VALUES (8,3,'Sencilla 2 días','Habitación sencilla por 2 días. NO incluye desayuno',1790,1);</v>
      </c>
      <c r="B117">
        <v>8</v>
      </c>
      <c r="C117" s="1">
        <v>3</v>
      </c>
      <c r="D117" s="1" t="s">
        <v>4</v>
      </c>
      <c r="E117" s="1" t="s">
        <v>40</v>
      </c>
      <c r="F117">
        <v>1790</v>
      </c>
      <c r="G117">
        <v>1</v>
      </c>
    </row>
    <row r="118" spans="1:7">
      <c r="A118" t="str">
        <f t="shared" si="7"/>
        <v>INSERT INTO paquete_hotel (id_paquete_hotel, id_hotel, nombre, descripcion, precio, activo) VALUES (9,3,'Sencilla 3 días','Habitación sencilla por 3 días. NO incluye desayuno',2685,1);</v>
      </c>
      <c r="B118">
        <v>9</v>
      </c>
      <c r="C118" s="1">
        <v>3</v>
      </c>
      <c r="D118" s="1" t="s">
        <v>5</v>
      </c>
      <c r="E118" s="1" t="s">
        <v>41</v>
      </c>
      <c r="F118">
        <v>2685</v>
      </c>
      <c r="G118">
        <v>1</v>
      </c>
    </row>
    <row r="119" spans="1:7">
      <c r="A119" t="str">
        <f t="shared" si="7"/>
        <v>INSERT INTO paquete_hotel (id_paquete_hotel, id_hotel, nombre, descripcion, precio, activo) VALUES (10,3,'Doble 1 día','Habitación doble por día. NO incluye desayuno',1265,1);</v>
      </c>
      <c r="B119">
        <v>10</v>
      </c>
      <c r="C119" s="1">
        <v>3</v>
      </c>
      <c r="D119" s="1" t="s">
        <v>45</v>
      </c>
      <c r="E119" s="1" t="s">
        <v>42</v>
      </c>
      <c r="F119">
        <v>1265</v>
      </c>
      <c r="G119">
        <v>1</v>
      </c>
    </row>
    <row r="120" spans="1:7">
      <c r="A120" t="str">
        <f t="shared" si="7"/>
        <v>INSERT INTO paquete_hotel (id_paquete_hotel, id_hotel, nombre, descripcion, precio, activo) VALUES (11,3,'Doble 2 días','Habitación doble por 2 días. NO incluye desayuno',2530,1);</v>
      </c>
      <c r="B120">
        <v>11</v>
      </c>
      <c r="C120" s="1">
        <v>3</v>
      </c>
      <c r="D120" s="1" t="s">
        <v>1</v>
      </c>
      <c r="E120" s="1" t="s">
        <v>43</v>
      </c>
      <c r="F120">
        <v>2530</v>
      </c>
      <c r="G120">
        <v>1</v>
      </c>
    </row>
    <row r="121" spans="1:7">
      <c r="A121" t="str">
        <f t="shared" si="7"/>
        <v>INSERT INTO paquete_hotel (id_paquete_hotel, id_hotel, nombre, descripcion, precio, activo) VALUES (12,3,'Doble 3 días','Habitación doble por 3 días. NO incluye desayuno',3795,1);</v>
      </c>
      <c r="B121">
        <v>12</v>
      </c>
      <c r="C121" s="1">
        <v>3</v>
      </c>
      <c r="D121" s="1" t="s">
        <v>2</v>
      </c>
      <c r="E121" s="1" t="s">
        <v>44</v>
      </c>
      <c r="F121">
        <v>3795</v>
      </c>
      <c r="G121">
        <v>1</v>
      </c>
    </row>
    <row r="122" spans="1:7">
      <c r="C122" s="1"/>
      <c r="D122" s="1"/>
      <c r="E122" s="1"/>
    </row>
    <row r="123" spans="1:7">
      <c r="C123" s="1"/>
      <c r="D123" s="1"/>
      <c r="E123" s="1"/>
    </row>
    <row r="124" spans="1:7">
      <c r="B124" t="s">
        <v>6</v>
      </c>
      <c r="C124" s="1"/>
      <c r="D124" s="1"/>
      <c r="E124" s="1"/>
    </row>
    <row r="125" spans="1:7">
      <c r="B125" t="s">
        <v>7</v>
      </c>
      <c r="C125" t="s">
        <v>73</v>
      </c>
      <c r="D125" t="s">
        <v>151</v>
      </c>
      <c r="E125" t="s">
        <v>8</v>
      </c>
    </row>
    <row r="126" spans="1:7">
      <c r="A126" t="str">
        <f>CONCATENATE("INSERT INTO ",B$124," (",B$125,", ",C$125,", ",D$125,", ",E$125,") VALUES (",B126,",",C126,",",D126,",",E126,");" )</f>
        <v>INSERT INTO empresa_tarjeta (id_empresa_tarjeta, nombre, descripcion, activo) VALUES (1,'VISA',' ',1);</v>
      </c>
      <c r="B126">
        <v>1</v>
      </c>
      <c r="C126" s="1" t="s">
        <v>9</v>
      </c>
      <c r="D126" s="1" t="s">
        <v>69</v>
      </c>
      <c r="E126" s="1">
        <v>1</v>
      </c>
    </row>
    <row r="127" spans="1:7">
      <c r="A127" t="str">
        <f>CONCATENATE("INSERT INTO ",B$124," (",B$125,", ",C$125,", ",D$125,", ",E$125,") VALUES (",B127,",",C127,",",D127,",",E127,");" )</f>
        <v>INSERT INTO empresa_tarjeta (id_empresa_tarjeta, nombre, descripcion, activo) VALUES (2,'Master Card',' ',1);</v>
      </c>
      <c r="B127">
        <v>2</v>
      </c>
      <c r="C127" s="1" t="s">
        <v>10</v>
      </c>
      <c r="D127" s="1" t="s">
        <v>69</v>
      </c>
      <c r="E127" s="1">
        <v>1</v>
      </c>
    </row>
    <row r="128" spans="1:7">
      <c r="C128" s="1"/>
      <c r="D128" s="1"/>
      <c r="E128" s="1"/>
    </row>
    <row r="129" spans="1:6">
      <c r="C129" s="1"/>
      <c r="D129" s="1"/>
      <c r="E129" s="1"/>
    </row>
    <row r="130" spans="1:6">
      <c r="B130" t="s">
        <v>11</v>
      </c>
      <c r="C130" s="1"/>
      <c r="D130" s="1"/>
      <c r="E130" s="1"/>
    </row>
    <row r="131" spans="1:6">
      <c r="B131" t="s">
        <v>12</v>
      </c>
      <c r="C131" t="s">
        <v>13</v>
      </c>
      <c r="D131" t="s">
        <v>151</v>
      </c>
      <c r="E131" t="s">
        <v>14</v>
      </c>
    </row>
    <row r="132" spans="1:6">
      <c r="A132" t="str">
        <f>CONCATENATE("INSERT INTO ",B$130," (",B$131,", ",C$131,", ",D$131,", ",E$131,") VALUES (",B132,",",C132,",",D132,",",E132,");" )</f>
        <v>INSERT INTO tipo_tarjeta (id_tipo_tarjeta, nombre, descripcion, activo) VALUES (1,'Crédito',' ',1);</v>
      </c>
      <c r="B132">
        <v>1</v>
      </c>
      <c r="C132" s="1" t="s">
        <v>15</v>
      </c>
      <c r="D132" s="1" t="s">
        <v>69</v>
      </c>
      <c r="E132" s="1">
        <v>1</v>
      </c>
    </row>
    <row r="133" spans="1:6">
      <c r="A133" t="str">
        <f>CONCATENATE("INSERT INTO ",B$130," (",B$131,", ",C$131,", ",D$131,", ",E$131,") VALUES (",B133,",",C133,",",D133,",",E133,");" )</f>
        <v>INSERT INTO tipo_tarjeta (id_tipo_tarjeta, nombre, descripcion, activo) VALUES (2,'Débito',' ',1);</v>
      </c>
      <c r="B133">
        <v>2</v>
      </c>
      <c r="C133" s="1" t="s">
        <v>16</v>
      </c>
      <c r="D133" s="1" t="s">
        <v>69</v>
      </c>
      <c r="E133" s="1">
        <v>1</v>
      </c>
    </row>
    <row r="134" spans="1:6">
      <c r="C134" s="1"/>
      <c r="D134" s="1"/>
      <c r="E134" s="1"/>
    </row>
    <row r="135" spans="1:6">
      <c r="C135" s="1"/>
      <c r="D135" s="1"/>
      <c r="E135" s="1"/>
    </row>
    <row r="136" spans="1:6">
      <c r="B136" t="s">
        <v>17</v>
      </c>
      <c r="C136" s="1"/>
      <c r="D136" s="1"/>
      <c r="E136" s="1"/>
    </row>
    <row r="137" spans="1:6">
      <c r="B137" t="s">
        <v>18</v>
      </c>
      <c r="C137" t="s">
        <v>19</v>
      </c>
      <c r="D137" t="s">
        <v>20</v>
      </c>
      <c r="E137" t="s">
        <v>21</v>
      </c>
      <c r="F137" t="s">
        <v>152</v>
      </c>
    </row>
    <row r="138" spans="1:6">
      <c r="A138" t="str">
        <f>CONCATENATE("INSERT INTO ",B$136," (",B$137,", ",C$137,", ",D$137,", ",E$137,", ",F$137,") VALUES (",B138,",",C138,",",D138,",",E138,",",F138,");" )</f>
        <v>INSERT INTO costo_congresista (id_costo_congresista, fecha_inicio, fecha_fin, precio, activo) VALUES (1,'2016-01-01','2016-02-29',1800,1);</v>
      </c>
      <c r="B138">
        <v>1</v>
      </c>
      <c r="C138" s="1" t="s">
        <v>22</v>
      </c>
      <c r="D138" s="1" t="s">
        <v>23</v>
      </c>
      <c r="E138" s="1">
        <v>1800</v>
      </c>
      <c r="F138">
        <v>1</v>
      </c>
    </row>
    <row r="139" spans="1:6">
      <c r="A139" t="str">
        <f t="shared" ref="A139:A140" si="8">CONCATENATE("INSERT INTO ",B$136," (",B$137,", ",C$137,", ",D$137,", ",E$137,", ",F$137,") VALUES (",B139,",",C139,",",D139,",",E139,",",F139,");" )</f>
        <v>INSERT INTO costo_congresista (id_costo_congresista, fecha_inicio, fecha_fin, precio, activo) VALUES (2,'2016-03-01','2016-04-30',2300,1);</v>
      </c>
      <c r="B139">
        <v>2</v>
      </c>
      <c r="C139" s="1" t="s">
        <v>24</v>
      </c>
      <c r="D139" s="1" t="s">
        <v>25</v>
      </c>
      <c r="E139" s="1">
        <v>2300</v>
      </c>
      <c r="F139">
        <v>1</v>
      </c>
    </row>
    <row r="140" spans="1:6">
      <c r="A140" t="str">
        <f t="shared" si="8"/>
        <v>INSERT INTO costo_congresista (id_costo_congresista, fecha_inicio, fecha_fin, precio, activo) VALUES (3,'2016-05-01','2016-06-30',2800,1);</v>
      </c>
      <c r="B140">
        <v>3</v>
      </c>
      <c r="C140" s="1" t="s">
        <v>26</v>
      </c>
      <c r="D140" s="1" t="s">
        <v>27</v>
      </c>
      <c r="E140" s="1">
        <v>2800</v>
      </c>
      <c r="F140">
        <v>1</v>
      </c>
    </row>
    <row r="141" spans="1:6">
      <c r="C141" s="1"/>
      <c r="D141" s="1"/>
      <c r="E141" s="1"/>
    </row>
    <row r="142" spans="1:6">
      <c r="C142" s="1"/>
      <c r="D142" s="1"/>
      <c r="E142" s="1"/>
    </row>
    <row r="143" spans="1:6">
      <c r="B143" t="s">
        <v>28</v>
      </c>
      <c r="C143" s="1"/>
      <c r="D143" s="1"/>
      <c r="E143" s="1"/>
    </row>
    <row r="144" spans="1:6">
      <c r="B144" t="s">
        <v>29</v>
      </c>
      <c r="C144" t="s">
        <v>30</v>
      </c>
      <c r="D144" t="s">
        <v>31</v>
      </c>
      <c r="E144" t="s">
        <v>63</v>
      </c>
      <c r="F144" t="s">
        <v>152</v>
      </c>
    </row>
    <row r="145" spans="1:6">
      <c r="A145" t="str">
        <f>CONCATENATE("INSERT INTO ",B$143," (",B$144,", ",C$144,", ",D$144,", ",E$144,", ",F$144,") VALUES (",B145,",",C145,",",D145,",",E145,",",F145,");" )</f>
        <v>INSERT INTO costo_acompañante (id_costo_acompañante, fecha_inicio, fecha_fin, precio, activo) VALUES (1,'2016-01-01','2016-02-29',1500,1);</v>
      </c>
      <c r="B145">
        <v>1</v>
      </c>
      <c r="C145" s="1" t="s">
        <v>22</v>
      </c>
      <c r="D145" s="1" t="s">
        <v>23</v>
      </c>
      <c r="E145" s="1">
        <v>1500</v>
      </c>
      <c r="F145">
        <v>1</v>
      </c>
    </row>
    <row r="146" spans="1:6">
      <c r="A146" t="str">
        <f t="shared" ref="A146:A147" si="9">CONCATENATE("INSERT INTO ",B$143," (",B$144,", ",C$144,", ",D$144,", ",E$144,", ",F$144,") VALUES (",B146,",",C146,",",D146,",",E146,",",F146,");" )</f>
        <v>INSERT INTO costo_acompañante (id_costo_acompañante, fecha_inicio, fecha_fin, precio, activo) VALUES (2,'2016-03-01','2016-04-30',2000,1);</v>
      </c>
      <c r="B146">
        <v>2</v>
      </c>
      <c r="C146" s="1" t="s">
        <v>24</v>
      </c>
      <c r="D146" s="1" t="s">
        <v>25</v>
      </c>
      <c r="E146" s="1">
        <v>2000</v>
      </c>
      <c r="F146">
        <v>1</v>
      </c>
    </row>
    <row r="147" spans="1:6">
      <c r="A147" t="str">
        <f t="shared" si="9"/>
        <v>INSERT INTO costo_acompañante (id_costo_acompañante, fecha_inicio, fecha_fin, precio, activo) VALUES (3,'2016-05-01','2016-06-30',2500,1);</v>
      </c>
      <c r="B147">
        <v>3</v>
      </c>
      <c r="C147" s="1" t="s">
        <v>26</v>
      </c>
      <c r="D147" s="1" t="s">
        <v>27</v>
      </c>
      <c r="E147" s="1">
        <v>2500</v>
      </c>
      <c r="F147">
        <v>1</v>
      </c>
    </row>
    <row r="150" spans="1:6">
      <c r="B150" t="s">
        <v>154</v>
      </c>
    </row>
    <row r="151" spans="1:6">
      <c r="B151" t="s">
        <v>155</v>
      </c>
      <c r="C151" t="s">
        <v>156</v>
      </c>
      <c r="D151" t="s">
        <v>157</v>
      </c>
      <c r="E151" t="s">
        <v>76</v>
      </c>
    </row>
    <row r="152" spans="1:6">
      <c r="A152" t="str">
        <f>CONCATENATE("INSERT INTO ",B$150," (",B$151,", ",C$151,", ",D$151,", ",E$151,") VALUES (",B152,",",C152,",",D152,",",E152,");" )</f>
        <v>INSERT INTO participante (id_participante, nombre, id_estado, activo) VALUES (1,'Gerardo',1,1);</v>
      </c>
      <c r="B152">
        <v>1</v>
      </c>
      <c r="C152" s="1" t="s">
        <v>212</v>
      </c>
      <c r="D152">
        <v>1</v>
      </c>
      <c r="E152">
        <v>1</v>
      </c>
    </row>
    <row r="155" spans="1:6">
      <c r="B155" t="s">
        <v>132</v>
      </c>
    </row>
    <row r="156" spans="1:6">
      <c r="B156" t="s">
        <v>133</v>
      </c>
      <c r="C156" t="s">
        <v>77</v>
      </c>
      <c r="D156" t="s">
        <v>78</v>
      </c>
      <c r="E156" t="s">
        <v>76</v>
      </c>
    </row>
    <row r="157" spans="1:6">
      <c r="A157" t="str">
        <f>CONCATENATE("INSERT INTO ",B$155," (",B$156,", ",C$156,", ",D$156,", ",E$156,") VALUES (",B157,",",C157,",",D157,",",E157,");" )</f>
        <v>INSERT INTO acompaniante (id_acompaniante, id_participante, nombre, activo) VALUES (1,1,'Lalo',1);</v>
      </c>
      <c r="B157">
        <v>1</v>
      </c>
      <c r="C157">
        <v>1</v>
      </c>
      <c r="D157" s="1" t="s">
        <v>79</v>
      </c>
      <c r="E157">
        <v>1</v>
      </c>
    </row>
    <row r="158" spans="1:6">
      <c r="A158" t="str">
        <f>CONCATENATE("INSERT INTO ",B$155," (",B$156,", ",C$156,", ",D$156,", ",E$156,") VALUES (",B158,",",C158,",",D158,",",E158,");" )</f>
        <v>INSERT INTO acompaniante (id_acompaniante, id_participante, nombre, activo) VALUES (2,1,'Mario',1);</v>
      </c>
      <c r="B158">
        <v>2</v>
      </c>
      <c r="C158">
        <v>1</v>
      </c>
      <c r="D158" s="1" t="s">
        <v>80</v>
      </c>
      <c r="E158">
        <v>1</v>
      </c>
    </row>
    <row r="161" spans="1:10">
      <c r="B161" t="s">
        <v>162</v>
      </c>
    </row>
    <row r="162" spans="1:10">
      <c r="B162" t="s">
        <v>163</v>
      </c>
      <c r="C162" t="s">
        <v>164</v>
      </c>
      <c r="D162" t="s">
        <v>165</v>
      </c>
      <c r="E162" t="s">
        <v>166</v>
      </c>
      <c r="F162" t="s">
        <v>167</v>
      </c>
      <c r="G162" t="s">
        <v>168</v>
      </c>
      <c r="H162" t="s">
        <v>100</v>
      </c>
      <c r="I162" t="s">
        <v>32</v>
      </c>
      <c r="J162" t="s">
        <v>152</v>
      </c>
    </row>
    <row r="163" spans="1:10">
      <c r="A163" t="str">
        <f>CONCATENATE("INSERT INTO ",B$161," (",B$162,", ",C$162,", ",D$162,", ",E$162,", ",F$162,", ",G$162,", ",H$162,", ",I$162,", ",J$162,") VALUES (",B163,",",C163,",",D163,",",E163,",",F163,",",G163,",",H163,",",I163,",",J163,");" )</f>
        <v>INSERT INTO registro (id_registro, id_participante, id_grado, nombre_cuerpo, delegacion, id_tipo_participacion, id_tipo_ponencia, id_tipo_mesa, activo) VALUES (1,1,1,'Abejitas','Plantitas',1,3,1,1);</v>
      </c>
      <c r="B163">
        <v>1</v>
      </c>
      <c r="C163">
        <v>1</v>
      </c>
      <c r="D163">
        <v>1</v>
      </c>
      <c r="E163" s="1" t="s">
        <v>181</v>
      </c>
      <c r="F163" s="1" t="s">
        <v>182</v>
      </c>
      <c r="G163">
        <v>1</v>
      </c>
      <c r="H163">
        <v>3</v>
      </c>
      <c r="I163">
        <v>1</v>
      </c>
      <c r="J163">
        <v>1</v>
      </c>
    </row>
    <row r="166" spans="1:10">
      <c r="B166" t="s">
        <v>169</v>
      </c>
    </row>
    <row r="167" spans="1:10">
      <c r="B167" t="s">
        <v>170</v>
      </c>
      <c r="C167" t="s">
        <v>171</v>
      </c>
      <c r="D167" t="s">
        <v>172</v>
      </c>
      <c r="E167" t="s">
        <v>71</v>
      </c>
      <c r="F167" t="s">
        <v>115</v>
      </c>
      <c r="G167" t="s">
        <v>173</v>
      </c>
      <c r="H167" t="s">
        <v>33</v>
      </c>
      <c r="I167" t="s">
        <v>152</v>
      </c>
    </row>
    <row r="168" spans="1:10">
      <c r="A168" t="str">
        <f>CONCATENATE("INSERT INTO ",B$166," (",B$167,", ",C$167,", ",D$167,", ",E$167,", ",F$167,", ",G$167,", ",H$167,", ",I$167,") VALUES (",B168,",",C168,",",D168,",",E168,",",F168,",",G168,",",H168,",",I168,");" )</f>
        <v>INSERT INTO hospedaje (id_hospedaje, id_participante, id_hotel, id_paquete_hotel, fecha_entrada, fecha_salida, num_personas_habitacion, activo) VALUES (1,1,1,1,'2016-01-02','2016-01-03',1,1);</v>
      </c>
      <c r="B168">
        <v>1</v>
      </c>
      <c r="C168">
        <v>1</v>
      </c>
      <c r="D168">
        <v>1</v>
      </c>
      <c r="E168">
        <v>1</v>
      </c>
      <c r="F168" s="2" t="s">
        <v>174</v>
      </c>
      <c r="G168" s="2" t="s">
        <v>0</v>
      </c>
      <c r="H168">
        <v>1</v>
      </c>
      <c r="I168">
        <v>1</v>
      </c>
    </row>
    <row r="171" spans="1:10">
      <c r="B171" t="s">
        <v>175</v>
      </c>
    </row>
    <row r="172" spans="1:10">
      <c r="B172" t="s">
        <v>176</v>
      </c>
      <c r="C172" t="s">
        <v>177</v>
      </c>
      <c r="D172" t="s">
        <v>179</v>
      </c>
      <c r="E172" t="s">
        <v>178</v>
      </c>
      <c r="F172" t="s">
        <v>207</v>
      </c>
    </row>
    <row r="173" spans="1:10">
      <c r="A173" t="str">
        <f>CONCATENATE("INSERT INTO ",B$171," (",B$172,", ",C$172,", ",D$172,", ",E$172,", ",F$172,") VALUES (",B173,",",C173,",",D173,",",E173,",",F173,");" )</f>
        <v>INSERT INTO colacion_grado (id_colacion_grado, id_participante, id_grado_pretende, cuerpo_pretende, activo) VALUES (1,1,2,'Cocodrilitos',1);</v>
      </c>
      <c r="B173">
        <v>1</v>
      </c>
      <c r="C173">
        <v>1</v>
      </c>
      <c r="D173" s="1">
        <v>2</v>
      </c>
      <c r="E173" s="1" t="s">
        <v>180</v>
      </c>
      <c r="F173">
        <v>1</v>
      </c>
    </row>
    <row r="176" spans="1:10">
      <c r="B176" t="s">
        <v>183</v>
      </c>
    </row>
    <row r="177" spans="1:5">
      <c r="B177" t="s">
        <v>184</v>
      </c>
      <c r="C177" t="s">
        <v>177</v>
      </c>
      <c r="D177" t="s">
        <v>185</v>
      </c>
      <c r="E177" t="s">
        <v>207</v>
      </c>
    </row>
    <row r="178" spans="1:5">
      <c r="A178" t="str">
        <f>CONCATENATE("INSERT INTO ",B$176," (",B$177,", ",C$177,", ",D$177,", ",E$177,") VALUES (",B178,",",C178,",",D178,",",E178,");" )</f>
        <v>INSERT INTO pago (id_pago, id_participante, importe_pago, activo) VALUES (1,1,2000,1);</v>
      </c>
      <c r="B178">
        <v>1</v>
      </c>
      <c r="C178">
        <v>1</v>
      </c>
      <c r="D178">
        <v>2000</v>
      </c>
      <c r="E178">
        <v>1</v>
      </c>
    </row>
    <row r="181" spans="1:5">
      <c r="B181" t="s">
        <v>201</v>
      </c>
    </row>
    <row r="182" spans="1:5">
      <c r="B182" t="s">
        <v>202</v>
      </c>
      <c r="C182" t="s">
        <v>203</v>
      </c>
      <c r="D182" t="s">
        <v>204</v>
      </c>
      <c r="E182" t="s">
        <v>205</v>
      </c>
    </row>
    <row r="183" spans="1:5">
      <c r="A183" t="str">
        <f>CONCATENATE("INSERT INTO ",B$181," (",B$182,", ",C$182,", ",D$182,", ",E$182,") VALUES (",B183,",",C183,",",D183,",",E183,");" )</f>
        <v>INSERT INTO parametro_configuracion (id_parametro_configuracion, nombre, valor_int, activo) VALUES (1,'contador_visitas',0,1);</v>
      </c>
      <c r="B183">
        <v>1</v>
      </c>
      <c r="C183" s="1" t="s">
        <v>153</v>
      </c>
      <c r="D183">
        <v>0</v>
      </c>
      <c r="E183">
        <v>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CATALOGOS</vt:lpstr>
    </vt:vector>
  </TitlesOfParts>
  <Company>Ninguna.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</dc:creator>
  <cp:lastModifiedBy>Gerardo Nieto</cp:lastModifiedBy>
  <dcterms:created xsi:type="dcterms:W3CDTF">2016-04-04T01:38:26Z</dcterms:created>
  <dcterms:modified xsi:type="dcterms:W3CDTF">2016-04-07T07:25:55Z</dcterms:modified>
</cp:coreProperties>
</file>