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<sst xmlns="http://schemas.openxmlformats.org/spreadsheetml/2006/main" count="28" uniqueCount="22">
  <si>
    <t>done?</t>
  </si>
  <si>
    <t>GPUTYPE</t>
  </si>
  <si>
    <t>ModelName</t>
  </si>
  <si>
    <t>CompositeModelSize</t>
  </si>
  <si>
    <t>PialModelSize</t>
  </si>
  <si>
    <t>White model size</t>
  </si>
  <si>
    <t>TotalModelSize</t>
  </si>
  <si>
    <t>GPUPercent</t>
  </si>
  <si>
    <t>GPUTotal</t>
  </si>
  <si>
    <t>GPUUsed</t>
  </si>
  <si>
    <t>Time</t>
  </si>
  <si>
    <t>check model size</t>
  </si>
  <si>
    <t>RTX 2080 Ti</t>
  </si>
  <si>
    <t>v2c</t>
  </si>
  <si>
    <t>DeepCSR</t>
  </si>
  <si>
    <t>yes</t>
  </si>
  <si>
    <t>Topofit</t>
  </si>
  <si>
    <t>V100-SXM2-32GB</t>
  </si>
  <si>
    <t>CortexODE</t>
  </si>
  <si>
    <t>no</t>
  </si>
  <si>
    <t>PialNN</t>
  </si>
  <si>
    <t>CorticalFlow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</si>
</sst>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sz val="9.0"/>
      <color rgb="FF1D1C1D"/>
      <name val="Monaco"/>
    </font>
    <font>
      <sz val="10.0"/>
      <color rgb="FF1D1C1D"/>
      <name val="Arial"/>
      <scheme val="minor"/>
    </font>
    <font>
      <sz val="9.0"/>
      <color rgb="FF1D1C1D"/>
      <name val="Arial"/>
    </font>
    <font>
      <sz val="10.0"/>
      <color rgb="FF1D1C1D"/>
      <name val="Monaco"/>
    </font>
    <font>
      <sz val="10.0"/>
      <color rgb="FF1D1C1D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8F8F8"/>
        <bgColor rgb="FFF8F8F8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horizontal="right" readingOrder="0" shrinkToFit="0" wrapText="1"/>
    </xf>
    <xf borderId="0" fillId="0" fontId="5" numFmtId="11" xfId="0" applyAlignment="1" applyFont="1" applyNumberFormat="1">
      <alignment horizontal="left" readingOrder="0" shrinkToFit="0" wrapText="1"/>
    </xf>
    <xf borderId="0" fillId="0" fontId="2" numFmtId="11" xfId="0" applyFont="1" applyNumberFormat="1"/>
    <xf borderId="0" fillId="0" fontId="2" numFmtId="0" xfId="0" applyAlignment="1" applyFont="1">
      <alignment horizontal="right" readingOrder="0"/>
    </xf>
    <xf borderId="0" fillId="0" fontId="5" numFmtId="0" xfId="0" applyAlignment="1" applyFont="1">
      <alignment horizontal="left" readingOrder="0" shrinkToFit="0" wrapText="1"/>
    </xf>
    <xf borderId="0" fillId="2" fontId="4" numFmtId="0" xfId="0" applyAlignment="1" applyFill="1" applyFont="1">
      <alignment horizontal="left" readingOrder="0"/>
    </xf>
    <xf borderId="0" fillId="0" fontId="4" numFmtId="11" xfId="0" applyAlignment="1" applyFont="1" applyNumberFormat="1">
      <alignment horizontal="left" readingOrder="0" shrinkToFit="0" wrapText="1"/>
    </xf>
    <xf borderId="0" fillId="0" fontId="6" numFmtId="11" xfId="0" applyAlignment="1" applyFont="1" applyNumberFormat="1">
      <alignment horizontal="left" readingOrder="0" shrinkToFit="0" wrapText="1"/>
    </xf>
    <xf borderId="0" fillId="0" fontId="4" numFmtId="11" xfId="0" applyAlignment="1" applyFont="1" applyNumberFormat="1">
      <alignment horizontal="right" readingOrder="0" shrinkToFit="0" wrapText="1"/>
    </xf>
    <xf borderId="0" fillId="0" fontId="2" numFmtId="11" xfId="0" applyAlignment="1" applyFont="1" applyNumberFormat="1">
      <alignment readingOrder="0"/>
    </xf>
    <xf borderId="0" fillId="0" fontId="7" numFmtId="11" xfId="0" applyAlignment="1" applyFont="1" applyNumberForma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3" max="3" width="17.5"/>
    <col customWidth="1" min="10" max="10" width="14.2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>
      <c r="A2" s="1" t="s">
        <v>11</v>
      </c>
      <c r="B2" s="3" t="s">
        <v>12</v>
      </c>
      <c r="C2" s="2" t="s">
        <v>13</v>
      </c>
      <c r="D2" s="2">
        <v>25.01</v>
      </c>
      <c r="E2" s="2">
        <v>0.0</v>
      </c>
      <c r="F2" s="2">
        <v>0.0</v>
      </c>
      <c r="G2" s="4">
        <f t="shared" ref="G2:G7" si="1">SUM(C2:F2)</f>
        <v>25.01</v>
      </c>
      <c r="H2" s="4">
        <f>100-85.27</f>
        <v>14.73</v>
      </c>
      <c r="I2" s="5">
        <v>3.4359738368E10</v>
      </c>
      <c r="J2" s="6">
        <f t="shared" ref="J2:J7" si="2">I2*H2*0.01</f>
        <v>5061189462</v>
      </c>
      <c r="K2" s="7">
        <v>0.838601</v>
      </c>
    </row>
    <row r="3">
      <c r="A3" s="1" t="s">
        <v>11</v>
      </c>
      <c r="B3" s="8" t="s">
        <v>12</v>
      </c>
      <c r="C3" s="9" t="s">
        <v>14</v>
      </c>
      <c r="D3" s="2">
        <v>19.325</v>
      </c>
      <c r="E3" s="2">
        <v>0.0</v>
      </c>
      <c r="F3" s="2">
        <v>0.0</v>
      </c>
      <c r="G3" s="4">
        <f t="shared" si="1"/>
        <v>19.325</v>
      </c>
      <c r="H3" s="4">
        <f>100-86.73</f>
        <v>13.27</v>
      </c>
      <c r="I3" s="10">
        <v>1.1811160064E10</v>
      </c>
      <c r="J3" s="6">
        <f t="shared" si="2"/>
        <v>1567340940</v>
      </c>
      <c r="K3" s="4">
        <v>114.3597</v>
      </c>
    </row>
    <row r="4">
      <c r="A4" s="1" t="s">
        <v>15</v>
      </c>
      <c r="B4" s="8" t="s">
        <v>12</v>
      </c>
      <c r="C4" s="9" t="s">
        <v>16</v>
      </c>
      <c r="D4" s="1">
        <v>0.0</v>
      </c>
      <c r="E4" s="2">
        <v>0.0</v>
      </c>
      <c r="F4" s="4">
        <f>6.542</f>
        <v>6.542</v>
      </c>
      <c r="G4" s="4">
        <f t="shared" si="1"/>
        <v>6.542</v>
      </c>
      <c r="H4" s="4">
        <f>100-86.7</f>
        <v>13.3</v>
      </c>
      <c r="I4" s="5">
        <v>4.8305799168E10</v>
      </c>
      <c r="J4" s="6">
        <f t="shared" si="2"/>
        <v>6424671289</v>
      </c>
      <c r="K4" s="4">
        <v>3.272454</v>
      </c>
    </row>
    <row r="5">
      <c r="A5" s="1" t="s">
        <v>15</v>
      </c>
      <c r="B5" s="8" t="s">
        <v>17</v>
      </c>
      <c r="C5" s="2" t="s">
        <v>18</v>
      </c>
      <c r="D5" s="2">
        <v>5.097</v>
      </c>
      <c r="E5" s="2">
        <v>1.254</v>
      </c>
      <c r="F5" s="2">
        <v>1.254</v>
      </c>
      <c r="G5" s="4">
        <f t="shared" si="1"/>
        <v>7.605</v>
      </c>
      <c r="H5" s="7">
        <f>100-87.49</f>
        <v>12.51</v>
      </c>
      <c r="I5" s="11">
        <v>3.4359738368E10</v>
      </c>
      <c r="J5" s="6">
        <f t="shared" si="2"/>
        <v>4298403270</v>
      </c>
      <c r="K5" s="12">
        <v>5.652157</v>
      </c>
    </row>
    <row r="6">
      <c r="A6" s="1" t="s">
        <v>19</v>
      </c>
      <c r="C6" s="2" t="s">
        <v>20</v>
      </c>
      <c r="D6" s="2">
        <v>0.0</v>
      </c>
      <c r="E6" s="2">
        <v>3.768</v>
      </c>
      <c r="F6" s="2">
        <v>0.0</v>
      </c>
      <c r="G6" s="4">
        <f t="shared" si="1"/>
        <v>3.768</v>
      </c>
      <c r="H6" s="7">
        <f>100-92.58</f>
        <v>7.42</v>
      </c>
      <c r="I6" s="10">
        <v>3.4359738368E10</v>
      </c>
      <c r="J6" s="6">
        <f t="shared" si="2"/>
        <v>2549492587</v>
      </c>
      <c r="K6" s="13">
        <v>2.945733</v>
      </c>
    </row>
    <row r="7">
      <c r="A7" s="1" t="s">
        <v>15</v>
      </c>
      <c r="B7" s="8" t="s">
        <v>17</v>
      </c>
      <c r="C7" s="2" t="s">
        <v>21</v>
      </c>
      <c r="D7" s="2">
        <v>0.0</v>
      </c>
      <c r="E7" s="2">
        <v>1.243</v>
      </c>
      <c r="F7" s="2">
        <v>1.983</v>
      </c>
      <c r="G7" s="4">
        <f t="shared" si="1"/>
        <v>3.226</v>
      </c>
      <c r="H7" s="2">
        <f>100-96.09</f>
        <v>3.91</v>
      </c>
      <c r="I7" s="14">
        <v>3.4359738368E10</v>
      </c>
      <c r="J7" s="6">
        <f t="shared" si="2"/>
        <v>1343465770</v>
      </c>
      <c r="K7" s="13">
        <v>5.9861</v>
      </c>
    </row>
    <row r="14">
      <c r="K14" s="1"/>
    </row>
  </sheetData>
  <drawing r:id="rId1"/>
</worksheet>
</file>