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C:\Users\Bryce\Desktop\Master\P8105\Homework\Alzheimers_Disease_New_Hope\Data\"/>
    </mc:Choice>
  </mc:AlternateContent>
  <xr:revisionPtr revIDLastSave="0" documentId="13_ncr:1_{F9DC6016-15DF-4D0C-9428-BF2B02D1DB6E}" xr6:coauthVersionLast="47" xr6:coauthVersionMax="47" xr10:uidLastSave="{00000000-0000-0000-0000-000000000000}"/>
  <bookViews>
    <workbookView xWindow="1440" yWindow="1440" windowWidth="17477" windowHeight="7269" activeTab="3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5" l="1"/>
  <c r="F9" i="5"/>
  <c r="G8" i="5"/>
  <c r="F8" i="5"/>
  <c r="G7" i="5"/>
  <c r="F7" i="5"/>
  <c r="G6" i="5"/>
  <c r="F6" i="5"/>
  <c r="G5" i="5"/>
  <c r="F5" i="5"/>
  <c r="G4" i="5"/>
  <c r="F4" i="5"/>
  <c r="G3" i="5"/>
  <c r="F3" i="5"/>
  <c r="G2" i="5"/>
  <c r="F2" i="5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" i="4"/>
  <c r="F2" i="4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<sst xmlns="http://schemas.openxmlformats.org/spreadsheetml/2006/main" count="120" uniqueCount="17">
  <si>
    <t>outcome</t>
  </si>
  <si>
    <t>group</t>
  </si>
  <si>
    <t>mean</t>
  </si>
  <si>
    <t>sd</t>
  </si>
  <si>
    <t>sample_size</t>
  </si>
  <si>
    <t>ci_lower</t>
  </si>
  <si>
    <t>ci_upper</t>
  </si>
  <si>
    <t>time</t>
  </si>
  <si>
    <t>iADRS</t>
  </si>
  <si>
    <t>Donanemab-Low/medium tau</t>
  </si>
  <si>
    <t>Placebo-Low/medium tau</t>
  </si>
  <si>
    <t>Donanemab-combined</t>
  </si>
  <si>
    <t>Placebo-combined</t>
  </si>
  <si>
    <t>CDR-SB</t>
  </si>
  <si>
    <t>ADCS-iADL</t>
  </si>
  <si>
    <t>ADCS-Cog13</t>
  </si>
  <si>
    <t>MMSE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</si>
</sst>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sqref="A1:H9"/>
    </sheetView>
  </sheetViews>
  <sheetFormatPr defaultColWidth="9" defaultRowHeight="14.15" x14ac:dyDescent="0.3"/>
  <cols>
    <col min="1" max="1" width="11.07421875" customWidth="1"/>
    <col min="2" max="2" width="16.53515625" customWidth="1"/>
    <col min="4" max="4" width="13.23046875" customWidth="1"/>
    <col min="6" max="6" width="14.07421875" customWidth="1"/>
    <col min="7" max="7" width="12.69140625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28.3" x14ac:dyDescent="0.3">
      <c r="A2" t="s">
        <v>8</v>
      </c>
      <c r="B2" s="1" t="s">
        <v>9</v>
      </c>
      <c r="C2">
        <v>105.92</v>
      </c>
      <c r="D2">
        <v>13.72</v>
      </c>
      <c r="E2">
        <v>533</v>
      </c>
      <c r="F2">
        <f t="shared" ref="F2:F9" si="0">C2-1.96*D2/SQRT(E2)</f>
        <v>104.75521283020488</v>
      </c>
      <c r="G2">
        <f t="shared" ref="G2:G9" si="1">C2+1.96*D2/SQRT(E2)</f>
        <v>107.08478716979512</v>
      </c>
      <c r="H2">
        <v>0</v>
      </c>
    </row>
    <row r="3" spans="1:8" ht="28.3" x14ac:dyDescent="0.3">
      <c r="A3" t="s">
        <v>8</v>
      </c>
      <c r="B3" s="1" t="s">
        <v>10</v>
      </c>
      <c r="C3">
        <v>105.95</v>
      </c>
      <c r="D3">
        <v>13.42</v>
      </c>
      <c r="E3">
        <v>560</v>
      </c>
      <c r="F3">
        <f t="shared" si="0"/>
        <v>104.83848693035125</v>
      </c>
      <c r="G3">
        <f t="shared" si="1"/>
        <v>107.06151306964875</v>
      </c>
      <c r="H3">
        <v>0</v>
      </c>
    </row>
    <row r="4" spans="1:8" ht="28.3" x14ac:dyDescent="0.3">
      <c r="A4" t="s">
        <v>8</v>
      </c>
      <c r="B4" s="1" t="s">
        <v>11</v>
      </c>
      <c r="C4">
        <v>104.55</v>
      </c>
      <c r="D4">
        <v>13.9</v>
      </c>
      <c r="E4">
        <v>775</v>
      </c>
      <c r="F4">
        <f t="shared" si="0"/>
        <v>103.5713666303165</v>
      </c>
      <c r="G4">
        <f t="shared" si="1"/>
        <v>105.52863336968349</v>
      </c>
      <c r="H4">
        <v>0</v>
      </c>
    </row>
    <row r="5" spans="1:8" ht="28.3" x14ac:dyDescent="0.3">
      <c r="A5" t="s">
        <v>8</v>
      </c>
      <c r="B5" s="1" t="s">
        <v>12</v>
      </c>
      <c r="C5">
        <v>103.82</v>
      </c>
      <c r="D5">
        <v>13.88</v>
      </c>
      <c r="E5">
        <v>824</v>
      </c>
      <c r="F5">
        <f t="shared" si="0"/>
        <v>102.87227588463996</v>
      </c>
      <c r="G5">
        <f t="shared" si="1"/>
        <v>104.76772411536002</v>
      </c>
      <c r="H5">
        <v>0</v>
      </c>
    </row>
    <row r="6" spans="1:8" ht="28.3" x14ac:dyDescent="0.3">
      <c r="A6" t="s">
        <v>8</v>
      </c>
      <c r="B6" s="1" t="s">
        <v>9</v>
      </c>
      <c r="C6">
        <v>101.31</v>
      </c>
      <c r="D6">
        <v>18.23</v>
      </c>
      <c r="E6">
        <v>418</v>
      </c>
      <c r="F6">
        <f t="shared" si="0"/>
        <v>99.562349445437889</v>
      </c>
      <c r="G6">
        <f t="shared" si="1"/>
        <v>103.05765055456212</v>
      </c>
      <c r="H6">
        <v>76</v>
      </c>
    </row>
    <row r="7" spans="1:8" ht="28.3" x14ac:dyDescent="0.3">
      <c r="A7" t="s">
        <v>8</v>
      </c>
      <c r="B7" s="1" t="s">
        <v>10</v>
      </c>
      <c r="C7">
        <v>98.88</v>
      </c>
      <c r="D7">
        <v>17.95</v>
      </c>
      <c r="E7">
        <v>444</v>
      </c>
      <c r="F7">
        <f t="shared" si="0"/>
        <v>97.210336169671777</v>
      </c>
      <c r="G7">
        <f t="shared" si="1"/>
        <v>100.54966383032821</v>
      </c>
      <c r="H7">
        <v>76</v>
      </c>
    </row>
    <row r="8" spans="1:8" ht="28.3" x14ac:dyDescent="0.3">
      <c r="A8" t="s">
        <v>8</v>
      </c>
      <c r="B8" s="1" t="s">
        <v>11</v>
      </c>
      <c r="C8">
        <v>96.98</v>
      </c>
      <c r="D8">
        <v>20.87</v>
      </c>
      <c r="E8">
        <v>583</v>
      </c>
      <c r="F8">
        <f t="shared" si="0"/>
        <v>95.285879713384219</v>
      </c>
      <c r="G8">
        <f t="shared" si="1"/>
        <v>98.674120286615789</v>
      </c>
      <c r="H8">
        <v>76</v>
      </c>
    </row>
    <row r="9" spans="1:8" ht="28.3" x14ac:dyDescent="0.3">
      <c r="A9" t="s">
        <v>8</v>
      </c>
      <c r="B9" s="1" t="s">
        <v>12</v>
      </c>
      <c r="C9">
        <v>93.82</v>
      </c>
      <c r="D9">
        <v>20.38</v>
      </c>
      <c r="E9">
        <v>653</v>
      </c>
      <c r="F9">
        <f t="shared" si="0"/>
        <v>92.256839182535671</v>
      </c>
      <c r="G9">
        <f t="shared" si="1"/>
        <v>95.383160817464315</v>
      </c>
      <c r="H9">
        <v>76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"/>
  <sheetViews>
    <sheetView workbookViewId="0">
      <selection sqref="A1:H9"/>
    </sheetView>
  </sheetViews>
  <sheetFormatPr defaultColWidth="9" defaultRowHeight="14.15" x14ac:dyDescent="0.3"/>
  <cols>
    <col min="2" max="2" width="16.53515625" customWidth="1"/>
    <col min="6" max="6" width="14.07421875" customWidth="1"/>
    <col min="7" max="7" width="12.69140625"/>
    <col min="17" max="18" width="12.69140625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28.3" x14ac:dyDescent="0.3">
      <c r="A2" t="s">
        <v>13</v>
      </c>
      <c r="B2" s="1" t="s">
        <v>9</v>
      </c>
      <c r="C2">
        <v>3.72</v>
      </c>
      <c r="D2">
        <v>2.09</v>
      </c>
      <c r="E2">
        <v>546</v>
      </c>
      <c r="F2">
        <f t="shared" ref="F2:F9" si="0">C2-1.96*D2/SQRT(E2)</f>
        <v>3.5446902638478299</v>
      </c>
      <c r="G2">
        <f t="shared" ref="G2:G9" si="1">C2+1.96*D2/SQRT(E2)</f>
        <v>3.8953097361521705</v>
      </c>
      <c r="H2">
        <v>0</v>
      </c>
    </row>
    <row r="3" spans="1:8" ht="28.3" x14ac:dyDescent="0.3">
      <c r="A3" t="s">
        <v>13</v>
      </c>
      <c r="B3" s="1" t="s">
        <v>10</v>
      </c>
      <c r="C3">
        <v>3.64</v>
      </c>
      <c r="D3">
        <v>1.99</v>
      </c>
      <c r="E3">
        <v>569</v>
      </c>
      <c r="F3">
        <f t="shared" si="0"/>
        <v>3.4764867259490497</v>
      </c>
      <c r="G3">
        <f t="shared" si="1"/>
        <v>3.8035132740509505</v>
      </c>
      <c r="H3">
        <v>0</v>
      </c>
    </row>
    <row r="4" spans="1:8" ht="28.3" x14ac:dyDescent="0.3">
      <c r="A4" t="s">
        <v>13</v>
      </c>
      <c r="B4" s="1" t="s">
        <v>11</v>
      </c>
      <c r="C4">
        <v>3.92</v>
      </c>
      <c r="D4">
        <v>2.06</v>
      </c>
      <c r="E4">
        <v>794</v>
      </c>
      <c r="F4">
        <f t="shared" si="0"/>
        <v>3.7767109377334078</v>
      </c>
      <c r="G4">
        <f t="shared" si="1"/>
        <v>4.063289062266592</v>
      </c>
      <c r="H4">
        <v>0</v>
      </c>
    </row>
    <row r="5" spans="1:8" ht="28.3" x14ac:dyDescent="0.3">
      <c r="A5" t="s">
        <v>13</v>
      </c>
      <c r="B5" s="1" t="s">
        <v>12</v>
      </c>
      <c r="C5">
        <v>3.89</v>
      </c>
      <c r="D5">
        <v>2.0299999999999998</v>
      </c>
      <c r="E5">
        <v>838</v>
      </c>
      <c r="F5">
        <f t="shared" si="0"/>
        <v>3.7525546346773115</v>
      </c>
      <c r="G5">
        <f t="shared" si="1"/>
        <v>4.0274453653226887</v>
      </c>
      <c r="H5">
        <v>0</v>
      </c>
    </row>
    <row r="6" spans="1:8" ht="28.3" x14ac:dyDescent="0.3">
      <c r="A6" t="s">
        <v>13</v>
      </c>
      <c r="B6" s="1" t="s">
        <v>9</v>
      </c>
      <c r="C6">
        <v>4.6399999999999997</v>
      </c>
      <c r="D6">
        <v>2.9</v>
      </c>
      <c r="E6">
        <v>424</v>
      </c>
      <c r="F6">
        <f t="shared" si="0"/>
        <v>4.3639605579180651</v>
      </c>
      <c r="G6">
        <f t="shared" si="1"/>
        <v>4.9160394420819342</v>
      </c>
      <c r="H6">
        <v>76</v>
      </c>
    </row>
    <row r="7" spans="1:8" ht="28.3" x14ac:dyDescent="0.3">
      <c r="A7" t="s">
        <v>13</v>
      </c>
      <c r="B7" s="1" t="s">
        <v>10</v>
      </c>
      <c r="C7">
        <v>5.13</v>
      </c>
      <c r="D7">
        <v>2.93</v>
      </c>
      <c r="E7">
        <v>459</v>
      </c>
      <c r="F7">
        <f t="shared" si="0"/>
        <v>4.8619490511147978</v>
      </c>
      <c r="G7">
        <f t="shared" si="1"/>
        <v>5.398050948885202</v>
      </c>
      <c r="H7">
        <v>76</v>
      </c>
    </row>
    <row r="8" spans="1:8" ht="28.3" x14ac:dyDescent="0.3">
      <c r="A8" t="s">
        <v>13</v>
      </c>
      <c r="B8" s="1" t="s">
        <v>11</v>
      </c>
      <c r="C8">
        <v>5.25</v>
      </c>
      <c r="D8">
        <v>3.21</v>
      </c>
      <c r="E8">
        <v>598</v>
      </c>
      <c r="F8">
        <f t="shared" si="0"/>
        <v>4.9927173432099439</v>
      </c>
      <c r="G8">
        <f t="shared" si="1"/>
        <v>5.5072826567900561</v>
      </c>
      <c r="H8">
        <v>76</v>
      </c>
    </row>
    <row r="9" spans="1:8" ht="28.3" x14ac:dyDescent="0.3">
      <c r="A9" t="s">
        <v>13</v>
      </c>
      <c r="B9" s="1" t="s">
        <v>12</v>
      </c>
      <c r="C9">
        <v>5.8</v>
      </c>
      <c r="D9">
        <v>3.22</v>
      </c>
      <c r="E9">
        <v>672</v>
      </c>
      <c r="F9">
        <f t="shared" si="0"/>
        <v>5.5565401744298111</v>
      </c>
      <c r="G9">
        <f t="shared" si="1"/>
        <v>6.0434598255701886</v>
      </c>
      <c r="H9">
        <v>76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"/>
  <sheetViews>
    <sheetView workbookViewId="0">
      <selection activeCell="A2" sqref="A2:H9"/>
    </sheetView>
  </sheetViews>
  <sheetFormatPr defaultColWidth="9" defaultRowHeight="14.15" x14ac:dyDescent="0.3"/>
  <cols>
    <col min="2" max="2" width="16.53515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28.3" x14ac:dyDescent="0.3">
      <c r="A2" t="s">
        <v>14</v>
      </c>
      <c r="B2" s="1" t="s">
        <v>9</v>
      </c>
      <c r="C2">
        <v>48.2</v>
      </c>
      <c r="D2">
        <v>7.88</v>
      </c>
      <c r="E2">
        <v>535</v>
      </c>
      <c r="F2">
        <f t="shared" ref="F2:F9" si="0">C2-1.96*D2/SQRT(E2)</f>
        <v>47.532263067301415</v>
      </c>
      <c r="G2">
        <f t="shared" ref="G2:G9" si="1">C2+1.96*D2/SQRT(E2)</f>
        <v>48.867736932698591</v>
      </c>
      <c r="H2">
        <v>0</v>
      </c>
    </row>
    <row r="3" spans="1:8" ht="28.3" x14ac:dyDescent="0.3">
      <c r="A3" t="s">
        <v>14</v>
      </c>
      <c r="B3" s="1" t="s">
        <v>10</v>
      </c>
      <c r="C3">
        <v>48.56</v>
      </c>
      <c r="D3">
        <v>7.7</v>
      </c>
      <c r="E3">
        <v>562</v>
      </c>
      <c r="F3">
        <f t="shared" si="0"/>
        <v>47.923382403311997</v>
      </c>
      <c r="G3">
        <f t="shared" si="1"/>
        <v>49.196617596688007</v>
      </c>
      <c r="H3">
        <v>0</v>
      </c>
    </row>
    <row r="4" spans="1:8" ht="28.3" x14ac:dyDescent="0.3">
      <c r="A4" t="s">
        <v>14</v>
      </c>
      <c r="B4" s="1" t="s">
        <v>11</v>
      </c>
      <c r="C4">
        <v>47.96</v>
      </c>
      <c r="D4">
        <v>7.85</v>
      </c>
      <c r="E4">
        <v>780</v>
      </c>
      <c r="F4">
        <f t="shared" si="0"/>
        <v>47.409092827401466</v>
      </c>
      <c r="G4">
        <f t="shared" si="1"/>
        <v>48.510907172598536</v>
      </c>
      <c r="H4">
        <v>0</v>
      </c>
    </row>
    <row r="5" spans="1:8" ht="28.3" x14ac:dyDescent="0.3">
      <c r="A5" t="s">
        <v>14</v>
      </c>
      <c r="B5" s="1" t="s">
        <v>12</v>
      </c>
      <c r="C5">
        <v>47.98</v>
      </c>
      <c r="D5">
        <v>7.7</v>
      </c>
      <c r="E5">
        <v>826</v>
      </c>
      <c r="F5">
        <f t="shared" si="0"/>
        <v>47.454882160117641</v>
      </c>
      <c r="G5">
        <f t="shared" si="1"/>
        <v>48.505117839882352</v>
      </c>
      <c r="H5">
        <v>0</v>
      </c>
    </row>
    <row r="6" spans="1:8" ht="28.3" x14ac:dyDescent="0.3">
      <c r="A6" t="s">
        <v>14</v>
      </c>
      <c r="B6" s="1" t="s">
        <v>9</v>
      </c>
      <c r="C6">
        <v>46.12</v>
      </c>
      <c r="D6">
        <v>10.26</v>
      </c>
      <c r="E6">
        <v>420</v>
      </c>
      <c r="F6">
        <f t="shared" si="0"/>
        <v>45.138751994651706</v>
      </c>
      <c r="G6">
        <f t="shared" si="1"/>
        <v>47.101248005348289</v>
      </c>
      <c r="H6">
        <v>76</v>
      </c>
    </row>
    <row r="7" spans="1:8" ht="28.3" x14ac:dyDescent="0.3">
      <c r="A7" t="s">
        <v>14</v>
      </c>
      <c r="B7" s="1" t="s">
        <v>10</v>
      </c>
      <c r="C7">
        <v>45.1</v>
      </c>
      <c r="D7">
        <v>9.82</v>
      </c>
      <c r="E7">
        <v>451</v>
      </c>
      <c r="F7">
        <f t="shared" si="0"/>
        <v>44.193684748855695</v>
      </c>
      <c r="G7">
        <f t="shared" si="1"/>
        <v>46.006315251144308</v>
      </c>
      <c r="H7">
        <v>76</v>
      </c>
    </row>
    <row r="8" spans="1:8" ht="28.3" x14ac:dyDescent="0.3">
      <c r="A8" t="s">
        <v>14</v>
      </c>
      <c r="B8" s="1" t="s">
        <v>11</v>
      </c>
      <c r="C8">
        <v>44.53</v>
      </c>
      <c r="D8">
        <v>11.06</v>
      </c>
      <c r="E8">
        <v>591</v>
      </c>
      <c r="F8">
        <f t="shared" si="0"/>
        <v>43.638302687156312</v>
      </c>
      <c r="G8">
        <f t="shared" si="1"/>
        <v>45.42169731284369</v>
      </c>
      <c r="H8">
        <v>76</v>
      </c>
    </row>
    <row r="9" spans="1:8" ht="28.3" x14ac:dyDescent="0.3">
      <c r="A9" t="s">
        <v>14</v>
      </c>
      <c r="B9" s="1" t="s">
        <v>12</v>
      </c>
      <c r="C9">
        <v>43.3</v>
      </c>
      <c r="D9">
        <v>10.61</v>
      </c>
      <c r="E9">
        <v>661</v>
      </c>
      <c r="F9">
        <f t="shared" si="0"/>
        <v>42.491144904917356</v>
      </c>
      <c r="G9">
        <f t="shared" si="1"/>
        <v>44.108855095082639</v>
      </c>
      <c r="H9">
        <v>76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"/>
  <sheetViews>
    <sheetView tabSelected="1" workbookViewId="0">
      <selection activeCell="I5" sqref="I5"/>
    </sheetView>
  </sheetViews>
  <sheetFormatPr defaultColWidth="9" defaultRowHeight="14.15" x14ac:dyDescent="0.3"/>
  <cols>
    <col min="2" max="2" width="16.53515625" customWidth="1"/>
    <col min="6" max="7" width="12.69140625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28.3" x14ac:dyDescent="0.3">
      <c r="A2" t="s">
        <v>15</v>
      </c>
      <c r="B2" s="1" t="s">
        <v>9</v>
      </c>
      <c r="C2">
        <v>27.41</v>
      </c>
      <c r="D2">
        <v>8.44</v>
      </c>
      <c r="E2">
        <v>550</v>
      </c>
      <c r="F2">
        <f t="shared" ref="F2:F9" si="0">C2-1.96*D2/SQRT(E2)</f>
        <v>26.704629693951791</v>
      </c>
      <c r="G2">
        <f t="shared" ref="G2:G9" si="1">C2+1.96*D2/SQRT(E2)</f>
        <v>28.115370306048209</v>
      </c>
      <c r="H2">
        <v>0</v>
      </c>
    </row>
    <row r="3" spans="1:8" ht="28.3" x14ac:dyDescent="0.3">
      <c r="A3" t="s">
        <v>15</v>
      </c>
      <c r="B3" s="1" t="s">
        <v>10</v>
      </c>
      <c r="C3">
        <v>27.6</v>
      </c>
      <c r="D3">
        <v>8.2100000000000009</v>
      </c>
      <c r="E3">
        <v>570</v>
      </c>
      <c r="F3">
        <f t="shared" si="0"/>
        <v>26.925997044933336</v>
      </c>
      <c r="G3">
        <f t="shared" si="1"/>
        <v>28.274002955066667</v>
      </c>
      <c r="H3">
        <v>0</v>
      </c>
    </row>
    <row r="4" spans="1:8" ht="28.3" x14ac:dyDescent="0.3">
      <c r="A4" t="s">
        <v>15</v>
      </c>
      <c r="B4" s="1" t="s">
        <v>11</v>
      </c>
      <c r="C4">
        <v>28.53</v>
      </c>
      <c r="D4">
        <v>8.7799999999999994</v>
      </c>
      <c r="E4">
        <v>797</v>
      </c>
      <c r="F4">
        <f t="shared" si="0"/>
        <v>27.92043302960813</v>
      </c>
      <c r="G4">
        <f t="shared" si="1"/>
        <v>29.139566970391872</v>
      </c>
      <c r="H4">
        <v>0</v>
      </c>
    </row>
    <row r="5" spans="1:8" ht="28.3" x14ac:dyDescent="0.3">
      <c r="A5" t="s">
        <v>15</v>
      </c>
      <c r="B5" s="1" t="s">
        <v>12</v>
      </c>
      <c r="C5">
        <v>29.16</v>
      </c>
      <c r="D5">
        <v>8.85</v>
      </c>
      <c r="E5">
        <v>841</v>
      </c>
      <c r="F5">
        <f t="shared" si="0"/>
        <v>28.561862068965517</v>
      </c>
      <c r="G5">
        <f t="shared" si="1"/>
        <v>29.758137931034483</v>
      </c>
      <c r="H5">
        <v>0</v>
      </c>
    </row>
    <row r="6" spans="1:8" ht="28.3" x14ac:dyDescent="0.3">
      <c r="A6" t="s">
        <v>15</v>
      </c>
      <c r="B6" s="1" t="s">
        <v>9</v>
      </c>
      <c r="C6">
        <v>29.77</v>
      </c>
      <c r="D6">
        <v>10.65</v>
      </c>
      <c r="E6">
        <v>431</v>
      </c>
      <c r="F6">
        <f t="shared" si="0"/>
        <v>28.764534799636738</v>
      </c>
      <c r="G6">
        <f t="shared" si="1"/>
        <v>30.775465200363261</v>
      </c>
      <c r="H6">
        <v>76</v>
      </c>
    </row>
    <row r="7" spans="1:8" ht="28.3" x14ac:dyDescent="0.3">
      <c r="A7" t="s">
        <v>15</v>
      </c>
      <c r="B7" s="1" t="s">
        <v>10</v>
      </c>
      <c r="C7">
        <v>31.17</v>
      </c>
      <c r="D7">
        <v>10.37</v>
      </c>
      <c r="E7">
        <v>460</v>
      </c>
      <c r="F7">
        <f t="shared" si="0"/>
        <v>30.222332663577699</v>
      </c>
      <c r="G7">
        <f t="shared" si="1"/>
        <v>32.117667336422301</v>
      </c>
      <c r="H7">
        <v>76</v>
      </c>
    </row>
    <row r="8" spans="1:8" ht="28.3" x14ac:dyDescent="0.3">
      <c r="A8" t="s">
        <v>15</v>
      </c>
      <c r="B8" s="1" t="s">
        <v>11</v>
      </c>
      <c r="C8">
        <v>32.72</v>
      </c>
      <c r="D8">
        <v>12.44</v>
      </c>
      <c r="E8">
        <v>607</v>
      </c>
      <c r="F8">
        <f t="shared" si="0"/>
        <v>31.730348912632248</v>
      </c>
      <c r="G8">
        <f t="shared" si="1"/>
        <v>33.709651087367746</v>
      </c>
      <c r="H8">
        <v>76</v>
      </c>
    </row>
    <row r="9" spans="1:8" ht="28.3" x14ac:dyDescent="0.3">
      <c r="A9" t="s">
        <v>15</v>
      </c>
      <c r="B9" s="1" t="s">
        <v>12</v>
      </c>
      <c r="C9">
        <v>34.53</v>
      </c>
      <c r="D9">
        <v>12</v>
      </c>
      <c r="E9">
        <v>677</v>
      </c>
      <c r="F9">
        <f t="shared" si="0"/>
        <v>33.626052968179671</v>
      </c>
      <c r="G9">
        <f t="shared" si="1"/>
        <v>35.433947031820331</v>
      </c>
      <c r="H9">
        <v>76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"/>
  <sheetViews>
    <sheetView workbookViewId="0">
      <selection activeCell="A2" sqref="A2:H9"/>
    </sheetView>
  </sheetViews>
  <sheetFormatPr defaultColWidth="9" defaultRowHeight="14.15" x14ac:dyDescent="0.3"/>
  <cols>
    <col min="2" max="2" width="16.53515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28.3" x14ac:dyDescent="0.3">
      <c r="A2" t="s">
        <v>16</v>
      </c>
      <c r="B2" s="1" t="s">
        <v>9</v>
      </c>
      <c r="C2">
        <v>23.11</v>
      </c>
      <c r="D2">
        <v>3.64</v>
      </c>
      <c r="E2">
        <v>549</v>
      </c>
      <c r="F2">
        <f t="shared" ref="F2:F9" si="0">C2-1.96*D2/SQRT(E2)</f>
        <v>22.805511227935582</v>
      </c>
      <c r="G2">
        <f t="shared" ref="G2:G9" si="1">C2+1.96*D2/SQRT(E2)</f>
        <v>23.414488772064416</v>
      </c>
      <c r="H2">
        <v>0</v>
      </c>
    </row>
    <row r="3" spans="1:8" ht="28.3" x14ac:dyDescent="0.3">
      <c r="A3" t="s">
        <v>16</v>
      </c>
      <c r="B3" s="1" t="s">
        <v>10</v>
      </c>
      <c r="C3">
        <v>22.88</v>
      </c>
      <c r="D3">
        <v>3.74</v>
      </c>
      <c r="E3">
        <v>573</v>
      </c>
      <c r="F3">
        <f t="shared" si="0"/>
        <v>22.573768146785461</v>
      </c>
      <c r="G3">
        <f t="shared" si="1"/>
        <v>23.186231853214537</v>
      </c>
      <c r="H3">
        <v>0</v>
      </c>
    </row>
    <row r="4" spans="1:8" ht="28.3" x14ac:dyDescent="0.3">
      <c r="A4" t="s">
        <v>16</v>
      </c>
      <c r="B4" s="1" t="s">
        <v>11</v>
      </c>
      <c r="C4">
        <v>22.52</v>
      </c>
      <c r="D4">
        <v>3.84</v>
      </c>
      <c r="E4">
        <v>796</v>
      </c>
      <c r="F4">
        <f t="shared" si="0"/>
        <v>22.253233824931261</v>
      </c>
      <c r="G4">
        <f t="shared" si="1"/>
        <v>22.786766175068738</v>
      </c>
      <c r="H4">
        <v>0</v>
      </c>
    </row>
    <row r="5" spans="1:8" ht="28.3" x14ac:dyDescent="0.3">
      <c r="A5" t="s">
        <v>16</v>
      </c>
      <c r="B5" s="1" t="s">
        <v>12</v>
      </c>
      <c r="C5">
        <v>22.2</v>
      </c>
      <c r="D5">
        <v>3.9</v>
      </c>
      <c r="E5">
        <v>841</v>
      </c>
      <c r="F5">
        <f t="shared" si="0"/>
        <v>21.936413793103448</v>
      </c>
      <c r="G5">
        <f t="shared" si="1"/>
        <v>22.463586206896551</v>
      </c>
      <c r="H5">
        <v>0</v>
      </c>
    </row>
    <row r="6" spans="1:8" ht="28.3" x14ac:dyDescent="0.3">
      <c r="A6" t="s">
        <v>16</v>
      </c>
      <c r="B6" s="1" t="s">
        <v>9</v>
      </c>
      <c r="C6">
        <v>22</v>
      </c>
      <c r="D6">
        <v>4.9000000000000004</v>
      </c>
      <c r="E6">
        <v>429</v>
      </c>
      <c r="F6">
        <f t="shared" si="0"/>
        <v>21.536314510578308</v>
      </c>
      <c r="G6">
        <f t="shared" si="1"/>
        <v>22.463685489421692</v>
      </c>
      <c r="H6">
        <v>76</v>
      </c>
    </row>
    <row r="7" spans="1:8" ht="28.3" x14ac:dyDescent="0.3">
      <c r="A7" t="s">
        <v>16</v>
      </c>
      <c r="B7" s="1" t="s">
        <v>10</v>
      </c>
      <c r="C7">
        <v>21.3</v>
      </c>
      <c r="D7">
        <v>4.82</v>
      </c>
      <c r="E7">
        <v>465</v>
      </c>
      <c r="F7">
        <f t="shared" si="0"/>
        <v>20.861896590397453</v>
      </c>
      <c r="G7">
        <f t="shared" si="1"/>
        <v>21.738103409602548</v>
      </c>
      <c r="H7">
        <v>76</v>
      </c>
    </row>
    <row r="8" spans="1:8" ht="28.3" x14ac:dyDescent="0.3">
      <c r="A8" t="s">
        <v>16</v>
      </c>
      <c r="B8" s="1" t="s">
        <v>11</v>
      </c>
      <c r="C8">
        <v>20.71</v>
      </c>
      <c r="D8">
        <v>5.52</v>
      </c>
      <c r="E8">
        <v>600</v>
      </c>
      <c r="F8">
        <f t="shared" si="0"/>
        <v>20.268308009581339</v>
      </c>
      <c r="G8">
        <f t="shared" si="1"/>
        <v>21.151691990418662</v>
      </c>
      <c r="H8">
        <v>76</v>
      </c>
    </row>
    <row r="9" spans="1:8" ht="28.3" x14ac:dyDescent="0.3">
      <c r="A9" t="s">
        <v>16</v>
      </c>
      <c r="B9" s="1" t="s">
        <v>12</v>
      </c>
      <c r="C9">
        <v>19.79</v>
      </c>
      <c r="D9">
        <v>5.51</v>
      </c>
      <c r="E9">
        <v>679</v>
      </c>
      <c r="F9">
        <f t="shared" si="0"/>
        <v>19.375549390106325</v>
      </c>
      <c r="G9">
        <f t="shared" si="1"/>
        <v>20.204450609893673</v>
      </c>
      <c r="H9">
        <v>76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Yige Bian</cp:lastModifiedBy>
  <dcterms:created xsi:type="dcterms:W3CDTF">2023-12-04T07:05:00Z</dcterms:created>
  <dcterms:modified xsi:type="dcterms:W3CDTF">2023-12-08T19:15:03Z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2052-5.6.0.8082</vt:lpwstr>
  </property>
</Properties>
</file>