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ab\stock\fugle\"/>
    </mc:Choice>
  </mc:AlternateContent>
  <xr:revisionPtr revIDLastSave="0" documentId="13_ncr:1_{FE08C23E-0C48-460E-ACB9-995A7185822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交易明細" sheetId="1" r:id="rId1"/>
    <sheet name="庫存明細" sheetId="2" r:id="rId2"/>
  </sheets>
  <calcPr calcId="191029"/>
</workbook>
</file>

<file path=xl/calcChain.xml><?xml version="1.0" encoding="utf-8"?>
<calcChain xmlns="http://schemas.openxmlformats.org/spreadsheetml/2006/main">
  <c r="F8" i="1" l="1"/>
  <c r="G8" i="1" s="1"/>
  <c r="F9" i="1"/>
  <c r="G9" i="1" s="1"/>
  <c r="F10" i="1"/>
  <c r="G10" i="1" s="1"/>
  <c r="F11" i="1"/>
  <c r="G11" i="1" s="1"/>
  <c r="F7" i="1"/>
  <c r="G7" i="1" s="1"/>
  <c r="F3" i="1"/>
  <c r="F5" i="1"/>
  <c r="F6" i="1"/>
  <c r="F2" i="1"/>
  <c r="N8" i="1" l="1"/>
  <c r="G2" i="1"/>
  <c r="N2" i="1" s="1"/>
  <c r="G6" i="1"/>
  <c r="N6" i="1" s="1"/>
  <c r="G5" i="1"/>
  <c r="N5" i="1" s="1"/>
  <c r="G3" i="1"/>
  <c r="N3" i="1" s="1"/>
</calcChain>
</file>

<file path=xl/sharedStrings.xml><?xml version="1.0" encoding="utf-8"?>
<sst xmlns="http://schemas.openxmlformats.org/spreadsheetml/2006/main" count="205" uniqueCount="97">
  <si>
    <t>交易別</t>
  </si>
  <si>
    <t>代碼</t>
  </si>
  <si>
    <t>商品名稱</t>
  </si>
  <si>
    <t>成交股數</t>
  </si>
  <si>
    <t>成交單價</t>
  </si>
  <si>
    <t>成交價金</t>
  </si>
  <si>
    <t>手續費</t>
  </si>
  <si>
    <t>交易稅</t>
  </si>
  <si>
    <t>融資自備款</t>
  </si>
  <si>
    <t>融資金額</t>
  </si>
  <si>
    <t>融券擔保品</t>
  </si>
  <si>
    <t>融券保證金</t>
  </si>
  <si>
    <t>融券費</t>
  </si>
  <si>
    <t>淨收付</t>
  </si>
  <si>
    <t>交易日期</t>
  </si>
  <si>
    <t>資買</t>
  </si>
  <si>
    <t>9941</t>
  </si>
  <si>
    <t>裕融</t>
  </si>
  <si>
    <t>1000</t>
  </si>
  <si>
    <t>155.00</t>
  </si>
  <si>
    <t>0</t>
  </si>
  <si>
    <t>62000</t>
  </si>
  <si>
    <t>93000</t>
  </si>
  <si>
    <t>-62220</t>
  </si>
  <si>
    <t>20221130</t>
  </si>
  <si>
    <t>股票代碼</t>
  </si>
  <si>
    <t>股票名稱</t>
  </si>
  <si>
    <t>交易異動</t>
  </si>
  <si>
    <t>非交易異動</t>
  </si>
  <si>
    <t>總股數</t>
  </si>
  <si>
    <t>0056</t>
  </si>
  <si>
    <t>元大高股息</t>
  </si>
  <si>
    <t>現股</t>
  </si>
  <si>
    <t>3</t>
  </si>
  <si>
    <t>2059</t>
  </si>
  <si>
    <t>川湖</t>
  </si>
  <si>
    <t>324</t>
  </si>
  <si>
    <t>2345</t>
  </si>
  <si>
    <t>智邦</t>
  </si>
  <si>
    <t>373</t>
  </si>
  <si>
    <t>2607</t>
  </si>
  <si>
    <t>榮運</t>
  </si>
  <si>
    <t>4000</t>
  </si>
  <si>
    <t>融資</t>
  </si>
  <si>
    <t>10000</t>
  </si>
  <si>
    <t>2615</t>
  </si>
  <si>
    <t>萬海</t>
  </si>
  <si>
    <t>115</t>
  </si>
  <si>
    <t>3665</t>
  </si>
  <si>
    <t>貿聯-KY</t>
  </si>
  <si>
    <t>6285</t>
  </si>
  <si>
    <t>啟碁</t>
  </si>
  <si>
    <t>600</t>
  </si>
  <si>
    <t>6670</t>
  </si>
  <si>
    <t>復盛應用</t>
  </si>
  <si>
    <t>9802</t>
  </si>
  <si>
    <t>鈺齊-KY</t>
  </si>
  <si>
    <t>1200</t>
  </si>
  <si>
    <t>現買</t>
  </si>
  <si>
    <t>現買</t>
    <phoneticPr fontId="1" type="noConversion"/>
  </si>
  <si>
    <t>5000</t>
  </si>
  <si>
    <t>28.35</t>
  </si>
  <si>
    <t>56750</t>
  </si>
  <si>
    <t>85000</t>
  </si>
  <si>
    <t>-56951</t>
  </si>
  <si>
    <t>20221129</t>
  </si>
  <si>
    <t>28.50</t>
  </si>
  <si>
    <t>57500</t>
  </si>
  <si>
    <t>-57703</t>
  </si>
  <si>
    <t>253.50</t>
  </si>
  <si>
    <t>253500</t>
  </si>
  <si>
    <t>361</t>
  </si>
  <si>
    <t>101500</t>
  </si>
  <si>
    <t>152000</t>
  </si>
  <si>
    <t>-101861</t>
  </si>
  <si>
    <t>20221124</t>
  </si>
  <si>
    <t>20221117</t>
  </si>
  <si>
    <t>82.30</t>
  </si>
  <si>
    <t>-49450</t>
  </si>
  <si>
    <t>150</t>
  </si>
  <si>
    <t>241.00</t>
  </si>
  <si>
    <t>36150</t>
  </si>
  <si>
    <t>51</t>
  </si>
  <si>
    <t>-36201</t>
  </si>
  <si>
    <t>20221102</t>
  </si>
  <si>
    <t>200</t>
  </si>
  <si>
    <t>224.50</t>
  </si>
  <si>
    <t>44900</t>
  </si>
  <si>
    <t>63</t>
  </si>
  <si>
    <t>-44963</t>
  </si>
  <si>
    <t>20221025</t>
  </si>
  <si>
    <t>123</t>
  </si>
  <si>
    <t>214.00</t>
  </si>
  <si>
    <t>26322</t>
  </si>
  <si>
    <t>37</t>
  </si>
  <si>
    <t>-26359</t>
  </si>
  <si>
    <t>20221026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</si>
</sst>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D8" sqref="D8"/>
    </sheetView>
  </sheetViews>
  <sheetFormatPr defaultRowHeight="14.5" x14ac:dyDescent="0.3"/>
  <cols>
    <col min="3" max="4" width="10.199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59</v>
      </c>
      <c r="B2" t="s">
        <v>34</v>
      </c>
      <c r="C2" t="s">
        <v>35</v>
      </c>
      <c r="D2" t="s">
        <v>36</v>
      </c>
      <c r="E2">
        <v>412.56</v>
      </c>
      <c r="F2">
        <f>D2*E2</f>
        <v>133669.44</v>
      </c>
      <c r="G2">
        <f>ROUND(F2*0.00142,0)</f>
        <v>190</v>
      </c>
      <c r="N2">
        <f>(F2+G2)*-1</f>
        <v>-133859.44</v>
      </c>
      <c r="O2" t="s">
        <v>24</v>
      </c>
    </row>
    <row r="3" spans="1:15" x14ac:dyDescent="0.3">
      <c r="A3" t="s">
        <v>59</v>
      </c>
      <c r="B3" t="s">
        <v>40</v>
      </c>
      <c r="C3" t="s">
        <v>41</v>
      </c>
      <c r="D3" t="s">
        <v>42</v>
      </c>
      <c r="E3">
        <v>26.69</v>
      </c>
      <c r="F3">
        <f t="shared" ref="F3:F11" si="0">D3*E3</f>
        <v>106760</v>
      </c>
      <c r="G3">
        <f t="shared" ref="G3:G11" si="1">ROUND(F3*0.00142,0)</f>
        <v>152</v>
      </c>
      <c r="N3">
        <f t="shared" ref="N3:N8" si="2">(F3+G3)*-1</f>
        <v>-106912</v>
      </c>
      <c r="O3" t="s">
        <v>24</v>
      </c>
    </row>
    <row r="4" spans="1:15" x14ac:dyDescent="0.3">
      <c r="A4" t="s">
        <v>15</v>
      </c>
      <c r="B4" t="s">
        <v>48</v>
      </c>
      <c r="C4" t="s">
        <v>49</v>
      </c>
      <c r="D4" t="s">
        <v>18</v>
      </c>
      <c r="E4" t="s">
        <v>69</v>
      </c>
      <c r="F4" t="s">
        <v>70</v>
      </c>
      <c r="G4" t="s">
        <v>71</v>
      </c>
      <c r="H4" t="s">
        <v>20</v>
      </c>
      <c r="I4" t="s">
        <v>72</v>
      </c>
      <c r="J4" t="s">
        <v>73</v>
      </c>
      <c r="M4" t="s">
        <v>20</v>
      </c>
      <c r="N4" t="s">
        <v>74</v>
      </c>
      <c r="O4" t="s">
        <v>75</v>
      </c>
    </row>
    <row r="5" spans="1:15" x14ac:dyDescent="0.3">
      <c r="A5" t="s">
        <v>59</v>
      </c>
      <c r="B5" t="s">
        <v>53</v>
      </c>
      <c r="C5" t="s">
        <v>54</v>
      </c>
      <c r="D5" t="s">
        <v>52</v>
      </c>
      <c r="E5">
        <v>185.96</v>
      </c>
      <c r="F5">
        <f t="shared" si="0"/>
        <v>111576</v>
      </c>
      <c r="G5">
        <f t="shared" si="1"/>
        <v>158</v>
      </c>
      <c r="N5">
        <f t="shared" si="2"/>
        <v>-111734</v>
      </c>
      <c r="O5" t="s">
        <v>24</v>
      </c>
    </row>
    <row r="6" spans="1:15" x14ac:dyDescent="0.3">
      <c r="A6" t="s">
        <v>59</v>
      </c>
      <c r="B6" t="s">
        <v>55</v>
      </c>
      <c r="C6" t="s">
        <v>56</v>
      </c>
      <c r="D6" t="s">
        <v>52</v>
      </c>
      <c r="E6">
        <v>146.66999999999999</v>
      </c>
      <c r="F6">
        <f t="shared" si="0"/>
        <v>88001.999999999985</v>
      </c>
      <c r="G6">
        <f t="shared" si="1"/>
        <v>125</v>
      </c>
      <c r="N6">
        <f t="shared" si="2"/>
        <v>-88126.999999999985</v>
      </c>
      <c r="O6" t="s">
        <v>24</v>
      </c>
    </row>
    <row r="7" spans="1:15" x14ac:dyDescent="0.3">
      <c r="A7" t="s">
        <v>15</v>
      </c>
      <c r="B7" t="s">
        <v>16</v>
      </c>
      <c r="C7" t="s">
        <v>17</v>
      </c>
      <c r="D7" t="s">
        <v>18</v>
      </c>
      <c r="E7" t="s">
        <v>19</v>
      </c>
      <c r="F7">
        <f t="shared" si="0"/>
        <v>155000</v>
      </c>
      <c r="G7">
        <f t="shared" si="1"/>
        <v>220</v>
      </c>
      <c r="H7" t="s">
        <v>20</v>
      </c>
      <c r="I7" t="s">
        <v>21</v>
      </c>
      <c r="J7" t="s">
        <v>22</v>
      </c>
      <c r="M7" t="s">
        <v>20</v>
      </c>
      <c r="N7" t="s">
        <v>23</v>
      </c>
      <c r="O7" t="s">
        <v>24</v>
      </c>
    </row>
    <row r="8" spans="1:15" x14ac:dyDescent="0.3">
      <c r="A8" t="s">
        <v>59</v>
      </c>
      <c r="B8" t="s">
        <v>16</v>
      </c>
      <c r="C8" t="s">
        <v>17</v>
      </c>
      <c r="D8">
        <v>1200</v>
      </c>
      <c r="E8">
        <v>129.25</v>
      </c>
      <c r="F8">
        <f t="shared" si="0"/>
        <v>155100</v>
      </c>
      <c r="G8">
        <f t="shared" si="1"/>
        <v>220</v>
      </c>
      <c r="N8">
        <f t="shared" si="2"/>
        <v>-155320</v>
      </c>
      <c r="O8" t="s">
        <v>24</v>
      </c>
    </row>
    <row r="9" spans="1:15" x14ac:dyDescent="0.3">
      <c r="A9" t="s">
        <v>15</v>
      </c>
      <c r="B9" t="s">
        <v>40</v>
      </c>
      <c r="C9" t="s">
        <v>41</v>
      </c>
      <c r="D9" t="s">
        <v>60</v>
      </c>
      <c r="E9" t="s">
        <v>61</v>
      </c>
      <c r="F9">
        <f t="shared" si="0"/>
        <v>141750</v>
      </c>
      <c r="G9">
        <f t="shared" si="1"/>
        <v>201</v>
      </c>
      <c r="H9" t="s">
        <v>20</v>
      </c>
      <c r="I9" t="s">
        <v>62</v>
      </c>
      <c r="J9" t="s">
        <v>63</v>
      </c>
      <c r="M9" t="s">
        <v>20</v>
      </c>
      <c r="N9" t="s">
        <v>64</v>
      </c>
      <c r="O9" t="s">
        <v>65</v>
      </c>
    </row>
    <row r="10" spans="1:15" x14ac:dyDescent="0.3">
      <c r="A10" t="s">
        <v>15</v>
      </c>
      <c r="B10" t="s">
        <v>40</v>
      </c>
      <c r="C10" t="s">
        <v>41</v>
      </c>
      <c r="D10" t="s">
        <v>60</v>
      </c>
      <c r="E10" t="s">
        <v>66</v>
      </c>
      <c r="F10">
        <f t="shared" si="0"/>
        <v>142500</v>
      </c>
      <c r="G10">
        <f t="shared" si="1"/>
        <v>202</v>
      </c>
      <c r="H10" t="s">
        <v>20</v>
      </c>
      <c r="I10" t="s">
        <v>67</v>
      </c>
      <c r="J10" t="s">
        <v>63</v>
      </c>
      <c r="M10" t="s">
        <v>20</v>
      </c>
      <c r="N10" t="s">
        <v>68</v>
      </c>
      <c r="O10" t="s">
        <v>65</v>
      </c>
    </row>
    <row r="11" spans="1:15" x14ac:dyDescent="0.3">
      <c r="A11" t="s">
        <v>58</v>
      </c>
      <c r="B11" t="s">
        <v>50</v>
      </c>
      <c r="C11" t="s">
        <v>51</v>
      </c>
      <c r="D11" t="s">
        <v>52</v>
      </c>
      <c r="E11" t="s">
        <v>77</v>
      </c>
      <c r="F11">
        <f t="shared" si="0"/>
        <v>49380</v>
      </c>
      <c r="G11">
        <f t="shared" si="1"/>
        <v>70</v>
      </c>
      <c r="H11" t="s">
        <v>20</v>
      </c>
      <c r="M11" t="s">
        <v>20</v>
      </c>
      <c r="N11" t="s">
        <v>78</v>
      </c>
      <c r="O11" t="s">
        <v>76</v>
      </c>
    </row>
    <row r="12" spans="1:15" x14ac:dyDescent="0.3">
      <c r="A12" t="s">
        <v>58</v>
      </c>
      <c r="B12" t="s">
        <v>37</v>
      </c>
      <c r="C12" t="s">
        <v>38</v>
      </c>
      <c r="D12" t="s">
        <v>79</v>
      </c>
      <c r="E12" t="s">
        <v>80</v>
      </c>
      <c r="F12" t="s">
        <v>81</v>
      </c>
      <c r="G12" t="s">
        <v>82</v>
      </c>
      <c r="H12" t="s">
        <v>20</v>
      </c>
      <c r="M12" t="s">
        <v>20</v>
      </c>
      <c r="N12" t="s">
        <v>83</v>
      </c>
      <c r="O12" t="s">
        <v>84</v>
      </c>
    </row>
    <row r="13" spans="1:15" x14ac:dyDescent="0.3">
      <c r="A13" t="s">
        <v>58</v>
      </c>
      <c r="B13" t="s">
        <v>37</v>
      </c>
      <c r="C13" t="s">
        <v>38</v>
      </c>
      <c r="D13" t="s">
        <v>85</v>
      </c>
      <c r="E13" t="s">
        <v>86</v>
      </c>
      <c r="F13" t="s">
        <v>87</v>
      </c>
      <c r="G13" t="s">
        <v>88</v>
      </c>
      <c r="H13" t="s">
        <v>20</v>
      </c>
      <c r="M13" t="s">
        <v>20</v>
      </c>
      <c r="N13" t="s">
        <v>89</v>
      </c>
      <c r="O13" t="s">
        <v>90</v>
      </c>
    </row>
    <row r="14" spans="1:15" x14ac:dyDescent="0.3">
      <c r="A14" t="s">
        <v>58</v>
      </c>
      <c r="B14" t="s">
        <v>37</v>
      </c>
      <c r="C14" t="s">
        <v>38</v>
      </c>
      <c r="D14" t="s">
        <v>91</v>
      </c>
      <c r="E14" t="s">
        <v>92</v>
      </c>
      <c r="F14" t="s">
        <v>93</v>
      </c>
      <c r="G14" t="s">
        <v>94</v>
      </c>
      <c r="H14" t="s">
        <v>20</v>
      </c>
      <c r="M14" t="s">
        <v>20</v>
      </c>
      <c r="N14" t="s">
        <v>95</v>
      </c>
      <c r="O14" t="s">
        <v>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A2" sqref="A2:F13"/>
    </sheetView>
  </sheetViews>
  <sheetFormatPr defaultRowHeight="14.5" x14ac:dyDescent="0.3"/>
  <sheetData>
    <row r="1" spans="1:6" x14ac:dyDescent="0.3">
      <c r="A1" t="s">
        <v>25</v>
      </c>
      <c r="B1" t="s">
        <v>26</v>
      </c>
      <c r="C1" t="s">
        <v>0</v>
      </c>
      <c r="D1" t="s">
        <v>27</v>
      </c>
      <c r="E1" t="s">
        <v>28</v>
      </c>
      <c r="F1" t="s">
        <v>29</v>
      </c>
    </row>
    <row r="2" spans="1:6" x14ac:dyDescent="0.3">
      <c r="A2" t="s">
        <v>30</v>
      </c>
      <c r="B2" t="s">
        <v>31</v>
      </c>
      <c r="C2" t="s">
        <v>32</v>
      </c>
      <c r="D2" t="s">
        <v>20</v>
      </c>
      <c r="E2" t="s">
        <v>20</v>
      </c>
      <c r="F2" t="s">
        <v>33</v>
      </c>
    </row>
    <row r="3" spans="1:6" x14ac:dyDescent="0.3">
      <c r="A3" t="s">
        <v>34</v>
      </c>
      <c r="B3" t="s">
        <v>35</v>
      </c>
      <c r="C3" t="s">
        <v>32</v>
      </c>
      <c r="D3" t="s">
        <v>20</v>
      </c>
      <c r="E3" t="s">
        <v>20</v>
      </c>
      <c r="F3" t="s">
        <v>36</v>
      </c>
    </row>
    <row r="4" spans="1:6" x14ac:dyDescent="0.3">
      <c r="A4" t="s">
        <v>37</v>
      </c>
      <c r="B4" t="s">
        <v>38</v>
      </c>
      <c r="C4" t="s">
        <v>32</v>
      </c>
      <c r="D4" t="s">
        <v>20</v>
      </c>
      <c r="E4" t="s">
        <v>20</v>
      </c>
      <c r="F4" t="s">
        <v>39</v>
      </c>
    </row>
    <row r="5" spans="1:6" x14ac:dyDescent="0.3">
      <c r="A5" t="s">
        <v>40</v>
      </c>
      <c r="B5" t="s">
        <v>41</v>
      </c>
      <c r="C5" t="s">
        <v>32</v>
      </c>
      <c r="D5" t="s">
        <v>20</v>
      </c>
      <c r="E5" t="s">
        <v>20</v>
      </c>
      <c r="F5" t="s">
        <v>42</v>
      </c>
    </row>
    <row r="6" spans="1:6" x14ac:dyDescent="0.3">
      <c r="A6" t="s">
        <v>40</v>
      </c>
      <c r="B6" t="s">
        <v>41</v>
      </c>
      <c r="C6" t="s">
        <v>43</v>
      </c>
      <c r="D6" t="s">
        <v>20</v>
      </c>
      <c r="E6" t="s">
        <v>20</v>
      </c>
      <c r="F6" t="s">
        <v>44</v>
      </c>
    </row>
    <row r="7" spans="1:6" x14ac:dyDescent="0.3">
      <c r="A7" t="s">
        <v>45</v>
      </c>
      <c r="B7" t="s">
        <v>46</v>
      </c>
      <c r="C7" t="s">
        <v>32</v>
      </c>
      <c r="D7" t="s">
        <v>20</v>
      </c>
      <c r="E7" t="s">
        <v>20</v>
      </c>
      <c r="F7" t="s">
        <v>47</v>
      </c>
    </row>
    <row r="8" spans="1:6" x14ac:dyDescent="0.3">
      <c r="A8" t="s">
        <v>48</v>
      </c>
      <c r="B8" t="s">
        <v>49</v>
      </c>
      <c r="C8" t="s">
        <v>43</v>
      </c>
      <c r="D8" t="s">
        <v>20</v>
      </c>
      <c r="E8" t="s">
        <v>20</v>
      </c>
      <c r="F8" t="s">
        <v>18</v>
      </c>
    </row>
    <row r="9" spans="1:6" x14ac:dyDescent="0.3">
      <c r="A9" t="s">
        <v>50</v>
      </c>
      <c r="B9" t="s">
        <v>51</v>
      </c>
      <c r="C9" t="s">
        <v>32</v>
      </c>
      <c r="D9" t="s">
        <v>20</v>
      </c>
      <c r="E9" t="s">
        <v>20</v>
      </c>
      <c r="F9" t="s">
        <v>52</v>
      </c>
    </row>
    <row r="10" spans="1:6" x14ac:dyDescent="0.3">
      <c r="A10" t="s">
        <v>53</v>
      </c>
      <c r="B10" t="s">
        <v>54</v>
      </c>
      <c r="C10" t="s">
        <v>32</v>
      </c>
      <c r="D10" t="s">
        <v>20</v>
      </c>
      <c r="E10" t="s">
        <v>20</v>
      </c>
      <c r="F10" t="s">
        <v>52</v>
      </c>
    </row>
    <row r="11" spans="1:6" x14ac:dyDescent="0.3">
      <c r="A11" t="s">
        <v>55</v>
      </c>
      <c r="B11" t="s">
        <v>56</v>
      </c>
      <c r="C11" t="s">
        <v>32</v>
      </c>
      <c r="D11" t="s">
        <v>20</v>
      </c>
      <c r="E11" t="s">
        <v>20</v>
      </c>
      <c r="F11" t="s">
        <v>52</v>
      </c>
    </row>
    <row r="12" spans="1:6" x14ac:dyDescent="0.3">
      <c r="A12" t="s">
        <v>16</v>
      </c>
      <c r="B12" t="s">
        <v>17</v>
      </c>
      <c r="C12" t="s">
        <v>32</v>
      </c>
      <c r="D12" t="s">
        <v>20</v>
      </c>
      <c r="E12" t="s">
        <v>20</v>
      </c>
      <c r="F12" t="s">
        <v>57</v>
      </c>
    </row>
    <row r="13" spans="1:6" x14ac:dyDescent="0.3">
      <c r="A13" t="s">
        <v>16</v>
      </c>
      <c r="B13" t="s">
        <v>17</v>
      </c>
      <c r="C13" t="s">
        <v>43</v>
      </c>
      <c r="D13" t="s">
        <v>18</v>
      </c>
      <c r="E13" t="s">
        <v>20</v>
      </c>
      <c r="F13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交易明細</vt:lpstr>
      <vt:lpstr>庫存明細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Mia</cp:lastModifiedBy>
  <dcterms:created xsi:type="dcterms:W3CDTF">2022-11-30T20:02:04Z</dcterms:created>
  <dcterms:modified xsi:type="dcterms:W3CDTF">2022-12-02T15:08:25Z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