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<sst xmlns="http://schemas.openxmlformats.org/spreadsheetml/2006/main" count="68" uniqueCount="47">
  <si>
    <t xml:space="preserve">/</t>
  </si>
  <si>
    <t xml:space="preserve">CG-6 Survey</t>
  </si>
  <si>
    <t xml:space="preserve">Survey Name:</t>
  </si>
  <si>
    <t xml:space="preserve">VG_1253</t>
  </si>
  <si>
    <t xml:space="preserve">Instrument Serial Number:</t>
  </si>
  <si>
    <t xml:space="preserve">Created:</t>
  </si>
  <si>
    <t xml:space="preserve">CG-6 Calibration</t>
  </si>
  <si>
    <t xml:space="preserve">Operator:</t>
  </si>
  <si>
    <t xml:space="preserve">SB</t>
  </si>
  <si>
    <t xml:space="preserve">Gcal1 [mGal]:</t>
  </si>
  <si>
    <t xml:space="preserve">Goff [ADU]:</t>
  </si>
  <si>
    <t xml:space="preserve">Gref [mGal]:</t>
  </si>
  <si>
    <t xml:space="preserve">X Scale [arc-sec/ADU]:</t>
  </si>
  <si>
    <t xml:space="preserve">Y Scale [arc-sec/ADU]:</t>
  </si>
  <si>
    <t xml:space="preserve">X Offset [ADU]:</t>
  </si>
  <si>
    <t xml:space="preserve">Y Offset [ADU]:</t>
  </si>
  <si>
    <t xml:space="preserve">Temperature Coefficient [mGal/mK]:</t>
  </si>
  <si>
    <t xml:space="preserve">Temperature Scale [mK/ADU]:</t>
  </si>
  <si>
    <t xml:space="preserve">Drift Rate [mGal/day]:</t>
  </si>
  <si>
    <t xml:space="preserve">Drift Zero Time:</t>
  </si>
  <si>
    <t xml:space="preserve">Firmware Version:</t>
  </si>
  <si>
    <t xml:space="preserve">CG6_2_20220815</t>
  </si>
  <si>
    <t xml:space="preserve">/Station</t>
  </si>
  <si>
    <t xml:space="preserve">Date</t>
  </si>
  <si>
    <t xml:space="preserve">Time</t>
  </si>
  <si>
    <t xml:space="preserve">CorrGrav</t>
  </si>
  <si>
    <t xml:space="preserve">Line</t>
  </si>
  <si>
    <t xml:space="preserve">StdDev</t>
  </si>
  <si>
    <t xml:space="preserve">StdErr</t>
  </si>
  <si>
    <t xml:space="preserve">RawGrav</t>
  </si>
  <si>
    <t xml:space="preserve">X</t>
  </si>
  <si>
    <t xml:space="preserve">Y</t>
  </si>
  <si>
    <t xml:space="preserve">SensorTemp</t>
  </si>
  <si>
    <t xml:space="preserve">TideCorr</t>
  </si>
  <si>
    <t xml:space="preserve">TiltCorr</t>
  </si>
  <si>
    <t xml:space="preserve">TempCorr</t>
  </si>
  <si>
    <t xml:space="preserve">DriftCorr</t>
  </si>
  <si>
    <t xml:space="preserve">MeasurDur</t>
  </si>
  <si>
    <t xml:space="preserve">InstrHeight</t>
  </si>
  <si>
    <t xml:space="preserve">LatUser</t>
  </si>
  <si>
    <t xml:space="preserve">LonUser</t>
  </si>
  <si>
    <t xml:space="preserve">ElevUser</t>
  </si>
  <si>
    <t xml:space="preserve">LatGPS</t>
  </si>
  <si>
    <t xml:space="preserve">LonGPS</t>
  </si>
  <si>
    <t xml:space="preserve">ElevGPS</t>
  </si>
  <si>
    <t xml:space="preserve">Corrections[drift-temp-na-tide-tilt]</t>
  </si>
  <si>
    <t xml:space="preserve">--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</si>
</sst>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\ hh:mm:ss"/>
    <numFmt numFmtId="166" formatCode="yyyy\-mm\-dd"/>
    <numFmt numFmtId="167" formatCode="hh:mm:ss\ AM/PM"/>
    <numFmt numFmtId="168" formatCode="0.00"/>
    <numFmt numFmtId="169" formatCode="hh:mm"/>
    <numFmt numFmtId="170" formatCode="0.0000"/>
    <numFmt numFmtId="171" formatCode="[hh]:mm:ss"/>
    <numFmt numFmtId="172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Sheet2!$B$1:$B$30</c:f>
              <c:numCache>
                <c:formatCode>General</c:formatCode>
                <c:ptCount val="30"/>
                <c:pt idx="0">
                  <c:v>0.203194444444444</c:v>
                </c:pt>
                <c:pt idx="1">
                  <c:v>0.203888888888889</c:v>
                </c:pt>
                <c:pt idx="2">
                  <c:v>0.204583333333333</c:v>
                </c:pt>
                <c:pt idx="3">
                  <c:v>0.205277777777778</c:v>
                </c:pt>
                <c:pt idx="4">
                  <c:v>0.205972222222222</c:v>
                </c:pt>
                <c:pt idx="5">
                  <c:v>0.213645833333333</c:v>
                </c:pt>
                <c:pt idx="6">
                  <c:v>0.214340277777778</c:v>
                </c:pt>
                <c:pt idx="7">
                  <c:v>0.215034722222222</c:v>
                </c:pt>
                <c:pt idx="8">
                  <c:v>0.215729166666667</c:v>
                </c:pt>
                <c:pt idx="9">
                  <c:v>0.216423611111111</c:v>
                </c:pt>
                <c:pt idx="10">
                  <c:v>0.218969907407407</c:v>
                </c:pt>
                <c:pt idx="11">
                  <c:v>0.219664351851852</c:v>
                </c:pt>
                <c:pt idx="12">
                  <c:v>0.220358796296296</c:v>
                </c:pt>
                <c:pt idx="13">
                  <c:v>0.221053240740741</c:v>
                </c:pt>
                <c:pt idx="14">
                  <c:v>0.221747685185185</c:v>
                </c:pt>
                <c:pt idx="15">
                  <c:v>0.225717592592593</c:v>
                </c:pt>
                <c:pt idx="16">
                  <c:v>0.226412037037037</c:v>
                </c:pt>
                <c:pt idx="17">
                  <c:v>0.227106481481482</c:v>
                </c:pt>
                <c:pt idx="18">
                  <c:v>0.227800925925926</c:v>
                </c:pt>
                <c:pt idx="19">
                  <c:v>0.22849537037037</c:v>
                </c:pt>
                <c:pt idx="20">
                  <c:v>0.232384259259259</c:v>
                </c:pt>
                <c:pt idx="21">
                  <c:v>0.233078703703704</c:v>
                </c:pt>
                <c:pt idx="22">
                  <c:v>0.233773148148148</c:v>
                </c:pt>
                <c:pt idx="23">
                  <c:v>0.234467592592593</c:v>
                </c:pt>
                <c:pt idx="24">
                  <c:v>0.235162037037037</c:v>
                </c:pt>
                <c:pt idx="25">
                  <c:v>0.240300925925926</c:v>
                </c:pt>
                <c:pt idx="26">
                  <c:v>0.24099537037037</c:v>
                </c:pt>
                <c:pt idx="27">
                  <c:v>0.241689814814815</c:v>
                </c:pt>
                <c:pt idx="28">
                  <c:v>0.242384259259259</c:v>
                </c:pt>
                <c:pt idx="29">
                  <c:v>0.243078703703704</c:v>
                </c:pt>
              </c:numCache>
            </c:numRef>
          </c:xVal>
          <c:yVal>
            <c:numRef>
              <c:f>Sheet2!$D$1:$D$30</c:f>
              <c:numCache>
                <c:formatCode>General</c:formatCode>
                <c:ptCount val="30"/>
                <c:pt idx="0">
                  <c:v>-0.00464000000010856</c:v>
                </c:pt>
                <c:pt idx="1">
                  <c:v>-0.00194000000010419</c:v>
                </c:pt>
                <c:pt idx="2">
                  <c:v>-0.000439999999798602</c:v>
                </c:pt>
                <c:pt idx="3">
                  <c:v>0.00266000000010536</c:v>
                </c:pt>
                <c:pt idx="4">
                  <c:v>0.004359999999906</c:v>
                </c:pt>
                <c:pt idx="5">
                  <c:v>0.0117795246587775</c:v>
                </c:pt>
                <c:pt idx="6">
                  <c:v>0.0110795246591806</c:v>
                </c:pt>
                <c:pt idx="7">
                  <c:v>0.0122795246588794</c:v>
                </c:pt>
                <c:pt idx="8">
                  <c:v>0.0143795246585796</c:v>
                </c:pt>
                <c:pt idx="9">
                  <c:v>0.0135795246587804</c:v>
                </c:pt>
                <c:pt idx="10">
                  <c:v>0.0198600000003353</c:v>
                </c:pt>
                <c:pt idx="11">
                  <c:v>0.0213600000006409</c:v>
                </c:pt>
                <c:pt idx="12">
                  <c:v>0.0232599999999366</c:v>
                </c:pt>
                <c:pt idx="13">
                  <c:v>0.022860000000037</c:v>
                </c:pt>
                <c:pt idx="14">
                  <c:v>0.024159999999938</c:v>
                </c:pt>
                <c:pt idx="15">
                  <c:v>0.00587952465866692</c:v>
                </c:pt>
                <c:pt idx="16">
                  <c:v>0.00867952465887356</c:v>
                </c:pt>
                <c:pt idx="17">
                  <c:v>0.00657952465917333</c:v>
                </c:pt>
                <c:pt idx="18">
                  <c:v>0.00727952465877024</c:v>
                </c:pt>
                <c:pt idx="19">
                  <c:v>0.00697952465907292</c:v>
                </c:pt>
                <c:pt idx="20">
                  <c:v>-0.00933999999961088</c:v>
                </c:pt>
                <c:pt idx="21">
                  <c:v>-0.00763999999981024</c:v>
                </c:pt>
                <c:pt idx="22">
                  <c:v>-0.00843999999960943</c:v>
                </c:pt>
                <c:pt idx="23">
                  <c:v>-0.00864000000001397</c:v>
                </c:pt>
                <c:pt idx="24">
                  <c:v>-0.00873999999930675</c:v>
                </c:pt>
                <c:pt idx="25">
                  <c:v>0.00257952465926792</c:v>
                </c:pt>
                <c:pt idx="26">
                  <c:v>0.00317952465866256</c:v>
                </c:pt>
                <c:pt idx="27">
                  <c:v>0.00477952465917042</c:v>
                </c:pt>
                <c:pt idx="28">
                  <c:v>0.00357952465856215</c:v>
                </c:pt>
                <c:pt idx="29">
                  <c:v>0.00307952465846029</c:v>
                </c:pt>
              </c:numCache>
            </c:numRef>
          </c:yVal>
          <c:smooth val="0"/>
        </c:ser>
        <c:axId val="58892142"/>
        <c:axId val="12511390"/>
      </c:scatterChart>
      <c:valAx>
        <c:axId val="58892142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11390"/>
        <c:crosses val="autoZero"/>
        <c:crossBetween val="between"/>
      </c:valAx>
      <c:valAx>
        <c:axId val="125113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921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23</xdr:row>
      <xdr:rowOff>114840</xdr:rowOff>
    </xdr:from>
    <xdr:to>
      <xdr:col>6</xdr:col>
      <xdr:colOff>650160</xdr:colOff>
      <xdr:row>43</xdr:row>
      <xdr:rowOff>105120</xdr:rowOff>
    </xdr:to>
    <xdr:graphicFrame>
      <xdr:nvGraphicFramePr>
        <xdr:cNvPr id="0" name=""/>
        <xdr:cNvGraphicFramePr/>
      </xdr:nvGraphicFramePr>
      <xdr:xfrm>
        <a:off x="39600" y="3853800"/>
        <a:ext cx="5756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2" activeCellId="0" sqref="C1:C3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7.98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0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0</v>
      </c>
      <c r="C3" s="0" t="s">
        <v>4</v>
      </c>
      <c r="D3" s="0" t="n">
        <v>22090461</v>
      </c>
    </row>
    <row r="4" customFormat="false" ht="12.8" hidden="false" customHeight="false" outlineLevel="0" collapsed="false">
      <c r="A4" s="0" t="s">
        <v>0</v>
      </c>
      <c r="C4" s="0" t="s">
        <v>5</v>
      </c>
      <c r="D4" s="1" t="n">
        <v>44974.2031944444</v>
      </c>
    </row>
    <row r="5" customFormat="false" ht="12.8" hidden="false" customHeight="false" outlineLevel="0" collapsed="false">
      <c r="A5" s="0" t="s">
        <v>0</v>
      </c>
    </row>
    <row r="6" customFormat="false" ht="12.8" hidden="false" customHeight="false" outlineLevel="0" collapsed="false">
      <c r="A6" s="0" t="s">
        <v>0</v>
      </c>
      <c r="C6" s="0" t="s">
        <v>6</v>
      </c>
    </row>
    <row r="7" customFormat="false" ht="12.8" hidden="false" customHeight="false" outlineLevel="0" collapsed="false">
      <c r="A7" s="0" t="s">
        <v>0</v>
      </c>
      <c r="C7" s="0" t="s">
        <v>7</v>
      </c>
      <c r="D7" s="0" t="s">
        <v>8</v>
      </c>
    </row>
    <row r="8" customFormat="false" ht="12.8" hidden="false" customHeight="false" outlineLevel="0" collapsed="false">
      <c r="A8" s="0" t="s">
        <v>0</v>
      </c>
      <c r="C8" s="0" t="s">
        <v>9</v>
      </c>
      <c r="D8" s="0" t="n">
        <v>8131.321</v>
      </c>
    </row>
    <row r="9" customFormat="false" ht="12.8" hidden="false" customHeight="false" outlineLevel="0" collapsed="false">
      <c r="A9" s="0" t="s">
        <v>0</v>
      </c>
      <c r="C9" s="0" t="s">
        <v>10</v>
      </c>
      <c r="D9" s="0" t="n">
        <v>-8388608</v>
      </c>
    </row>
    <row r="10" customFormat="false" ht="12.8" hidden="false" customHeight="false" outlineLevel="0" collapsed="false">
      <c r="A10" s="0" t="s">
        <v>0</v>
      </c>
      <c r="C10" s="0" t="s">
        <v>11</v>
      </c>
      <c r="D10" s="1" t="n">
        <v>0</v>
      </c>
    </row>
    <row r="11" customFormat="false" ht="12.8" hidden="false" customHeight="false" outlineLevel="0" collapsed="false">
      <c r="A11" s="0" t="s">
        <v>0</v>
      </c>
      <c r="C11" s="0" t="s">
        <v>12</v>
      </c>
      <c r="D11" s="0" t="n">
        <v>0.030797</v>
      </c>
    </row>
    <row r="12" customFormat="false" ht="12.8" hidden="false" customHeight="false" outlineLevel="0" collapsed="false">
      <c r="A12" s="0" t="s">
        <v>0</v>
      </c>
      <c r="C12" s="0" t="s">
        <v>13</v>
      </c>
      <c r="D12" s="0" t="n">
        <v>0.031443</v>
      </c>
    </row>
    <row r="13" customFormat="false" ht="12.8" hidden="false" customHeight="false" outlineLevel="0" collapsed="false">
      <c r="A13" s="0" t="s">
        <v>0</v>
      </c>
      <c r="C13" s="0" t="s">
        <v>14</v>
      </c>
      <c r="D13" s="0" t="n">
        <v>-108222</v>
      </c>
    </row>
    <row r="14" customFormat="false" ht="12.8" hidden="false" customHeight="false" outlineLevel="0" collapsed="false">
      <c r="A14" s="0" t="s">
        <v>0</v>
      </c>
      <c r="C14" s="0" t="s">
        <v>15</v>
      </c>
      <c r="D14" s="0" t="n">
        <v>-170730</v>
      </c>
    </row>
    <row r="15" customFormat="false" ht="12.8" hidden="false" customHeight="false" outlineLevel="0" collapsed="false">
      <c r="A15" s="0" t="s">
        <v>0</v>
      </c>
      <c r="C15" s="0" t="s">
        <v>16</v>
      </c>
      <c r="D15" s="0" t="n">
        <v>-0.136</v>
      </c>
    </row>
    <row r="16" customFormat="false" ht="12.8" hidden="false" customHeight="false" outlineLevel="0" collapsed="false">
      <c r="A16" s="0" t="s">
        <v>0</v>
      </c>
      <c r="C16" s="0" t="s">
        <v>17</v>
      </c>
      <c r="D16" s="0" t="n">
        <v>-0.000111</v>
      </c>
    </row>
    <row r="17" customFormat="false" ht="12.8" hidden="false" customHeight="false" outlineLevel="0" collapsed="false">
      <c r="A17" s="0" t="s">
        <v>0</v>
      </c>
      <c r="C17" s="0" t="s">
        <v>18</v>
      </c>
      <c r="D17" s="0" t="n">
        <v>-0.069472</v>
      </c>
    </row>
    <row r="18" customFormat="false" ht="12.8" hidden="false" customHeight="false" outlineLevel="0" collapsed="false">
      <c r="A18" s="0" t="s">
        <v>0</v>
      </c>
      <c r="C18" s="0" t="s">
        <v>19</v>
      </c>
      <c r="D18" s="1" t="n">
        <v>44792.7231828704</v>
      </c>
    </row>
    <row r="19" customFormat="false" ht="12.8" hidden="false" customHeight="false" outlineLevel="0" collapsed="false">
      <c r="A19" s="0" t="s">
        <v>0</v>
      </c>
      <c r="C19" s="0" t="s">
        <v>20</v>
      </c>
      <c r="D19" s="0" t="s">
        <v>21</v>
      </c>
    </row>
    <row r="20" customFormat="false" ht="12.8" hidden="false" customHeight="false" outlineLevel="0" collapsed="false">
      <c r="A20" s="0" t="s">
        <v>0</v>
      </c>
    </row>
    <row r="21" customFormat="false" ht="12.8" hidden="false" customHeight="false" outlineLevel="0" collapsed="false">
      <c r="A21" s="0" t="s">
        <v>22</v>
      </c>
      <c r="B21" s="0" t="s">
        <v>23</v>
      </c>
      <c r="C21" s="0" t="s">
        <v>24</v>
      </c>
      <c r="D21" s="0" t="s">
        <v>25</v>
      </c>
      <c r="E21" s="0" t="s">
        <v>26</v>
      </c>
      <c r="F21" s="0" t="s">
        <v>27</v>
      </c>
      <c r="G21" s="0" t="s">
        <v>28</v>
      </c>
      <c r="H21" s="0" t="s">
        <v>29</v>
      </c>
      <c r="I21" s="0" t="s">
        <v>30</v>
      </c>
      <c r="J21" s="0" t="s">
        <v>31</v>
      </c>
      <c r="K21" s="0" t="s">
        <v>32</v>
      </c>
      <c r="L21" s="0" t="s">
        <v>33</v>
      </c>
      <c r="M21" s="0" t="s">
        <v>34</v>
      </c>
      <c r="N21" s="0" t="s">
        <v>35</v>
      </c>
      <c r="O21" s="0" t="s">
        <v>36</v>
      </c>
      <c r="P21" s="0" t="s">
        <v>37</v>
      </c>
      <c r="Q21" s="0" t="s">
        <v>38</v>
      </c>
      <c r="R21" s="0" t="s">
        <v>39</v>
      </c>
      <c r="S21" s="0" t="s">
        <v>40</v>
      </c>
      <c r="T21" s="0" t="s">
        <v>41</v>
      </c>
      <c r="U21" s="0" t="s">
        <v>42</v>
      </c>
      <c r="V21" s="0" t="s">
        <v>43</v>
      </c>
      <c r="W21" s="0" t="s">
        <v>44</v>
      </c>
      <c r="X21" s="0" t="s">
        <v>45</v>
      </c>
    </row>
    <row r="22" customFormat="false" ht="12.8" hidden="false" customHeight="false" outlineLevel="0" collapsed="false">
      <c r="A22" s="0" t="n">
        <v>1</v>
      </c>
      <c r="B22" s="2" t="n">
        <v>44974</v>
      </c>
      <c r="C22" s="3" t="n">
        <v>0.203194444444444</v>
      </c>
      <c r="D22" s="0" t="n">
        <v>4307.4836</v>
      </c>
      <c r="E22" s="0" t="n">
        <v>1</v>
      </c>
      <c r="F22" s="0" t="n">
        <v>0.0107</v>
      </c>
      <c r="G22" s="0" t="n">
        <v>0.0014</v>
      </c>
      <c r="H22" s="0" t="n">
        <v>4295.1742</v>
      </c>
      <c r="I22" s="0" t="n">
        <v>2.6</v>
      </c>
      <c r="J22" s="0" t="n">
        <v>-0.9</v>
      </c>
      <c r="K22" s="0" t="n">
        <v>-1.7111</v>
      </c>
      <c r="L22" s="0" t="n">
        <v>-0.0657</v>
      </c>
      <c r="M22" s="0" t="n">
        <v>0.0002</v>
      </c>
      <c r="N22" s="0" t="n">
        <v>-0.2329</v>
      </c>
      <c r="O22" s="0" t="n">
        <v>12.6078</v>
      </c>
      <c r="P22" s="0" t="n">
        <v>60</v>
      </c>
      <c r="Q22" s="0" t="n">
        <v>0.211</v>
      </c>
      <c r="R22" s="0" t="n">
        <v>43.290565</v>
      </c>
      <c r="S22" s="0" t="n">
        <v>77.326233</v>
      </c>
      <c r="T22" s="0" t="n">
        <v>1367.4</v>
      </c>
      <c r="U22" s="0" t="n">
        <v>43.290909</v>
      </c>
      <c r="V22" s="0" t="n">
        <v>77.326477</v>
      </c>
      <c r="W22" s="0" t="n">
        <v>1375.8</v>
      </c>
      <c r="X22" s="0" t="n">
        <v>11011</v>
      </c>
    </row>
    <row r="23" customFormat="false" ht="12.8" hidden="false" customHeight="false" outlineLevel="0" collapsed="false">
      <c r="A23" s="0" t="n">
        <v>1</v>
      </c>
      <c r="B23" s="2" t="n">
        <v>44974</v>
      </c>
      <c r="C23" s="3" t="n">
        <v>0.203888888888889</v>
      </c>
      <c r="D23" s="0" t="n">
        <v>4307.4863</v>
      </c>
      <c r="E23" s="0" t="n">
        <v>1</v>
      </c>
      <c r="F23" s="0" t="n">
        <v>0.0123</v>
      </c>
      <c r="G23" s="0" t="n">
        <v>0.0016</v>
      </c>
      <c r="H23" s="0" t="n">
        <v>4295.1775</v>
      </c>
      <c r="I23" s="0" t="n">
        <v>2.4</v>
      </c>
      <c r="J23" s="0" t="n">
        <v>-0.7</v>
      </c>
      <c r="K23" s="0" t="n">
        <v>-1.7193</v>
      </c>
      <c r="L23" s="0" t="n">
        <v>-0.0656</v>
      </c>
      <c r="M23" s="0" t="n">
        <v>0.0002</v>
      </c>
      <c r="N23" s="0" t="n">
        <v>-0.2335</v>
      </c>
      <c r="O23" s="0" t="n">
        <v>12.6078</v>
      </c>
      <c r="P23" s="0" t="n">
        <v>60</v>
      </c>
      <c r="Q23" s="0" t="n">
        <v>0.211</v>
      </c>
      <c r="R23" s="0" t="n">
        <v>43.290565</v>
      </c>
      <c r="S23" s="0" t="n">
        <v>77.326233</v>
      </c>
      <c r="T23" s="0" t="n">
        <v>1367.4</v>
      </c>
      <c r="U23" s="0" t="n">
        <v>43.290565</v>
      </c>
      <c r="V23" s="0" t="n">
        <v>77.326157</v>
      </c>
      <c r="W23" s="0" t="n">
        <v>1378.5</v>
      </c>
      <c r="X23" s="0" t="n">
        <v>11011</v>
      </c>
    </row>
    <row r="24" customFormat="false" ht="12.8" hidden="false" customHeight="false" outlineLevel="0" collapsed="false">
      <c r="A24" s="0" t="n">
        <v>1</v>
      </c>
      <c r="B24" s="2" t="n">
        <v>44974</v>
      </c>
      <c r="C24" s="3" t="n">
        <v>0.204583333333333</v>
      </c>
      <c r="D24" s="4" t="n">
        <v>4307.4878</v>
      </c>
      <c r="E24" s="0" t="n">
        <v>1</v>
      </c>
      <c r="F24" s="0" t="n">
        <v>0.0103</v>
      </c>
      <c r="G24" s="0" t="n">
        <v>0.0013</v>
      </c>
      <c r="H24" s="0" t="n">
        <v>4295.1798</v>
      </c>
      <c r="I24" s="0" t="n">
        <v>1.6</v>
      </c>
      <c r="J24" s="0" t="n">
        <v>-2.2</v>
      </c>
      <c r="K24" s="0" t="n">
        <v>-1.7251</v>
      </c>
      <c r="L24" s="0" t="n">
        <v>-0.0655</v>
      </c>
      <c r="M24" s="0" t="n">
        <v>0.0001</v>
      </c>
      <c r="N24" s="0" t="n">
        <v>-0.2345</v>
      </c>
      <c r="O24" s="0" t="n">
        <v>12.6079</v>
      </c>
      <c r="P24" s="0" t="n">
        <v>60</v>
      </c>
      <c r="Q24" s="0" t="n">
        <v>0.211</v>
      </c>
      <c r="R24" s="0" t="n">
        <v>43.290565</v>
      </c>
      <c r="S24" s="0" t="n">
        <v>77.326233</v>
      </c>
      <c r="T24" s="0" t="n">
        <v>1367.4</v>
      </c>
      <c r="U24" s="0" t="n">
        <v>43.290623</v>
      </c>
      <c r="V24" s="0" t="n">
        <v>77.32618</v>
      </c>
      <c r="W24" s="0" t="n">
        <v>1379.3</v>
      </c>
      <c r="X24" s="0" t="n">
        <v>11011</v>
      </c>
    </row>
    <row r="25" customFormat="false" ht="12.8" hidden="false" customHeight="false" outlineLevel="0" collapsed="false">
      <c r="A25" s="0" t="n">
        <v>1</v>
      </c>
      <c r="B25" s="2" t="n">
        <v>44974</v>
      </c>
      <c r="C25" s="3" t="n">
        <v>0.205277777777778</v>
      </c>
      <c r="D25" s="0" t="n">
        <v>4307.4909</v>
      </c>
      <c r="E25" s="0" t="n">
        <v>1</v>
      </c>
      <c r="F25" s="0" t="n">
        <v>0.0094</v>
      </c>
      <c r="G25" s="0" t="n">
        <v>0.0012</v>
      </c>
      <c r="H25" s="0" t="n">
        <v>4295.1836</v>
      </c>
      <c r="I25" s="0" t="n">
        <v>0.1</v>
      </c>
      <c r="J25" s="0" t="n">
        <v>-0.2</v>
      </c>
      <c r="K25" s="0" t="n">
        <v>-1.7266</v>
      </c>
      <c r="L25" s="0" t="n">
        <v>-0.0655</v>
      </c>
      <c r="M25" s="0" t="n">
        <v>0.0001</v>
      </c>
      <c r="N25" s="0" t="n">
        <v>-0.2352</v>
      </c>
      <c r="O25" s="0" t="n">
        <v>12.6079</v>
      </c>
      <c r="P25" s="0" t="n">
        <v>60</v>
      </c>
      <c r="Q25" s="0" t="n">
        <v>0.211</v>
      </c>
      <c r="R25" s="0" t="n">
        <v>43.290565</v>
      </c>
      <c r="S25" s="0" t="n">
        <v>77.326233</v>
      </c>
      <c r="T25" s="0" t="n">
        <v>1367.4</v>
      </c>
      <c r="U25" s="0" t="n">
        <v>43.291023</v>
      </c>
      <c r="V25" s="0" t="n">
        <v>77.326744</v>
      </c>
      <c r="W25" s="0" t="n">
        <v>1376.8</v>
      </c>
      <c r="X25" s="0" t="n">
        <v>11011</v>
      </c>
    </row>
    <row r="26" customFormat="false" ht="12.8" hidden="false" customHeight="false" outlineLevel="0" collapsed="false">
      <c r="A26" s="0" t="n">
        <v>1</v>
      </c>
      <c r="B26" s="2" t="n">
        <v>44974</v>
      </c>
      <c r="C26" s="3" t="n">
        <v>0.205972222222222</v>
      </c>
      <c r="D26" s="0" t="n">
        <v>4307.4926</v>
      </c>
      <c r="E26" s="0" t="n">
        <v>1</v>
      </c>
      <c r="F26" s="0" t="n">
        <v>0.0117</v>
      </c>
      <c r="G26" s="0" t="n">
        <v>0.0015</v>
      </c>
      <c r="H26" s="0" t="n">
        <v>4295.1859</v>
      </c>
      <c r="I26" s="0" t="n">
        <v>0.8</v>
      </c>
      <c r="J26" s="0" t="n">
        <v>-0.4</v>
      </c>
      <c r="K26" s="0" t="n">
        <v>-1.735</v>
      </c>
      <c r="L26" s="0" t="n">
        <v>-0.0654</v>
      </c>
      <c r="M26" s="0" t="n">
        <v>0</v>
      </c>
      <c r="N26" s="0" t="n">
        <v>-0.2359</v>
      </c>
      <c r="O26" s="0" t="n">
        <v>12.608</v>
      </c>
      <c r="P26" s="0" t="n">
        <v>60</v>
      </c>
      <c r="Q26" s="0" t="n">
        <v>0.211</v>
      </c>
      <c r="R26" s="0" t="n">
        <v>43.290565</v>
      </c>
      <c r="S26" s="0" t="n">
        <v>77.326233</v>
      </c>
      <c r="T26" s="0" t="n">
        <v>1367.4</v>
      </c>
      <c r="U26" s="0" t="n">
        <v>43.290443</v>
      </c>
      <c r="V26" s="0" t="n">
        <v>77.326172</v>
      </c>
      <c r="W26" s="0" t="n">
        <v>1377.5</v>
      </c>
      <c r="X26" s="0" t="n">
        <v>11011</v>
      </c>
    </row>
    <row r="27" customFormat="false" ht="12.8" hidden="false" customHeight="false" outlineLevel="0" collapsed="false">
      <c r="A27" s="0" t="n">
        <v>2</v>
      </c>
      <c r="B27" s="2" t="n">
        <v>44974</v>
      </c>
      <c r="C27" s="3" t="n">
        <v>0.213645833333333</v>
      </c>
      <c r="D27" s="0" t="n">
        <v>4307.3453</v>
      </c>
      <c r="E27" s="0" t="n">
        <v>1</v>
      </c>
      <c r="F27" s="0" t="n">
        <v>0.0118</v>
      </c>
      <c r="G27" s="0" t="n">
        <v>0.0015</v>
      </c>
      <c r="H27" s="0" t="n">
        <v>4295.0422</v>
      </c>
      <c r="I27" s="0" t="n">
        <v>4.5</v>
      </c>
      <c r="J27" s="0" t="n">
        <v>-5.3</v>
      </c>
      <c r="K27" s="0" t="n">
        <v>-1.7758</v>
      </c>
      <c r="L27" s="0" t="n">
        <v>-0.0648</v>
      </c>
      <c r="M27" s="0" t="n">
        <v>0.0006</v>
      </c>
      <c r="N27" s="0" t="n">
        <v>-0.2412</v>
      </c>
      <c r="O27" s="0" t="n">
        <v>12.6085</v>
      </c>
      <c r="P27" s="0" t="n">
        <v>60</v>
      </c>
      <c r="Q27" s="0" t="n">
        <v>0.7</v>
      </c>
      <c r="R27" s="0" t="n">
        <v>43.290565</v>
      </c>
      <c r="S27" s="0" t="n">
        <v>77.326233</v>
      </c>
      <c r="T27" s="0" t="n">
        <v>1367.4</v>
      </c>
      <c r="U27" s="0" t="n">
        <v>43.290375</v>
      </c>
      <c r="V27" s="0" t="n">
        <v>77.326042</v>
      </c>
      <c r="W27" s="0" t="n">
        <v>1367.4</v>
      </c>
      <c r="X27" s="0" t="n">
        <v>11011</v>
      </c>
    </row>
    <row r="28" customFormat="false" ht="12.8" hidden="false" customHeight="false" outlineLevel="0" collapsed="false">
      <c r="A28" s="0" t="n">
        <v>2</v>
      </c>
      <c r="B28" s="2" t="n">
        <v>44974</v>
      </c>
      <c r="C28" s="3" t="n">
        <v>0.214340277777778</v>
      </c>
      <c r="D28" s="0" t="n">
        <v>4307.3446</v>
      </c>
      <c r="E28" s="0" t="n">
        <v>1</v>
      </c>
      <c r="F28" s="0" t="n">
        <v>0.0131</v>
      </c>
      <c r="G28" s="0" t="n">
        <v>0.0017</v>
      </c>
      <c r="H28" s="0" t="n">
        <v>4295.0421</v>
      </c>
      <c r="I28" s="0" t="n">
        <v>2.2</v>
      </c>
      <c r="J28" s="0" t="n">
        <v>-5.5</v>
      </c>
      <c r="K28" s="0" t="n">
        <v>-1.7786</v>
      </c>
      <c r="L28" s="0" t="n">
        <v>-0.0647</v>
      </c>
      <c r="M28" s="0" t="n">
        <v>0.0004</v>
      </c>
      <c r="N28" s="0" t="n">
        <v>-0.2417</v>
      </c>
      <c r="O28" s="0" t="n">
        <v>12.6085</v>
      </c>
      <c r="P28" s="0" t="n">
        <v>60</v>
      </c>
      <c r="Q28" s="0" t="n">
        <v>0.7</v>
      </c>
      <c r="R28" s="0" t="n">
        <v>43.290565</v>
      </c>
      <c r="S28" s="0" t="n">
        <v>77.326233</v>
      </c>
      <c r="T28" s="0" t="n">
        <v>1367.4</v>
      </c>
      <c r="U28" s="0" t="n">
        <v>43.290497</v>
      </c>
      <c r="V28" s="0" t="n">
        <v>77.326248</v>
      </c>
      <c r="W28" s="0" t="n">
        <v>1366.6</v>
      </c>
      <c r="X28" s="0" t="n">
        <v>11011</v>
      </c>
    </row>
    <row r="29" customFormat="false" ht="12.8" hidden="false" customHeight="false" outlineLevel="0" collapsed="false">
      <c r="A29" s="0" t="n">
        <v>2</v>
      </c>
      <c r="B29" s="2" t="n">
        <v>44974</v>
      </c>
      <c r="C29" s="3" t="n">
        <v>0.215034722222222</v>
      </c>
      <c r="D29" s="0" t="n">
        <v>4307.3458</v>
      </c>
      <c r="E29" s="0" t="n">
        <v>1</v>
      </c>
      <c r="F29" s="0" t="n">
        <v>0.0098</v>
      </c>
      <c r="G29" s="0" t="n">
        <v>0.0013</v>
      </c>
      <c r="H29" s="0" t="n">
        <v>4295.0433</v>
      </c>
      <c r="I29" s="0" t="n">
        <v>1.2</v>
      </c>
      <c r="J29" s="0" t="n">
        <v>-5.7</v>
      </c>
      <c r="K29" s="0" t="n">
        <v>-1.7825</v>
      </c>
      <c r="L29" s="0" t="n">
        <v>-0.0647</v>
      </c>
      <c r="M29" s="0" t="n">
        <v>0.0005</v>
      </c>
      <c r="N29" s="0" t="n">
        <v>-0.242</v>
      </c>
      <c r="O29" s="0" t="n">
        <v>12.6086</v>
      </c>
      <c r="P29" s="0" t="n">
        <v>60</v>
      </c>
      <c r="Q29" s="0" t="n">
        <v>0.7</v>
      </c>
      <c r="R29" s="0" t="n">
        <v>43.290565</v>
      </c>
      <c r="S29" s="0" t="n">
        <v>77.326233</v>
      </c>
      <c r="T29" s="0" t="n">
        <v>1367.4</v>
      </c>
      <c r="U29" s="0" t="n">
        <v>43.291348</v>
      </c>
      <c r="V29" s="0" t="n">
        <v>77.326897</v>
      </c>
      <c r="W29" s="0" t="n">
        <v>1365.7</v>
      </c>
      <c r="X29" s="0" t="n">
        <v>11011</v>
      </c>
    </row>
    <row r="30" customFormat="false" ht="12.8" hidden="false" customHeight="false" outlineLevel="0" collapsed="false">
      <c r="A30" s="0" t="n">
        <v>2</v>
      </c>
      <c r="B30" s="2" t="n">
        <v>44974</v>
      </c>
      <c r="C30" s="3" t="n">
        <v>0.215729166666667</v>
      </c>
      <c r="D30" s="0" t="n">
        <v>4307.3479</v>
      </c>
      <c r="E30" s="0" t="n">
        <v>1</v>
      </c>
      <c r="F30" s="0" t="n">
        <v>0.0106</v>
      </c>
      <c r="G30" s="0" t="n">
        <v>0.0014</v>
      </c>
      <c r="H30" s="0" t="n">
        <v>4295.0461</v>
      </c>
      <c r="I30" s="0" t="n">
        <v>0</v>
      </c>
      <c r="J30" s="0" t="n">
        <v>-5.1</v>
      </c>
      <c r="K30" s="0" t="n">
        <v>-1.7812</v>
      </c>
      <c r="L30" s="0" t="n">
        <v>-0.0646</v>
      </c>
      <c r="M30" s="0" t="n">
        <v>0.0003</v>
      </c>
      <c r="N30" s="0" t="n">
        <v>-0.2425</v>
      </c>
      <c r="O30" s="0" t="n">
        <v>12.6086</v>
      </c>
      <c r="P30" s="0" t="n">
        <v>60</v>
      </c>
      <c r="Q30" s="0" t="n">
        <v>0.7</v>
      </c>
      <c r="R30" s="0" t="n">
        <v>43.290565</v>
      </c>
      <c r="S30" s="0" t="n">
        <v>77.326233</v>
      </c>
      <c r="T30" s="0" t="n">
        <v>1367.4</v>
      </c>
      <c r="U30" s="0" t="n">
        <v>43.290401</v>
      </c>
      <c r="V30" s="0" t="n">
        <v>77.326096</v>
      </c>
      <c r="W30" s="0" t="n">
        <v>1365.1</v>
      </c>
      <c r="X30" s="0" t="n">
        <v>11011</v>
      </c>
    </row>
    <row r="31" customFormat="false" ht="12.8" hidden="false" customHeight="false" outlineLevel="0" collapsed="false">
      <c r="A31" s="0" t="n">
        <v>2</v>
      </c>
      <c r="B31" s="2" t="n">
        <v>44974</v>
      </c>
      <c r="C31" s="3" t="n">
        <v>0.216423611111111</v>
      </c>
      <c r="D31" s="0" t="n">
        <v>4307.3471</v>
      </c>
      <c r="E31" s="0" t="n">
        <v>1</v>
      </c>
      <c r="F31" s="0" t="n">
        <v>0.0093</v>
      </c>
      <c r="G31" s="0" t="n">
        <v>0.0012</v>
      </c>
      <c r="H31" s="0" t="n">
        <v>4295.0454</v>
      </c>
      <c r="I31" s="0" t="n">
        <v>1</v>
      </c>
      <c r="J31" s="0" t="n">
        <v>-4.9</v>
      </c>
      <c r="K31" s="0" t="n">
        <v>-1.7798</v>
      </c>
      <c r="L31" s="0" t="n">
        <v>-0.0646</v>
      </c>
      <c r="M31" s="0" t="n">
        <v>0.0003</v>
      </c>
      <c r="N31" s="0" t="n">
        <v>-0.2427</v>
      </c>
      <c r="O31" s="0" t="n">
        <v>12.6087</v>
      </c>
      <c r="P31" s="0" t="n">
        <v>60</v>
      </c>
      <c r="Q31" s="0" t="n">
        <v>0.7</v>
      </c>
      <c r="R31" s="0" t="n">
        <v>43.290565</v>
      </c>
      <c r="S31" s="0" t="n">
        <v>77.326233</v>
      </c>
      <c r="T31" s="0" t="n">
        <v>1367.4</v>
      </c>
      <c r="U31" s="0" t="n">
        <v>43.290344</v>
      </c>
      <c r="V31" s="0" t="n">
        <v>77.326057</v>
      </c>
      <c r="W31" s="0" t="n">
        <v>1363.5</v>
      </c>
      <c r="X31" s="0" t="n">
        <v>11011</v>
      </c>
    </row>
    <row r="32" customFormat="false" ht="12.8" hidden="false" customHeight="false" outlineLevel="0" collapsed="false">
      <c r="A32" s="0" t="n">
        <v>1</v>
      </c>
      <c r="B32" s="2" t="n">
        <v>44974</v>
      </c>
      <c r="C32" s="3" t="n">
        <v>0.218969907407407</v>
      </c>
      <c r="D32" s="0" t="n">
        <v>4307.5081</v>
      </c>
      <c r="E32" s="0" t="n">
        <v>1</v>
      </c>
      <c r="F32" s="0" t="n">
        <v>0.0102</v>
      </c>
      <c r="G32" s="0" t="n">
        <v>0.0013</v>
      </c>
      <c r="H32" s="0" t="n">
        <v>4295.2071</v>
      </c>
      <c r="I32" s="0" t="n">
        <v>-1.4</v>
      </c>
      <c r="J32" s="0" t="n">
        <v>2</v>
      </c>
      <c r="K32" s="0" t="n">
        <v>-1.7919</v>
      </c>
      <c r="L32" s="0" t="n">
        <v>-0.0645</v>
      </c>
      <c r="M32" s="0" t="n">
        <v>0.0002</v>
      </c>
      <c r="N32" s="0" t="n">
        <v>-0.2435</v>
      </c>
      <c r="O32" s="0" t="n">
        <v>12.6089</v>
      </c>
      <c r="P32" s="0" t="n">
        <v>60</v>
      </c>
      <c r="Q32" s="0" t="n">
        <v>0.21</v>
      </c>
      <c r="R32" s="0" t="n">
        <v>43.290565</v>
      </c>
      <c r="S32" s="0" t="n">
        <v>77.326233</v>
      </c>
      <c r="T32" s="0" t="n">
        <v>1367.4</v>
      </c>
      <c r="U32" s="0" t="n">
        <v>43.290401</v>
      </c>
      <c r="V32" s="0" t="n">
        <v>77.326103</v>
      </c>
      <c r="W32" s="0" t="n">
        <v>1359.4</v>
      </c>
      <c r="X32" s="0" t="n">
        <v>11011</v>
      </c>
    </row>
    <row r="33" customFormat="false" ht="12.8" hidden="false" customHeight="false" outlineLevel="0" collapsed="false">
      <c r="A33" s="0" t="n">
        <v>1</v>
      </c>
      <c r="B33" s="2" t="n">
        <v>44974</v>
      </c>
      <c r="C33" s="3" t="n">
        <v>0.219664351851852</v>
      </c>
      <c r="D33" s="0" t="n">
        <v>4307.5096</v>
      </c>
      <c r="E33" s="0" t="n">
        <v>1</v>
      </c>
      <c r="F33" s="0" t="n">
        <v>0.0136</v>
      </c>
      <c r="G33" s="0" t="n">
        <v>0.0018</v>
      </c>
      <c r="H33" s="0" t="n">
        <v>4295.2085</v>
      </c>
      <c r="I33" s="0" t="n">
        <v>-1.6</v>
      </c>
      <c r="J33" s="0" t="n">
        <v>3.6</v>
      </c>
      <c r="K33" s="0" t="n">
        <v>-1.7941</v>
      </c>
      <c r="L33" s="0" t="n">
        <v>-0.0644</v>
      </c>
      <c r="M33" s="0" t="n">
        <v>0.0002</v>
      </c>
      <c r="N33" s="0" t="n">
        <v>-0.2436</v>
      </c>
      <c r="O33" s="0" t="n">
        <v>12.6089</v>
      </c>
      <c r="P33" s="0" t="n">
        <v>60</v>
      </c>
      <c r="Q33" s="0" t="n">
        <v>0.21</v>
      </c>
      <c r="R33" s="0" t="n">
        <v>43.290565</v>
      </c>
      <c r="S33" s="0" t="n">
        <v>77.326233</v>
      </c>
      <c r="T33" s="0" t="n">
        <v>1367.4</v>
      </c>
      <c r="U33" s="0" t="n">
        <v>43.29047</v>
      </c>
      <c r="V33" s="0" t="n">
        <v>77.326172</v>
      </c>
      <c r="W33" s="0" t="n">
        <v>1358.6</v>
      </c>
      <c r="X33" s="0" t="n">
        <v>11011</v>
      </c>
    </row>
    <row r="34" customFormat="false" ht="12.8" hidden="false" customHeight="false" outlineLevel="0" collapsed="false">
      <c r="A34" s="0" t="n">
        <v>1</v>
      </c>
      <c r="B34" s="2" t="n">
        <v>44974</v>
      </c>
      <c r="C34" s="3" t="n">
        <v>0.220358796296296</v>
      </c>
      <c r="D34" s="0" t="n">
        <v>4307.5115</v>
      </c>
      <c r="E34" s="0" t="n">
        <v>1</v>
      </c>
      <c r="F34" s="0" t="n">
        <v>0.0115</v>
      </c>
      <c r="G34" s="0" t="n">
        <v>0.0015</v>
      </c>
      <c r="H34" s="0" t="n">
        <v>4295.2108</v>
      </c>
      <c r="I34" s="0" t="n">
        <v>-2.4</v>
      </c>
      <c r="J34" s="0" t="n">
        <v>3.7</v>
      </c>
      <c r="K34" s="0" t="n">
        <v>-1.799</v>
      </c>
      <c r="L34" s="0" t="n">
        <v>-0.0644</v>
      </c>
      <c r="M34" s="0" t="n">
        <v>0.0003</v>
      </c>
      <c r="N34" s="0" t="n">
        <v>-0.2442</v>
      </c>
      <c r="O34" s="0" t="n">
        <v>12.609</v>
      </c>
      <c r="P34" s="0" t="n">
        <v>60</v>
      </c>
      <c r="Q34" s="0" t="n">
        <v>0.21</v>
      </c>
      <c r="R34" s="0" t="n">
        <v>43.290565</v>
      </c>
      <c r="S34" s="0" t="n">
        <v>77.326233</v>
      </c>
      <c r="T34" s="0" t="n">
        <v>1367.4</v>
      </c>
      <c r="U34" s="0" t="n">
        <v>43.290478</v>
      </c>
      <c r="V34" s="0" t="n">
        <v>77.32621</v>
      </c>
      <c r="W34" s="0" t="n">
        <v>1358.3</v>
      </c>
      <c r="X34" s="0" t="n">
        <v>11011</v>
      </c>
    </row>
    <row r="35" customFormat="false" ht="12.8" hidden="false" customHeight="false" outlineLevel="0" collapsed="false">
      <c r="A35" s="0" t="n">
        <v>1</v>
      </c>
      <c r="B35" s="2" t="n">
        <v>44974</v>
      </c>
      <c r="C35" s="3" t="n">
        <v>0.221053240740741</v>
      </c>
      <c r="D35" s="0" t="n">
        <v>4307.5111</v>
      </c>
      <c r="E35" s="0" t="n">
        <v>1</v>
      </c>
      <c r="F35" s="0" t="n">
        <v>0.0091</v>
      </c>
      <c r="G35" s="0" t="n">
        <v>0.0012</v>
      </c>
      <c r="H35" s="0" t="n">
        <v>4295.2106</v>
      </c>
      <c r="I35" s="0" t="n">
        <v>-2.5</v>
      </c>
      <c r="J35" s="0" t="n">
        <v>4.6</v>
      </c>
      <c r="K35" s="0" t="n">
        <v>-1.7962</v>
      </c>
      <c r="L35" s="0" t="n">
        <v>-0.0644</v>
      </c>
      <c r="M35" s="0" t="n">
        <v>0.0004</v>
      </c>
      <c r="N35" s="0" t="n">
        <v>-0.2446</v>
      </c>
      <c r="O35" s="0" t="n">
        <v>12.609</v>
      </c>
      <c r="P35" s="0" t="n">
        <v>60</v>
      </c>
      <c r="Q35" s="0" t="n">
        <v>0.21</v>
      </c>
      <c r="R35" s="0" t="n">
        <v>43.290565</v>
      </c>
      <c r="S35" s="0" t="n">
        <v>77.326233</v>
      </c>
      <c r="T35" s="0" t="n">
        <v>1367.4</v>
      </c>
      <c r="U35" s="0" t="n">
        <v>43.290615</v>
      </c>
      <c r="V35" s="0" t="n">
        <v>77.32637</v>
      </c>
      <c r="W35" s="0" t="n">
        <v>1357.7</v>
      </c>
      <c r="X35" s="0" t="n">
        <v>11011</v>
      </c>
    </row>
    <row r="36" customFormat="false" ht="12.8" hidden="false" customHeight="false" outlineLevel="0" collapsed="false">
      <c r="A36" s="0" t="n">
        <v>1</v>
      </c>
      <c r="B36" s="2" t="n">
        <v>44974</v>
      </c>
      <c r="C36" s="3" t="n">
        <v>0.221747685185185</v>
      </c>
      <c r="D36" s="0" t="n">
        <v>4307.5124</v>
      </c>
      <c r="E36" s="0" t="n">
        <v>1</v>
      </c>
      <c r="F36" s="0" t="n">
        <v>0.0093</v>
      </c>
      <c r="G36" s="0" t="n">
        <v>0.0012</v>
      </c>
      <c r="H36" s="0" t="n">
        <v>4295.2123</v>
      </c>
      <c r="I36" s="0" t="n">
        <v>-3.2</v>
      </c>
      <c r="J36" s="0" t="n">
        <v>3.9</v>
      </c>
      <c r="K36" s="0" t="n">
        <v>-1.8069</v>
      </c>
      <c r="L36" s="0" t="n">
        <v>-0.0644</v>
      </c>
      <c r="M36" s="0" t="n">
        <v>0.0004</v>
      </c>
      <c r="N36" s="0" t="n">
        <v>-0.245</v>
      </c>
      <c r="O36" s="0" t="n">
        <v>12.609</v>
      </c>
      <c r="P36" s="0" t="n">
        <v>60</v>
      </c>
      <c r="Q36" s="0" t="n">
        <v>0.21</v>
      </c>
      <c r="R36" s="0" t="n">
        <v>43.290565</v>
      </c>
      <c r="S36" s="0" t="n">
        <v>77.326233</v>
      </c>
      <c r="T36" s="0" t="n">
        <v>1367.4</v>
      </c>
      <c r="U36" s="0" t="n">
        <v>43.290615</v>
      </c>
      <c r="V36" s="0" t="n">
        <v>77.326462</v>
      </c>
      <c r="W36" s="0" t="n">
        <v>1357.7</v>
      </c>
      <c r="X36" s="0" t="n">
        <v>11011</v>
      </c>
    </row>
    <row r="37" customFormat="false" ht="12.8" hidden="false" customHeight="false" outlineLevel="0" collapsed="false">
      <c r="A37" s="0" t="n">
        <v>2</v>
      </c>
      <c r="B37" s="2" t="n">
        <v>44974</v>
      </c>
      <c r="C37" s="3" t="n">
        <v>0.225717592592593</v>
      </c>
      <c r="D37" s="0" t="n">
        <v>4307.3394</v>
      </c>
      <c r="E37" s="0" t="n">
        <v>1</v>
      </c>
      <c r="F37" s="0" t="n">
        <v>0.0134</v>
      </c>
      <c r="G37" s="0" t="n">
        <v>0.0017</v>
      </c>
      <c r="H37" s="0" t="n">
        <v>4295.0404</v>
      </c>
      <c r="I37" s="0" t="n">
        <v>-3.5</v>
      </c>
      <c r="J37" s="0" t="n">
        <v>-1</v>
      </c>
      <c r="K37" s="0" t="n">
        <v>-1.8118</v>
      </c>
      <c r="L37" s="0" t="n">
        <v>-0.0643</v>
      </c>
      <c r="M37" s="0" t="n">
        <v>0.0002</v>
      </c>
      <c r="N37" s="0" t="n">
        <v>-0.2463</v>
      </c>
      <c r="O37" s="0" t="n">
        <v>12.6093</v>
      </c>
      <c r="P37" s="0" t="n">
        <v>60</v>
      </c>
      <c r="Q37" s="0" t="n">
        <v>0.7</v>
      </c>
      <c r="R37" s="0" t="n">
        <v>43.290565</v>
      </c>
      <c r="S37" s="0" t="n">
        <v>77.326233</v>
      </c>
      <c r="T37" s="0" t="n">
        <v>1367.4</v>
      </c>
      <c r="U37" s="0" t="n">
        <v>43.290604</v>
      </c>
      <c r="V37" s="0" t="n">
        <v>77.326347</v>
      </c>
      <c r="W37" s="0" t="n">
        <v>1354.5</v>
      </c>
      <c r="X37" s="0" t="n">
        <v>11011</v>
      </c>
    </row>
    <row r="38" customFormat="false" ht="12.8" hidden="false" customHeight="false" outlineLevel="0" collapsed="false">
      <c r="A38" s="0" t="n">
        <v>2</v>
      </c>
      <c r="B38" s="2" t="n">
        <v>44974</v>
      </c>
      <c r="C38" s="3" t="n">
        <v>0.226412037037037</v>
      </c>
      <c r="D38" s="0" t="n">
        <v>4307.3422</v>
      </c>
      <c r="E38" s="0" t="n">
        <v>1</v>
      </c>
      <c r="F38" s="0" t="n">
        <v>0.0104</v>
      </c>
      <c r="G38" s="0" t="n">
        <v>0.0013</v>
      </c>
      <c r="H38" s="0" t="n">
        <v>4295.0434</v>
      </c>
      <c r="I38" s="0" t="n">
        <v>-4.1</v>
      </c>
      <c r="J38" s="0" t="n">
        <v>-1</v>
      </c>
      <c r="K38" s="0" t="n">
        <v>-1.8116</v>
      </c>
      <c r="L38" s="0" t="n">
        <v>-0.0643</v>
      </c>
      <c r="M38" s="0" t="n">
        <v>0.0002</v>
      </c>
      <c r="N38" s="0" t="n">
        <v>-0.2465</v>
      </c>
      <c r="O38" s="0" t="n">
        <v>12.6094</v>
      </c>
      <c r="P38" s="0" t="n">
        <v>60</v>
      </c>
      <c r="Q38" s="0" t="n">
        <v>0.7</v>
      </c>
      <c r="R38" s="0" t="n">
        <v>43.290565</v>
      </c>
      <c r="S38" s="0" t="n">
        <v>77.326233</v>
      </c>
      <c r="T38" s="0" t="n">
        <v>1367.4</v>
      </c>
      <c r="U38" s="0" t="n">
        <v>43.290611</v>
      </c>
      <c r="V38" s="0" t="n">
        <v>77.326324</v>
      </c>
      <c r="W38" s="0" t="n">
        <v>1354.7</v>
      </c>
      <c r="X38" s="0" t="n">
        <v>11011</v>
      </c>
    </row>
    <row r="39" customFormat="false" ht="12.8" hidden="false" customHeight="false" outlineLevel="0" collapsed="false">
      <c r="A39" s="0" t="n">
        <v>2</v>
      </c>
      <c r="B39" s="2" t="n">
        <v>44974</v>
      </c>
      <c r="C39" s="3" t="n">
        <v>0.227106481481482</v>
      </c>
      <c r="D39" s="0" t="n">
        <v>4307.3401</v>
      </c>
      <c r="E39" s="0" t="n">
        <v>1</v>
      </c>
      <c r="F39" s="0" t="n">
        <v>0.0106</v>
      </c>
      <c r="G39" s="0" t="n">
        <v>0.0014</v>
      </c>
      <c r="H39" s="0" t="n">
        <v>4295.0417</v>
      </c>
      <c r="I39" s="0" t="n">
        <v>-2.6</v>
      </c>
      <c r="J39" s="0" t="n">
        <v>-1.2</v>
      </c>
      <c r="K39" s="0" t="n">
        <v>-1.8133</v>
      </c>
      <c r="L39" s="0" t="n">
        <v>-0.0642</v>
      </c>
      <c r="M39" s="0" t="n">
        <v>0.0001</v>
      </c>
      <c r="N39" s="0" t="n">
        <v>-0.2469</v>
      </c>
      <c r="O39" s="0" t="n">
        <v>12.6094</v>
      </c>
      <c r="P39" s="0" t="n">
        <v>60</v>
      </c>
      <c r="Q39" s="0" t="n">
        <v>0.7</v>
      </c>
      <c r="R39" s="0" t="n">
        <v>43.290565</v>
      </c>
      <c r="S39" s="0" t="n">
        <v>77.326233</v>
      </c>
      <c r="T39" s="0" t="n">
        <v>1367.4</v>
      </c>
      <c r="U39" s="0" t="n">
        <v>43.290565</v>
      </c>
      <c r="V39" s="0" t="n">
        <v>77.326363</v>
      </c>
      <c r="W39" s="0" t="n">
        <v>1353.8</v>
      </c>
      <c r="X39" s="0" t="n">
        <v>11011</v>
      </c>
    </row>
    <row r="40" customFormat="false" ht="12.8" hidden="false" customHeight="false" outlineLevel="0" collapsed="false">
      <c r="A40" s="0" t="n">
        <v>2</v>
      </c>
      <c r="B40" s="2" t="n">
        <v>44974</v>
      </c>
      <c r="C40" s="3" t="n">
        <v>0.227800925925926</v>
      </c>
      <c r="D40" s="0" t="n">
        <v>4307.3408</v>
      </c>
      <c r="E40" s="0" t="n">
        <v>1</v>
      </c>
      <c r="F40" s="0" t="n">
        <v>0.01</v>
      </c>
      <c r="G40" s="0" t="n">
        <v>0.0013</v>
      </c>
      <c r="H40" s="0" t="n">
        <v>4295.0421</v>
      </c>
      <c r="I40" s="0" t="n">
        <v>-5.1</v>
      </c>
      <c r="J40" s="0" t="n">
        <v>-0.1</v>
      </c>
      <c r="K40" s="0" t="n">
        <v>-1.8128</v>
      </c>
      <c r="L40" s="0" t="n">
        <v>-0.0642</v>
      </c>
      <c r="M40" s="0" t="n">
        <v>0.0003</v>
      </c>
      <c r="N40" s="0" t="n">
        <v>-0.2468</v>
      </c>
      <c r="O40" s="0" t="n">
        <v>12.6095</v>
      </c>
      <c r="P40" s="0" t="n">
        <v>60</v>
      </c>
      <c r="Q40" s="0" t="n">
        <v>0.7</v>
      </c>
      <c r="R40" s="0" t="n">
        <v>43.290565</v>
      </c>
      <c r="S40" s="0" t="n">
        <v>77.326233</v>
      </c>
      <c r="T40" s="0" t="n">
        <v>1367.4</v>
      </c>
      <c r="U40" s="0" t="n">
        <v>43.290558</v>
      </c>
      <c r="V40" s="0" t="n">
        <v>77.326271</v>
      </c>
      <c r="W40" s="0" t="n">
        <v>1353.5</v>
      </c>
      <c r="X40" s="0" t="n">
        <v>11011</v>
      </c>
    </row>
    <row r="41" customFormat="false" ht="12.8" hidden="false" customHeight="false" outlineLevel="0" collapsed="false">
      <c r="A41" s="0" t="n">
        <v>2</v>
      </c>
      <c r="B41" s="2" t="n">
        <v>44974</v>
      </c>
      <c r="C41" s="3" t="n">
        <v>0.22849537037037</v>
      </c>
      <c r="D41" s="0" t="n">
        <v>4307.3405</v>
      </c>
      <c r="E41" s="0" t="n">
        <v>1</v>
      </c>
      <c r="F41" s="0" t="n">
        <v>0.0095</v>
      </c>
      <c r="G41" s="0" t="n">
        <v>0.0012</v>
      </c>
      <c r="H41" s="0" t="n">
        <v>4295.0418</v>
      </c>
      <c r="I41" s="0" t="n">
        <v>-5.3</v>
      </c>
      <c r="J41" s="0" t="n">
        <v>-0.2</v>
      </c>
      <c r="K41" s="0" t="n">
        <v>-1.8181</v>
      </c>
      <c r="L41" s="0" t="n">
        <v>-0.0642</v>
      </c>
      <c r="M41" s="0" t="n">
        <v>0.0004</v>
      </c>
      <c r="N41" s="0" t="n">
        <v>-0.2469</v>
      </c>
      <c r="O41" s="0" t="n">
        <v>12.6095</v>
      </c>
      <c r="P41" s="0" t="n">
        <v>60</v>
      </c>
      <c r="Q41" s="0" t="n">
        <v>0.7</v>
      </c>
      <c r="R41" s="0" t="n">
        <v>43.290565</v>
      </c>
      <c r="S41" s="0" t="n">
        <v>77.326233</v>
      </c>
      <c r="T41" s="0" t="n">
        <v>1367.4</v>
      </c>
      <c r="U41" s="0" t="n">
        <v>43.290546</v>
      </c>
      <c r="V41" s="0" t="n">
        <v>77.326233</v>
      </c>
      <c r="W41" s="0" t="n">
        <v>1351.5</v>
      </c>
      <c r="X41" s="0" t="n">
        <v>11011</v>
      </c>
    </row>
    <row r="42" customFormat="false" ht="12.8" hidden="false" customHeight="false" outlineLevel="0" collapsed="false">
      <c r="A42" s="0" t="n">
        <v>1</v>
      </c>
      <c r="B42" s="2" t="n">
        <v>44974</v>
      </c>
      <c r="C42" s="3" t="n">
        <v>0.232384259259259</v>
      </c>
      <c r="D42" s="0" t="n">
        <v>4307.4789</v>
      </c>
      <c r="E42" s="0" t="n">
        <v>1</v>
      </c>
      <c r="F42" s="0" t="n">
        <v>0.0124</v>
      </c>
      <c r="G42" s="0" t="n">
        <v>0.0016</v>
      </c>
      <c r="H42" s="0" t="n">
        <v>4295.1799</v>
      </c>
      <c r="I42" s="0" t="n">
        <v>-1.3</v>
      </c>
      <c r="J42" s="0" t="n">
        <v>-7.7</v>
      </c>
      <c r="K42" s="0" t="n">
        <v>-1.8201</v>
      </c>
      <c r="L42" s="0" t="n">
        <v>-0.0642</v>
      </c>
      <c r="M42" s="0" t="n">
        <v>0.0008</v>
      </c>
      <c r="N42" s="0" t="n">
        <v>-0.2473</v>
      </c>
      <c r="O42" s="0" t="n">
        <v>12.6098</v>
      </c>
      <c r="P42" s="0" t="n">
        <v>60</v>
      </c>
      <c r="Q42" s="0" t="n">
        <v>0.211</v>
      </c>
      <c r="R42" s="0" t="n">
        <v>43.290565</v>
      </c>
      <c r="S42" s="0" t="n">
        <v>77.326233</v>
      </c>
      <c r="T42" s="0" t="n">
        <v>1367.4</v>
      </c>
      <c r="U42" s="0" t="n">
        <v>43.290508</v>
      </c>
      <c r="V42" s="0" t="n">
        <v>77.326347</v>
      </c>
      <c r="W42" s="0" t="n">
        <v>1354.2</v>
      </c>
      <c r="X42" s="0" t="n">
        <v>11011</v>
      </c>
    </row>
    <row r="43" customFormat="false" ht="12.8" hidden="false" customHeight="false" outlineLevel="0" collapsed="false">
      <c r="A43" s="0" t="n">
        <v>1</v>
      </c>
      <c r="B43" s="2" t="n">
        <v>44974</v>
      </c>
      <c r="C43" s="3" t="n">
        <v>0.233078703703704</v>
      </c>
      <c r="D43" s="0" t="n">
        <v>4307.4806</v>
      </c>
      <c r="E43" s="0" t="n">
        <v>1</v>
      </c>
      <c r="F43" s="0" t="n">
        <v>0.0111</v>
      </c>
      <c r="G43" s="0" t="n">
        <v>0.0014</v>
      </c>
      <c r="H43" s="0" t="n">
        <v>4295.1819</v>
      </c>
      <c r="I43" s="0" t="n">
        <v>-1.3</v>
      </c>
      <c r="J43" s="0" t="n">
        <v>-7.5</v>
      </c>
      <c r="K43" s="0" t="n">
        <v>-1.8269</v>
      </c>
      <c r="L43" s="0" t="n">
        <v>-0.0642</v>
      </c>
      <c r="M43" s="0" t="n">
        <v>0.0007</v>
      </c>
      <c r="N43" s="0" t="n">
        <v>-0.2476</v>
      </c>
      <c r="O43" s="0" t="n">
        <v>12.6098</v>
      </c>
      <c r="P43" s="0" t="n">
        <v>60</v>
      </c>
      <c r="Q43" s="0" t="n">
        <v>0.211</v>
      </c>
      <c r="R43" s="0" t="n">
        <v>43.290565</v>
      </c>
      <c r="S43" s="0" t="n">
        <v>77.326233</v>
      </c>
      <c r="T43" s="0" t="n">
        <v>1367.4</v>
      </c>
      <c r="U43" s="0" t="n">
        <v>43.290382</v>
      </c>
      <c r="V43" s="0" t="n">
        <v>77.326218</v>
      </c>
      <c r="W43" s="0" t="n">
        <v>1354.1</v>
      </c>
      <c r="X43" s="0" t="n">
        <v>11011</v>
      </c>
    </row>
    <row r="44" customFormat="false" ht="12.8" hidden="false" customHeight="false" outlineLevel="0" collapsed="false">
      <c r="A44" s="0" t="n">
        <v>1</v>
      </c>
      <c r="B44" s="2" t="n">
        <v>44974</v>
      </c>
      <c r="C44" s="3" t="n">
        <v>0.233773148148148</v>
      </c>
      <c r="D44" s="0" t="n">
        <v>4307.4798</v>
      </c>
      <c r="E44" s="0" t="n">
        <v>1</v>
      </c>
      <c r="F44" s="0" t="n">
        <v>0.0115</v>
      </c>
      <c r="G44" s="0" t="n">
        <v>0.0015</v>
      </c>
      <c r="H44" s="0" t="n">
        <v>4295.1814</v>
      </c>
      <c r="I44" s="0" t="n">
        <v>-2.2</v>
      </c>
      <c r="J44" s="0" t="n">
        <v>-6.4</v>
      </c>
      <c r="K44" s="0" t="n">
        <v>-1.8243</v>
      </c>
      <c r="L44" s="0" t="n">
        <v>-0.0643</v>
      </c>
      <c r="M44" s="0" t="n">
        <v>0.0005</v>
      </c>
      <c r="N44" s="0" t="n">
        <v>-0.2477</v>
      </c>
      <c r="O44" s="0" t="n">
        <v>12.6099</v>
      </c>
      <c r="P44" s="0" t="n">
        <v>60</v>
      </c>
      <c r="Q44" s="0" t="n">
        <v>0.211</v>
      </c>
      <c r="R44" s="0" t="n">
        <v>43.290565</v>
      </c>
      <c r="S44" s="0" t="n">
        <v>77.326233</v>
      </c>
      <c r="T44" s="0" t="n">
        <v>1367.4</v>
      </c>
      <c r="U44" s="0" t="n">
        <v>43.29047</v>
      </c>
      <c r="V44" s="0" t="n">
        <v>77.32621</v>
      </c>
      <c r="W44" s="0" t="n">
        <v>1351.8</v>
      </c>
      <c r="X44" s="0" t="n">
        <v>11011</v>
      </c>
    </row>
    <row r="45" customFormat="false" ht="12.8" hidden="false" customHeight="false" outlineLevel="0" collapsed="false">
      <c r="A45" s="0" t="n">
        <v>1</v>
      </c>
      <c r="B45" s="2" t="n">
        <v>44974</v>
      </c>
      <c r="C45" s="3" t="n">
        <v>0.234467592592593</v>
      </c>
      <c r="D45" s="0" t="n">
        <v>4307.4796</v>
      </c>
      <c r="E45" s="0" t="n">
        <v>1</v>
      </c>
      <c r="F45" s="0" t="n">
        <v>0.0144</v>
      </c>
      <c r="G45" s="0" t="n">
        <v>0.0019</v>
      </c>
      <c r="H45" s="0" t="n">
        <v>4295.1815</v>
      </c>
      <c r="I45" s="0" t="n">
        <v>-1</v>
      </c>
      <c r="J45" s="0" t="n">
        <v>-5.2</v>
      </c>
      <c r="K45" s="0" t="n">
        <v>-1.8178</v>
      </c>
      <c r="L45" s="0" t="n">
        <v>-0.0643</v>
      </c>
      <c r="M45" s="0" t="n">
        <v>0.0004</v>
      </c>
      <c r="N45" s="0" t="n">
        <v>-0.248</v>
      </c>
      <c r="O45" s="0" t="n">
        <v>12.6099</v>
      </c>
      <c r="P45" s="0" t="n">
        <v>60</v>
      </c>
      <c r="Q45" s="0" t="n">
        <v>0.211</v>
      </c>
      <c r="R45" s="0" t="n">
        <v>43.290565</v>
      </c>
      <c r="S45" s="0" t="n">
        <v>77.326233</v>
      </c>
      <c r="T45" s="0" t="n">
        <v>1367.4</v>
      </c>
      <c r="U45" s="0" t="n">
        <v>43.290546</v>
      </c>
      <c r="V45" s="0" t="n">
        <v>77.326256</v>
      </c>
      <c r="W45" s="0" t="n">
        <v>1350.7</v>
      </c>
      <c r="X45" s="0" t="n">
        <v>11011</v>
      </c>
    </row>
    <row r="46" customFormat="false" ht="12.8" hidden="false" customHeight="false" outlineLevel="0" collapsed="false">
      <c r="A46" s="0" t="n">
        <v>1</v>
      </c>
      <c r="B46" s="2" t="n">
        <v>44974</v>
      </c>
      <c r="C46" s="3" t="n">
        <v>0.235162037037037</v>
      </c>
      <c r="D46" s="0" t="n">
        <v>4307.4795</v>
      </c>
      <c r="E46" s="0" t="n">
        <v>1</v>
      </c>
      <c r="F46" s="0" t="n">
        <v>0.0113</v>
      </c>
      <c r="G46" s="0" t="n">
        <v>0.0015</v>
      </c>
      <c r="H46" s="0" t="n">
        <v>4295.1816</v>
      </c>
      <c r="I46" s="0" t="n">
        <v>-1.8</v>
      </c>
      <c r="J46" s="0" t="n">
        <v>-4.8</v>
      </c>
      <c r="K46" s="0" t="n">
        <v>-1.8279</v>
      </c>
      <c r="L46" s="0" t="n">
        <v>-0.0643</v>
      </c>
      <c r="M46" s="0" t="n">
        <v>0.0003</v>
      </c>
      <c r="N46" s="0" t="n">
        <v>-0.248</v>
      </c>
      <c r="O46" s="0" t="n">
        <v>12.61</v>
      </c>
      <c r="P46" s="0" t="n">
        <v>60</v>
      </c>
      <c r="Q46" s="0" t="n">
        <v>0.211</v>
      </c>
      <c r="R46" s="0" t="n">
        <v>43.290565</v>
      </c>
      <c r="S46" s="0" t="n">
        <v>77.326233</v>
      </c>
      <c r="T46" s="0" t="n">
        <v>1367.4</v>
      </c>
      <c r="U46" s="0" t="n">
        <v>43.290527</v>
      </c>
      <c r="V46" s="0" t="n">
        <v>77.32621</v>
      </c>
      <c r="W46" s="0" t="n">
        <v>1351.3</v>
      </c>
      <c r="X46" s="0" t="n">
        <v>11011</v>
      </c>
    </row>
    <row r="47" customFormat="false" ht="12.8" hidden="false" customHeight="false" outlineLevel="0" collapsed="false">
      <c r="A47" s="0" t="n">
        <v>2</v>
      </c>
      <c r="B47" s="2" t="n">
        <v>44974</v>
      </c>
      <c r="C47" s="3" t="n">
        <v>0.240300925925926</v>
      </c>
      <c r="D47" s="0" t="n">
        <v>4307.3361</v>
      </c>
      <c r="E47" s="0" t="n">
        <v>2</v>
      </c>
      <c r="F47" s="0" t="n">
        <v>0.0083</v>
      </c>
      <c r="G47" s="0" t="n">
        <v>0.0011</v>
      </c>
      <c r="H47" s="0" t="n">
        <v>4295.0391</v>
      </c>
      <c r="I47" s="0" t="n">
        <v>1.1</v>
      </c>
      <c r="J47" s="0" t="n">
        <v>-3.5</v>
      </c>
      <c r="K47" s="0" t="n">
        <v>-1.8262</v>
      </c>
      <c r="L47" s="0" t="n">
        <v>-0.0644</v>
      </c>
      <c r="M47" s="0" t="n">
        <v>0.0002</v>
      </c>
      <c r="N47" s="0" t="n">
        <v>-0.2491</v>
      </c>
      <c r="O47" s="0" t="n">
        <v>12.6103</v>
      </c>
      <c r="P47" s="0" t="n">
        <v>60</v>
      </c>
      <c r="Q47" s="0" t="n">
        <v>0.705</v>
      </c>
      <c r="R47" s="0" t="n">
        <v>43.290565</v>
      </c>
      <c r="S47" s="0" t="n">
        <v>77.326233</v>
      </c>
      <c r="T47" s="0" t="n">
        <v>1367.4</v>
      </c>
      <c r="U47" s="0" t="n">
        <v>43.290058</v>
      </c>
      <c r="V47" s="0" t="n">
        <v>77.325676</v>
      </c>
      <c r="W47" s="0" t="n">
        <v>1356.4</v>
      </c>
      <c r="X47" s="0" t="n">
        <v>11011</v>
      </c>
    </row>
    <row r="48" customFormat="false" ht="12.8" hidden="false" customHeight="false" outlineLevel="0" collapsed="false">
      <c r="A48" s="0" t="n">
        <v>2</v>
      </c>
      <c r="B48" s="2" t="n">
        <v>44974</v>
      </c>
      <c r="C48" s="3" t="n">
        <v>0.24099537037037</v>
      </c>
      <c r="D48" s="0" t="n">
        <v>4307.3367</v>
      </c>
      <c r="E48" s="0" t="n">
        <v>2</v>
      </c>
      <c r="F48" s="0" t="n">
        <v>0.0113</v>
      </c>
      <c r="G48" s="0" t="n">
        <v>0.0015</v>
      </c>
      <c r="H48" s="0" t="n">
        <v>4295.0398</v>
      </c>
      <c r="I48" s="0" t="n">
        <v>2.1</v>
      </c>
      <c r="J48" s="0" t="n">
        <v>-2.4</v>
      </c>
      <c r="K48" s="0" t="n">
        <v>-1.8251</v>
      </c>
      <c r="L48" s="0" t="n">
        <v>-0.0645</v>
      </c>
      <c r="M48" s="0" t="n">
        <v>0.0001</v>
      </c>
      <c r="N48" s="0" t="n">
        <v>-0.2492</v>
      </c>
      <c r="O48" s="0" t="n">
        <v>12.6104</v>
      </c>
      <c r="P48" s="0" t="n">
        <v>60</v>
      </c>
      <c r="Q48" s="0" t="n">
        <v>0.705</v>
      </c>
      <c r="R48" s="0" t="n">
        <v>43.290565</v>
      </c>
      <c r="S48" s="0" t="n">
        <v>77.326233</v>
      </c>
      <c r="T48" s="0" t="n">
        <v>1367.4</v>
      </c>
      <c r="U48" s="0" t="n">
        <v>43.290501</v>
      </c>
      <c r="V48" s="0" t="n">
        <v>77.326134</v>
      </c>
      <c r="W48" s="0" t="n">
        <v>1357.8</v>
      </c>
      <c r="X48" s="0" t="n">
        <v>11011</v>
      </c>
    </row>
    <row r="49" customFormat="false" ht="12.8" hidden="false" customHeight="false" outlineLevel="0" collapsed="false">
      <c r="A49" s="0" t="n">
        <v>2</v>
      </c>
      <c r="B49" s="2" t="n">
        <v>44974</v>
      </c>
      <c r="C49" s="3" t="n">
        <v>0.241689814814815</v>
      </c>
      <c r="D49" s="0" t="n">
        <v>4307.3383</v>
      </c>
      <c r="E49" s="0" t="n">
        <v>2</v>
      </c>
      <c r="F49" s="0" t="n">
        <v>0.0099</v>
      </c>
      <c r="G49" s="0" t="n">
        <v>0.0013</v>
      </c>
      <c r="H49" s="0" t="n">
        <v>4295.0415</v>
      </c>
      <c r="I49" s="0" t="n">
        <v>1</v>
      </c>
      <c r="J49" s="0" t="n">
        <v>-1.7</v>
      </c>
      <c r="K49" s="0" t="n">
        <v>-1.841</v>
      </c>
      <c r="L49" s="0" t="n">
        <v>-0.0645</v>
      </c>
      <c r="M49" s="0" t="n">
        <v>0.0001</v>
      </c>
      <c r="N49" s="0" t="n">
        <v>-0.2492</v>
      </c>
      <c r="O49" s="0" t="n">
        <v>12.6104</v>
      </c>
      <c r="P49" s="0" t="n">
        <v>60</v>
      </c>
      <c r="Q49" s="0" t="n">
        <v>0.705</v>
      </c>
      <c r="R49" s="0" t="n">
        <v>43.290565</v>
      </c>
      <c r="S49" s="0" t="n">
        <v>77.326233</v>
      </c>
      <c r="T49" s="0" t="n">
        <v>1367.4</v>
      </c>
      <c r="U49" s="0" t="n">
        <v>43.290707</v>
      </c>
      <c r="V49" s="0" t="n">
        <v>77.326401</v>
      </c>
      <c r="W49" s="0" t="n">
        <v>1358.8</v>
      </c>
      <c r="X49" s="0" t="n">
        <v>11011</v>
      </c>
    </row>
    <row r="50" customFormat="false" ht="12.8" hidden="false" customHeight="false" outlineLevel="0" collapsed="false">
      <c r="A50" s="0" t="n">
        <v>2</v>
      </c>
      <c r="B50" s="2" t="n">
        <v>44974</v>
      </c>
      <c r="C50" s="3" t="n">
        <v>0.242384259259259</v>
      </c>
      <c r="D50" s="0" t="n">
        <v>4307.3371</v>
      </c>
      <c r="E50" s="0" t="n">
        <v>2</v>
      </c>
      <c r="F50" s="0" t="n">
        <v>0.0093</v>
      </c>
      <c r="G50" s="0" t="n">
        <v>0.0012</v>
      </c>
      <c r="H50" s="0" t="n">
        <v>4295.0403</v>
      </c>
      <c r="I50" s="0" t="n">
        <v>0.8</v>
      </c>
      <c r="J50" s="0" t="n">
        <v>-3.1</v>
      </c>
      <c r="K50" s="0" t="n">
        <v>-1.8322</v>
      </c>
      <c r="L50" s="0" t="n">
        <v>-0.0645</v>
      </c>
      <c r="M50" s="0" t="n">
        <v>0.0002</v>
      </c>
      <c r="N50" s="0" t="n">
        <v>-0.2493</v>
      </c>
      <c r="O50" s="0" t="n">
        <v>12.6105</v>
      </c>
      <c r="P50" s="0" t="n">
        <v>60</v>
      </c>
      <c r="Q50" s="0" t="n">
        <v>0.705</v>
      </c>
      <c r="R50" s="0" t="n">
        <v>43.290565</v>
      </c>
      <c r="S50" s="0" t="n">
        <v>77.326233</v>
      </c>
      <c r="T50" s="0" t="n">
        <v>1367.4</v>
      </c>
      <c r="U50" s="0" t="n">
        <v>43.290642</v>
      </c>
      <c r="V50" s="0" t="n">
        <v>77.326332</v>
      </c>
      <c r="W50" s="0" t="n">
        <v>1360.2</v>
      </c>
      <c r="X50" s="0" t="n">
        <v>11011</v>
      </c>
    </row>
    <row r="51" customFormat="false" ht="12.8" hidden="false" customHeight="false" outlineLevel="0" collapsed="false">
      <c r="A51" s="0" t="n">
        <v>2</v>
      </c>
      <c r="B51" s="2" t="n">
        <v>44974</v>
      </c>
      <c r="C51" s="3" t="n">
        <v>0.243078703703704</v>
      </c>
      <c r="D51" s="0" t="n">
        <v>4307.3366</v>
      </c>
      <c r="E51" s="0" t="n">
        <v>2</v>
      </c>
      <c r="F51" s="0" t="n">
        <v>0.0109</v>
      </c>
      <c r="G51" s="0" t="n">
        <v>0.0014</v>
      </c>
      <c r="H51" s="0" t="n">
        <v>4295.0401</v>
      </c>
      <c r="I51" s="0" t="n">
        <v>0.1</v>
      </c>
      <c r="J51" s="0" t="n">
        <v>-2.7</v>
      </c>
      <c r="K51" s="0" t="n">
        <v>-1.8362</v>
      </c>
      <c r="L51" s="0" t="n">
        <v>-0.0646</v>
      </c>
      <c r="M51" s="0" t="n">
        <v>0.0001</v>
      </c>
      <c r="N51" s="0" t="n">
        <v>-0.2495</v>
      </c>
      <c r="O51" s="0" t="n">
        <v>12.6105</v>
      </c>
      <c r="P51" s="0" t="n">
        <v>60</v>
      </c>
      <c r="Q51" s="0" t="n">
        <v>0.705</v>
      </c>
      <c r="R51" s="0" t="n">
        <v>43.290565</v>
      </c>
      <c r="S51" s="0" t="n">
        <v>77.326233</v>
      </c>
      <c r="T51" s="0" t="n">
        <v>1367.4</v>
      </c>
      <c r="U51" s="0" t="n">
        <v>43.290604</v>
      </c>
      <c r="V51" s="0" t="n">
        <v>77.326439</v>
      </c>
      <c r="W51" s="0" t="n">
        <v>1360.9</v>
      </c>
      <c r="X51" s="0" t="n">
        <v>11011</v>
      </c>
    </row>
    <row r="52" customFormat="false" ht="12.8" hidden="false" customHeight="false" outlineLevel="0" collapsed="false">
      <c r="A52" s="0" t="n">
        <v>3</v>
      </c>
      <c r="B52" s="2" t="n">
        <v>44974</v>
      </c>
      <c r="C52" s="3" t="n">
        <v>0.250613425925926</v>
      </c>
      <c r="D52" s="0" t="n">
        <v>4307.2065</v>
      </c>
      <c r="E52" s="0" t="n">
        <v>2</v>
      </c>
      <c r="F52" s="0" t="n">
        <v>0.0105</v>
      </c>
      <c r="G52" s="0" t="n">
        <v>0.0014</v>
      </c>
      <c r="H52" s="0" t="n">
        <v>4294.9097</v>
      </c>
      <c r="I52" s="0" t="n">
        <v>-2.3</v>
      </c>
      <c r="J52" s="0" t="n">
        <v>1.2</v>
      </c>
      <c r="K52" s="0" t="n">
        <v>-1.8384</v>
      </c>
      <c r="L52" s="0" t="n">
        <v>-0.0651</v>
      </c>
      <c r="M52" s="0" t="n">
        <v>0.0001</v>
      </c>
      <c r="N52" s="0" t="n">
        <v>-0.2493</v>
      </c>
      <c r="O52" s="0" t="n">
        <v>12.6111</v>
      </c>
      <c r="P52" s="0" t="n">
        <v>60</v>
      </c>
      <c r="Q52" s="0" t="n">
        <v>1.2</v>
      </c>
      <c r="R52" s="0" t="n">
        <v>43.290565</v>
      </c>
      <c r="S52" s="0" t="n">
        <v>77.326233</v>
      </c>
      <c r="T52" s="0" t="n">
        <v>1367.4</v>
      </c>
      <c r="U52" s="0" t="n">
        <v>43.290604</v>
      </c>
      <c r="V52" s="0" t="n">
        <v>77.326309</v>
      </c>
      <c r="W52" s="0" t="n">
        <v>1357.3</v>
      </c>
      <c r="X52" s="0" t="n">
        <v>11011</v>
      </c>
    </row>
    <row r="53" customFormat="false" ht="12.8" hidden="false" customHeight="false" outlineLevel="0" collapsed="false">
      <c r="A53" s="0" t="n">
        <v>3</v>
      </c>
      <c r="B53" s="2" t="n">
        <v>44974</v>
      </c>
      <c r="C53" s="3" t="n">
        <v>0.25130787037037</v>
      </c>
      <c r="D53" s="0" t="n">
        <v>4307.2114</v>
      </c>
      <c r="E53" s="0" t="n">
        <v>2</v>
      </c>
      <c r="F53" s="0" t="n">
        <v>0.0113</v>
      </c>
      <c r="G53" s="0" t="n">
        <v>0.0015</v>
      </c>
      <c r="H53" s="0" t="n">
        <v>4294.9142</v>
      </c>
      <c r="I53" s="0" t="n">
        <v>-4.1</v>
      </c>
      <c r="J53" s="0" t="n">
        <v>4.5</v>
      </c>
      <c r="K53" s="0" t="n">
        <v>-1.8293</v>
      </c>
      <c r="L53" s="0" t="n">
        <v>-0.0651</v>
      </c>
      <c r="M53" s="0" t="n">
        <v>0.0004</v>
      </c>
      <c r="N53" s="0" t="n">
        <v>-0.2492</v>
      </c>
      <c r="O53" s="0" t="n">
        <v>12.6111</v>
      </c>
      <c r="P53" s="0" t="n">
        <v>60</v>
      </c>
      <c r="Q53" s="0" t="n">
        <v>1.2</v>
      </c>
      <c r="R53" s="0" t="n">
        <v>43.290565</v>
      </c>
      <c r="S53" s="0" t="n">
        <v>77.326233</v>
      </c>
      <c r="T53" s="0" t="n">
        <v>1367.4</v>
      </c>
      <c r="U53" s="0" t="n">
        <v>43.290592</v>
      </c>
      <c r="V53" s="0" t="n">
        <v>77.326172</v>
      </c>
      <c r="W53" s="0" t="n">
        <v>1357.8</v>
      </c>
      <c r="X53" s="0" t="n">
        <v>11011</v>
      </c>
    </row>
    <row r="54" customFormat="false" ht="12.8" hidden="false" customHeight="false" outlineLevel="0" collapsed="false">
      <c r="A54" s="0" t="n">
        <v>3</v>
      </c>
      <c r="B54" s="2" t="n">
        <v>44974</v>
      </c>
      <c r="C54" s="3" t="n">
        <v>0.252002314814815</v>
      </c>
      <c r="D54" s="0" t="n">
        <v>4307.2168</v>
      </c>
      <c r="E54" s="0" t="n">
        <v>2</v>
      </c>
      <c r="F54" s="0" t="n">
        <v>0.0142</v>
      </c>
      <c r="G54" s="0" t="n">
        <v>0.0018</v>
      </c>
      <c r="H54" s="0" t="n">
        <v>4294.9197</v>
      </c>
      <c r="I54" s="0" t="n">
        <v>-3.3</v>
      </c>
      <c r="J54" s="0" t="n">
        <v>5.3</v>
      </c>
      <c r="K54" s="0" t="n">
        <v>-1.8373</v>
      </c>
      <c r="L54" s="0" t="n">
        <v>-0.0652</v>
      </c>
      <c r="M54" s="0" t="n">
        <v>0.0006</v>
      </c>
      <c r="N54" s="0" t="n">
        <v>-0.2494</v>
      </c>
      <c r="O54" s="0" t="n">
        <v>12.6111</v>
      </c>
      <c r="P54" s="0" t="n">
        <v>60</v>
      </c>
      <c r="Q54" s="0" t="n">
        <v>1.2</v>
      </c>
      <c r="R54" s="0" t="n">
        <v>43.290565</v>
      </c>
      <c r="S54" s="0" t="n">
        <v>77.326233</v>
      </c>
      <c r="T54" s="0" t="n">
        <v>1367.4</v>
      </c>
      <c r="U54" s="0" t="n">
        <v>43.290565</v>
      </c>
      <c r="V54" s="0" t="n">
        <v>77.326286</v>
      </c>
      <c r="W54" s="0" t="n">
        <v>1357.6</v>
      </c>
      <c r="X54" s="0" t="n">
        <v>11011</v>
      </c>
    </row>
    <row r="55" customFormat="false" ht="12.8" hidden="false" customHeight="false" outlineLevel="0" collapsed="false">
      <c r="A55" s="0" t="n">
        <v>3</v>
      </c>
      <c r="B55" s="2" t="n">
        <v>44974</v>
      </c>
      <c r="C55" s="3" t="n">
        <v>0.252696759259259</v>
      </c>
      <c r="D55" s="0" t="n">
        <v>4307.2185</v>
      </c>
      <c r="E55" s="0" t="n">
        <v>2</v>
      </c>
      <c r="F55" s="0" t="n">
        <v>0.0127</v>
      </c>
      <c r="G55" s="0" t="n">
        <v>0.0016</v>
      </c>
      <c r="H55" s="0" t="n">
        <v>4294.9216</v>
      </c>
      <c r="I55" s="0" t="n">
        <v>-3.7</v>
      </c>
      <c r="J55" s="0" t="n">
        <v>5.6</v>
      </c>
      <c r="K55" s="0" t="n">
        <v>-1.8366</v>
      </c>
      <c r="L55" s="0" t="n">
        <v>-0.0652</v>
      </c>
      <c r="M55" s="0" t="n">
        <v>0.0005</v>
      </c>
      <c r="N55" s="0" t="n">
        <v>-0.2495</v>
      </c>
      <c r="O55" s="0" t="n">
        <v>12.6112</v>
      </c>
      <c r="P55" s="0" t="n">
        <v>60</v>
      </c>
      <c r="Q55" s="0" t="n">
        <v>1.2</v>
      </c>
      <c r="R55" s="0" t="n">
        <v>43.290565</v>
      </c>
      <c r="S55" s="0" t="n">
        <v>77.326233</v>
      </c>
      <c r="T55" s="0" t="n">
        <v>1367.4</v>
      </c>
      <c r="U55" s="0" t="n">
        <v>43.290649</v>
      </c>
      <c r="V55" s="0" t="n">
        <v>77.326385</v>
      </c>
      <c r="W55" s="0" t="n">
        <v>1356.9</v>
      </c>
      <c r="X55" s="0" t="n">
        <v>11011</v>
      </c>
    </row>
    <row r="56" customFormat="false" ht="12.8" hidden="false" customHeight="false" outlineLevel="0" collapsed="false">
      <c r="A56" s="0" t="n">
        <v>3</v>
      </c>
      <c r="B56" s="2" t="n">
        <v>44974</v>
      </c>
      <c r="C56" s="3" t="n">
        <v>0.253391203703704</v>
      </c>
      <c r="D56" s="0" t="n">
        <v>4307.2216</v>
      </c>
      <c r="E56" s="0" t="n">
        <v>2</v>
      </c>
      <c r="F56" s="0" t="n">
        <v>0.012</v>
      </c>
      <c r="G56" s="0" t="n">
        <v>0.0016</v>
      </c>
      <c r="H56" s="0" t="n">
        <v>4294.9246</v>
      </c>
      <c r="I56" s="0" t="n">
        <v>-1.8</v>
      </c>
      <c r="J56" s="0" t="n">
        <v>6.5</v>
      </c>
      <c r="K56" s="0" t="n">
        <v>-1.8381</v>
      </c>
      <c r="L56" s="0" t="n">
        <v>-0.0653</v>
      </c>
      <c r="M56" s="0" t="n">
        <v>0.0005</v>
      </c>
      <c r="N56" s="0" t="n">
        <v>-0.2495</v>
      </c>
      <c r="O56" s="0" t="n">
        <v>12.6112</v>
      </c>
      <c r="P56" s="0" t="n">
        <v>60</v>
      </c>
      <c r="Q56" s="0" t="n">
        <v>1.2</v>
      </c>
      <c r="R56" s="0" t="n">
        <v>43.290565</v>
      </c>
      <c r="S56" s="0" t="n">
        <v>77.326233</v>
      </c>
      <c r="T56" s="0" t="n">
        <v>1367.4</v>
      </c>
      <c r="U56" s="0" t="n">
        <v>43.29071</v>
      </c>
      <c r="V56" s="0" t="n">
        <v>77.326447</v>
      </c>
      <c r="W56" s="0" t="n">
        <v>1355.2</v>
      </c>
      <c r="X56" s="0" t="n">
        <v>11011</v>
      </c>
    </row>
    <row r="57" customFormat="false" ht="12.8" hidden="false" customHeight="false" outlineLevel="0" collapsed="false">
      <c r="A57" s="0" t="n">
        <v>2</v>
      </c>
      <c r="B57" s="2" t="n">
        <v>44974</v>
      </c>
      <c r="C57" s="3" t="n">
        <v>0.256134259259259</v>
      </c>
      <c r="D57" s="0" t="n">
        <v>4307.3389</v>
      </c>
      <c r="E57" s="0" t="n">
        <v>2</v>
      </c>
      <c r="F57" s="0" t="n">
        <v>0.01</v>
      </c>
      <c r="G57" s="0" t="n">
        <v>0.0013</v>
      </c>
      <c r="H57" s="0" t="n">
        <v>4295.0423</v>
      </c>
      <c r="I57" s="0" t="n">
        <v>-2.7</v>
      </c>
      <c r="J57" s="0" t="n">
        <v>-2.1</v>
      </c>
      <c r="K57" s="0" t="n">
        <v>-1.8319</v>
      </c>
      <c r="L57" s="0" t="n">
        <v>-0.0656</v>
      </c>
      <c r="M57" s="0" t="n">
        <v>0.0002</v>
      </c>
      <c r="N57" s="0" t="n">
        <v>-0.2495</v>
      </c>
      <c r="O57" s="0" t="n">
        <v>12.6114</v>
      </c>
      <c r="P57" s="0" t="n">
        <v>60</v>
      </c>
      <c r="Q57" s="0" t="n">
        <v>0.704</v>
      </c>
      <c r="R57" s="0" t="n">
        <v>43.290565</v>
      </c>
      <c r="S57" s="0" t="n">
        <v>77.326233</v>
      </c>
      <c r="T57" s="0" t="n">
        <v>1367.4</v>
      </c>
      <c r="U57" s="0" t="n">
        <v>43.290615</v>
      </c>
      <c r="V57" s="0" t="n">
        <v>77.326294</v>
      </c>
      <c r="W57" s="0" t="n">
        <v>1353.2</v>
      </c>
      <c r="X57" s="0" t="n">
        <v>11011</v>
      </c>
    </row>
    <row r="58" customFormat="false" ht="12.8" hidden="false" customHeight="false" outlineLevel="0" collapsed="false">
      <c r="A58" s="0" t="n">
        <v>2</v>
      </c>
      <c r="B58" s="2" t="n">
        <v>44974</v>
      </c>
      <c r="C58" s="3" t="n">
        <v>0.256828703703704</v>
      </c>
      <c r="D58" s="0" t="n">
        <v>4307.343</v>
      </c>
      <c r="E58" s="0" t="n">
        <v>2</v>
      </c>
      <c r="F58" s="0" t="n">
        <v>0.0106</v>
      </c>
      <c r="G58" s="0" t="n">
        <v>0.0014</v>
      </c>
      <c r="H58" s="0" t="n">
        <v>4295.0465</v>
      </c>
      <c r="I58" s="0" t="n">
        <v>-2.1</v>
      </c>
      <c r="J58" s="0" t="n">
        <v>-1.2</v>
      </c>
      <c r="K58" s="0" t="n">
        <v>-1.8324</v>
      </c>
      <c r="L58" s="0" t="n">
        <v>-0.0656</v>
      </c>
      <c r="M58" s="0" t="n">
        <v>0.0002</v>
      </c>
      <c r="N58" s="0" t="n">
        <v>-0.2496</v>
      </c>
      <c r="O58" s="0" t="n">
        <v>12.6115</v>
      </c>
      <c r="P58" s="0" t="n">
        <v>60</v>
      </c>
      <c r="Q58" s="0" t="n">
        <v>0.704</v>
      </c>
      <c r="R58" s="0" t="n">
        <v>43.290565</v>
      </c>
      <c r="S58" s="0" t="n">
        <v>77.326233</v>
      </c>
      <c r="T58" s="0" t="n">
        <v>1367.4</v>
      </c>
      <c r="U58" s="0" t="n">
        <v>43.290577</v>
      </c>
      <c r="V58" s="0" t="n">
        <v>77.32618</v>
      </c>
      <c r="W58" s="0" t="n">
        <v>1354.3</v>
      </c>
      <c r="X58" s="0" t="n">
        <v>11011</v>
      </c>
    </row>
    <row r="59" customFormat="false" ht="12.8" hidden="false" customHeight="false" outlineLevel="0" collapsed="false">
      <c r="A59" s="0" t="n">
        <v>2</v>
      </c>
      <c r="B59" s="2" t="n">
        <v>44974</v>
      </c>
      <c r="C59" s="3" t="n">
        <v>0.257523148148148</v>
      </c>
      <c r="D59" s="0" t="n">
        <v>4307.345</v>
      </c>
      <c r="E59" s="0" t="n">
        <v>2</v>
      </c>
      <c r="F59" s="0" t="n">
        <v>0.0113</v>
      </c>
      <c r="G59" s="0" t="n">
        <v>0.0015</v>
      </c>
      <c r="H59" s="0" t="n">
        <v>4295.0487</v>
      </c>
      <c r="I59" s="0" t="n">
        <v>-2.6</v>
      </c>
      <c r="J59" s="0" t="n">
        <v>0</v>
      </c>
      <c r="K59" s="0" t="n">
        <v>-1.8346</v>
      </c>
      <c r="L59" s="0" t="n">
        <v>-0.0657</v>
      </c>
      <c r="M59" s="0" t="n">
        <v>0.0001</v>
      </c>
      <c r="N59" s="0" t="n">
        <v>-0.2497</v>
      </c>
      <c r="O59" s="0" t="n">
        <v>12.6115</v>
      </c>
      <c r="P59" s="0" t="n">
        <v>60</v>
      </c>
      <c r="Q59" s="0" t="n">
        <v>0.704</v>
      </c>
      <c r="R59" s="0" t="n">
        <v>43.290565</v>
      </c>
      <c r="S59" s="0" t="n">
        <v>77.326233</v>
      </c>
      <c r="T59" s="0" t="n">
        <v>1367.4</v>
      </c>
      <c r="U59" s="0" t="n">
        <v>43.290585</v>
      </c>
      <c r="V59" s="0" t="n">
        <v>77.326096</v>
      </c>
      <c r="W59" s="0" t="n">
        <v>1352</v>
      </c>
      <c r="X59" s="0" t="n">
        <v>11011</v>
      </c>
    </row>
    <row r="60" customFormat="false" ht="12.8" hidden="false" customHeight="false" outlineLevel="0" collapsed="false">
      <c r="A60" s="0" t="n">
        <v>2</v>
      </c>
      <c r="B60" s="2" t="n">
        <v>44974</v>
      </c>
      <c r="C60" s="3" t="n">
        <v>0.258217592592593</v>
      </c>
      <c r="D60" s="0" t="n">
        <v>4307.3461</v>
      </c>
      <c r="E60" s="0" t="n">
        <v>2</v>
      </c>
      <c r="F60" s="0" t="n">
        <v>0.0098</v>
      </c>
      <c r="G60" s="0" t="n">
        <v>0.0013</v>
      </c>
      <c r="H60" s="0" t="n">
        <v>4295.0497</v>
      </c>
      <c r="I60" s="0" t="n">
        <v>-3.9</v>
      </c>
      <c r="J60" s="0" t="n">
        <v>0.4</v>
      </c>
      <c r="K60" s="0" t="n">
        <v>-1.8301</v>
      </c>
      <c r="L60" s="0" t="n">
        <v>-0.0658</v>
      </c>
      <c r="M60" s="0" t="n">
        <v>0.0002</v>
      </c>
      <c r="N60" s="0" t="n">
        <v>-0.2496</v>
      </c>
      <c r="O60" s="0" t="n">
        <v>12.6116</v>
      </c>
      <c r="P60" s="0" t="n">
        <v>60</v>
      </c>
      <c r="Q60" s="0" t="n">
        <v>0.704</v>
      </c>
      <c r="R60" s="0" t="n">
        <v>43.290565</v>
      </c>
      <c r="S60" s="0" t="n">
        <v>77.326233</v>
      </c>
      <c r="T60" s="0" t="n">
        <v>1367.4</v>
      </c>
      <c r="U60" s="0" t="n">
        <v>43.290565</v>
      </c>
      <c r="V60" s="0" t="n">
        <v>77.326134</v>
      </c>
      <c r="W60" s="0" t="n">
        <v>1353.2</v>
      </c>
      <c r="X60" s="0" t="n">
        <v>11011</v>
      </c>
    </row>
    <row r="61" customFormat="false" ht="12.8" hidden="false" customHeight="false" outlineLevel="0" collapsed="false">
      <c r="A61" s="0" t="n">
        <v>2</v>
      </c>
      <c r="B61" s="2" t="n">
        <v>44974</v>
      </c>
      <c r="C61" s="3" t="n">
        <v>0.258912037037037</v>
      </c>
      <c r="D61" s="0" t="n">
        <v>4307.3457</v>
      </c>
      <c r="E61" s="0" t="n">
        <v>2</v>
      </c>
      <c r="F61" s="0" t="n">
        <v>0.0117</v>
      </c>
      <c r="G61" s="0" t="n">
        <v>0.0015</v>
      </c>
      <c r="H61" s="0" t="n">
        <v>4295.0495</v>
      </c>
      <c r="I61" s="0" t="n">
        <v>-4.5</v>
      </c>
      <c r="J61" s="0" t="n">
        <v>0.2</v>
      </c>
      <c r="K61" s="0" t="n">
        <v>-1.8437</v>
      </c>
      <c r="L61" s="0" t="n">
        <v>-0.0658</v>
      </c>
      <c r="M61" s="0" t="n">
        <v>0.0003</v>
      </c>
      <c r="N61" s="0" t="n">
        <v>-0.2499</v>
      </c>
      <c r="O61" s="0" t="n">
        <v>12.6116</v>
      </c>
      <c r="P61" s="0" t="n">
        <v>60</v>
      </c>
      <c r="Q61" s="0" t="n">
        <v>0.704</v>
      </c>
      <c r="R61" s="0" t="n">
        <v>43.290565</v>
      </c>
      <c r="S61" s="0" t="n">
        <v>77.326233</v>
      </c>
      <c r="T61" s="0" t="n">
        <v>1367.4</v>
      </c>
      <c r="U61" s="0" t="n">
        <v>43.290508</v>
      </c>
      <c r="V61" s="0" t="n">
        <v>77.326233</v>
      </c>
      <c r="W61" s="0" t="n">
        <v>1354.8</v>
      </c>
      <c r="X61" s="0" t="n">
        <v>11011</v>
      </c>
    </row>
    <row r="62" customFormat="false" ht="12.8" hidden="false" customHeight="false" outlineLevel="0" collapsed="false">
      <c r="A62" s="0" t="n">
        <v>3</v>
      </c>
      <c r="B62" s="2" t="n">
        <v>44974</v>
      </c>
      <c r="C62" s="3" t="n">
        <v>0.261956018518519</v>
      </c>
      <c r="D62" s="0" t="n">
        <v>4307.2049</v>
      </c>
      <c r="E62" s="0" t="n">
        <v>2</v>
      </c>
      <c r="F62" s="0" t="n">
        <v>0.011</v>
      </c>
      <c r="G62" s="0" t="n">
        <v>0.0014</v>
      </c>
      <c r="H62" s="0" t="n">
        <v>4294.9086</v>
      </c>
      <c r="I62" s="0" t="n">
        <v>-2.9</v>
      </c>
      <c r="J62" s="0" t="n">
        <v>4</v>
      </c>
      <c r="K62" s="0" t="n">
        <v>-1.8384</v>
      </c>
      <c r="L62" s="0" t="n">
        <v>-0.0662</v>
      </c>
      <c r="M62" s="0" t="n">
        <v>0.0003</v>
      </c>
      <c r="N62" s="0" t="n">
        <v>-0.2497</v>
      </c>
      <c r="O62" s="0" t="n">
        <v>12.6118</v>
      </c>
      <c r="P62" s="0" t="n">
        <v>60</v>
      </c>
      <c r="Q62" s="0" t="n">
        <v>1.2</v>
      </c>
      <c r="R62" s="0" t="n">
        <v>43.290565</v>
      </c>
      <c r="S62" s="0" t="n">
        <v>77.326233</v>
      </c>
      <c r="T62" s="0" t="n">
        <v>1367.4</v>
      </c>
      <c r="U62" s="0" t="n">
        <v>43.290585</v>
      </c>
      <c r="V62" s="0" t="n">
        <v>77.326324</v>
      </c>
      <c r="W62" s="0" t="n">
        <v>1352.6</v>
      </c>
      <c r="X62" s="0" t="n">
        <v>11011</v>
      </c>
    </row>
    <row r="63" customFormat="false" ht="12.8" hidden="false" customHeight="false" outlineLevel="0" collapsed="false">
      <c r="A63" s="0" t="n">
        <v>3</v>
      </c>
      <c r="B63" s="2" t="n">
        <v>44974</v>
      </c>
      <c r="C63" s="3" t="n">
        <v>0.262650462962963</v>
      </c>
      <c r="D63" s="0" t="n">
        <v>4307.1972</v>
      </c>
      <c r="E63" s="0" t="n">
        <v>2</v>
      </c>
      <c r="F63" s="0" t="n">
        <v>0.0119</v>
      </c>
      <c r="G63" s="0" t="n">
        <v>0.0015</v>
      </c>
      <c r="H63" s="0" t="n">
        <v>4294.9002</v>
      </c>
      <c r="I63" s="0" t="n">
        <v>-8.1</v>
      </c>
      <c r="J63" s="0" t="n">
        <v>5.1</v>
      </c>
      <c r="K63" s="0" t="n">
        <v>-1.8349</v>
      </c>
      <c r="L63" s="0" t="n">
        <v>-0.0663</v>
      </c>
      <c r="M63" s="0" t="n">
        <v>0.0011</v>
      </c>
      <c r="N63" s="0" t="n">
        <v>-0.2496</v>
      </c>
      <c r="O63" s="0" t="n">
        <v>12.6119</v>
      </c>
      <c r="P63" s="0" t="n">
        <v>60</v>
      </c>
      <c r="Q63" s="0" t="n">
        <v>1.2</v>
      </c>
      <c r="R63" s="0" t="n">
        <v>43.290565</v>
      </c>
      <c r="S63" s="0" t="n">
        <v>77.326233</v>
      </c>
      <c r="T63" s="0" t="n">
        <v>1367.4</v>
      </c>
      <c r="U63" s="0" t="n">
        <v>43.290546</v>
      </c>
      <c r="V63" s="0" t="n">
        <v>77.326233</v>
      </c>
      <c r="W63" s="0" t="n">
        <v>1350.4</v>
      </c>
      <c r="X63" s="0" t="n">
        <v>11011</v>
      </c>
    </row>
    <row r="64" customFormat="false" ht="12.8" hidden="false" customHeight="false" outlineLevel="0" collapsed="false">
      <c r="A64" s="0" t="n">
        <v>3</v>
      </c>
      <c r="B64" s="2" t="n">
        <v>44974</v>
      </c>
      <c r="C64" s="3" t="n">
        <v>0.263344907407407</v>
      </c>
      <c r="D64" s="0" t="n">
        <v>4307.1926</v>
      </c>
      <c r="E64" s="0" t="n">
        <v>2</v>
      </c>
      <c r="F64" s="0" t="n">
        <v>0.0123</v>
      </c>
      <c r="G64" s="0" t="n">
        <v>0.0016</v>
      </c>
      <c r="H64" s="0" t="n">
        <v>4294.8951</v>
      </c>
      <c r="I64" s="0" t="n">
        <v>-10.4</v>
      </c>
      <c r="J64" s="0" t="n">
        <v>5.9</v>
      </c>
      <c r="K64" s="0" t="n">
        <v>-1.8373</v>
      </c>
      <c r="L64" s="0" t="n">
        <v>-0.0663</v>
      </c>
      <c r="M64" s="0" t="n">
        <v>0.0017</v>
      </c>
      <c r="N64" s="0" t="n">
        <v>-0.2498</v>
      </c>
      <c r="O64" s="0" t="n">
        <v>12.6119</v>
      </c>
      <c r="P64" s="0" t="n">
        <v>60</v>
      </c>
      <c r="Q64" s="0" t="n">
        <v>1.2</v>
      </c>
      <c r="R64" s="0" t="n">
        <v>43.290565</v>
      </c>
      <c r="S64" s="0" t="n">
        <v>77.326233</v>
      </c>
      <c r="T64" s="0" t="n">
        <v>1367.4</v>
      </c>
      <c r="U64" s="0" t="n">
        <v>43.290497</v>
      </c>
      <c r="V64" s="0" t="n">
        <v>77.326027</v>
      </c>
      <c r="W64" s="0" t="n">
        <v>1350.3</v>
      </c>
      <c r="X64" s="0" t="n">
        <v>11011</v>
      </c>
    </row>
    <row r="65" customFormat="false" ht="12.8" hidden="false" customHeight="false" outlineLevel="0" collapsed="false">
      <c r="A65" s="0" t="n">
        <v>3</v>
      </c>
      <c r="B65" s="2" t="n">
        <v>44974</v>
      </c>
      <c r="C65" s="3" t="n">
        <v>0.264039351851852</v>
      </c>
      <c r="D65" s="0" t="n">
        <v>4307.1925</v>
      </c>
      <c r="E65" s="0" t="n">
        <v>2</v>
      </c>
      <c r="F65" s="0" t="n">
        <v>0.0125</v>
      </c>
      <c r="G65" s="0" t="n">
        <v>0.0016</v>
      </c>
      <c r="H65" s="0" t="n">
        <v>4294.8952</v>
      </c>
      <c r="I65" s="0" t="n">
        <v>-9.7</v>
      </c>
      <c r="J65" s="0" t="n">
        <v>6.1</v>
      </c>
      <c r="K65" s="0" t="n">
        <v>-1.8369</v>
      </c>
      <c r="L65" s="0" t="n">
        <v>-0.0664</v>
      </c>
      <c r="M65" s="0" t="n">
        <v>0.0016</v>
      </c>
      <c r="N65" s="0" t="n">
        <v>-0.2499</v>
      </c>
      <c r="O65" s="0" t="n">
        <v>12.612</v>
      </c>
      <c r="P65" s="0" t="n">
        <v>60</v>
      </c>
      <c r="Q65" s="0" t="n">
        <v>1.2</v>
      </c>
      <c r="R65" s="0" t="n">
        <v>43.290565</v>
      </c>
      <c r="S65" s="0" t="n">
        <v>77.326233</v>
      </c>
      <c r="T65" s="0" t="n">
        <v>1367.4</v>
      </c>
      <c r="U65" s="0" t="n">
        <v>43.290546</v>
      </c>
      <c r="V65" s="0" t="n">
        <v>77.32608</v>
      </c>
      <c r="W65" s="0" t="n">
        <v>1350.2</v>
      </c>
      <c r="X65" s="0" t="n">
        <v>11011</v>
      </c>
    </row>
    <row r="66" customFormat="false" ht="12.8" hidden="false" customHeight="false" outlineLevel="0" collapsed="false">
      <c r="A66" s="0" t="n">
        <v>3</v>
      </c>
      <c r="B66" s="2" t="n">
        <v>44974</v>
      </c>
      <c r="C66" s="3" t="n">
        <v>0.264733796296296</v>
      </c>
      <c r="D66" s="0" t="n">
        <v>4307.1934</v>
      </c>
      <c r="E66" s="0" t="n">
        <v>2</v>
      </c>
      <c r="F66" s="0" t="n">
        <v>0.0102</v>
      </c>
      <c r="G66" s="0" t="n">
        <v>0.0013</v>
      </c>
      <c r="H66" s="0" t="n">
        <v>4294.8956</v>
      </c>
      <c r="I66" s="0" t="n">
        <v>-10.5</v>
      </c>
      <c r="J66" s="0" t="n">
        <v>6.6</v>
      </c>
      <c r="K66" s="0" t="n">
        <v>-1.8345</v>
      </c>
      <c r="L66" s="0" t="n">
        <v>-0.0665</v>
      </c>
      <c r="M66" s="0" t="n">
        <v>0.002</v>
      </c>
      <c r="N66" s="0" t="n">
        <v>-0.2498</v>
      </c>
      <c r="O66" s="0" t="n">
        <v>12.612</v>
      </c>
      <c r="P66" s="0" t="n">
        <v>60</v>
      </c>
      <c r="Q66" s="0" t="n">
        <v>1.2</v>
      </c>
      <c r="R66" s="0" t="n">
        <v>43.290565</v>
      </c>
      <c r="S66" s="0" t="n">
        <v>77.326233</v>
      </c>
      <c r="T66" s="0" t="n">
        <v>1367.4</v>
      </c>
      <c r="U66" s="0" t="n">
        <v>43.290489</v>
      </c>
      <c r="V66" s="0" t="n">
        <v>77.326256</v>
      </c>
      <c r="W66" s="0" t="n">
        <v>1352.8</v>
      </c>
      <c r="X66" s="0" t="n">
        <v>11011</v>
      </c>
    </row>
    <row r="67" customFormat="false" ht="12.8" hidden="false" customHeight="false" outlineLevel="0" collapsed="false">
      <c r="A67" s="0" t="n">
        <v>2</v>
      </c>
      <c r="B67" s="2" t="n">
        <v>44974</v>
      </c>
      <c r="C67" s="3" t="n">
        <v>0.267268518518519</v>
      </c>
      <c r="D67" s="0" t="n">
        <v>4307.3347</v>
      </c>
      <c r="E67" s="0" t="n">
        <v>2</v>
      </c>
      <c r="F67" s="0" t="n">
        <v>0.0097</v>
      </c>
      <c r="G67" s="0" t="n">
        <v>0.0013</v>
      </c>
      <c r="H67" s="0" t="n">
        <v>4295.0386</v>
      </c>
      <c r="I67" s="0" t="n">
        <v>-5.5</v>
      </c>
      <c r="J67" s="0" t="n">
        <v>0</v>
      </c>
      <c r="K67" s="0" t="n">
        <v>-1.832</v>
      </c>
      <c r="L67" s="0" t="n">
        <v>-0.0668</v>
      </c>
      <c r="M67" s="0" t="n">
        <v>0.0004</v>
      </c>
      <c r="N67" s="0" t="n">
        <v>-0.2496</v>
      </c>
      <c r="O67" s="0" t="n">
        <v>12.6122</v>
      </c>
      <c r="P67" s="0" t="n">
        <v>60</v>
      </c>
      <c r="Q67" s="0" t="n">
        <v>0.704</v>
      </c>
      <c r="R67" s="0" t="n">
        <v>43.290565</v>
      </c>
      <c r="S67" s="0" t="n">
        <v>77.326233</v>
      </c>
      <c r="T67" s="0" t="n">
        <v>1367.4</v>
      </c>
      <c r="U67" s="0" t="n">
        <v>43.290611</v>
      </c>
      <c r="V67" s="0" t="n">
        <v>77.326286</v>
      </c>
      <c r="W67" s="0" t="n">
        <v>1354.3</v>
      </c>
      <c r="X67" s="0" t="n">
        <v>11011</v>
      </c>
    </row>
    <row r="68" customFormat="false" ht="12.8" hidden="false" customHeight="false" outlineLevel="0" collapsed="false">
      <c r="A68" s="0" t="n">
        <v>2</v>
      </c>
      <c r="B68" s="2" t="n">
        <v>44974</v>
      </c>
      <c r="C68" s="3" t="n">
        <v>0.267962962962963</v>
      </c>
      <c r="D68" s="0" t="n">
        <v>4307.3333</v>
      </c>
      <c r="E68" s="0" t="n">
        <v>2</v>
      </c>
      <c r="F68" s="0" t="n">
        <v>0.0133</v>
      </c>
      <c r="G68" s="0" t="n">
        <v>0.0017</v>
      </c>
      <c r="H68" s="0" t="n">
        <v>4295.0369</v>
      </c>
      <c r="I68" s="0" t="n">
        <v>-7.1</v>
      </c>
      <c r="J68" s="0" t="n">
        <v>-0.2</v>
      </c>
      <c r="K68" s="0" t="n">
        <v>-1.8355</v>
      </c>
      <c r="L68" s="0" t="n">
        <v>-0.0669</v>
      </c>
      <c r="M68" s="0" t="n">
        <v>0.0006</v>
      </c>
      <c r="N68" s="0" t="n">
        <v>-0.2496</v>
      </c>
      <c r="O68" s="0" t="n">
        <v>12.6123</v>
      </c>
      <c r="P68" s="0" t="n">
        <v>60</v>
      </c>
      <c r="Q68" s="0" t="n">
        <v>0.704</v>
      </c>
      <c r="R68" s="0" t="n">
        <v>43.290565</v>
      </c>
      <c r="S68" s="0" t="n">
        <v>77.326233</v>
      </c>
      <c r="T68" s="0" t="n">
        <v>1367.4</v>
      </c>
      <c r="U68" s="0" t="n">
        <v>43.290604</v>
      </c>
      <c r="V68" s="0" t="n">
        <v>77.326134</v>
      </c>
      <c r="W68" s="0" t="n">
        <v>1354.7</v>
      </c>
      <c r="X68" s="0" t="n">
        <v>11011</v>
      </c>
    </row>
    <row r="69" customFormat="false" ht="12.8" hidden="false" customHeight="false" outlineLevel="0" collapsed="false">
      <c r="A69" s="0" t="n">
        <v>2</v>
      </c>
      <c r="B69" s="2" t="n">
        <v>44974</v>
      </c>
      <c r="C69" s="3" t="n">
        <v>0.268657407407407</v>
      </c>
      <c r="D69" s="0" t="n">
        <v>4307.3319</v>
      </c>
      <c r="E69" s="0" t="n">
        <v>2</v>
      </c>
      <c r="F69" s="0" t="n">
        <v>0.012</v>
      </c>
      <c r="G69" s="0" t="n">
        <v>0.0015</v>
      </c>
      <c r="H69" s="0" t="n">
        <v>4295.0358</v>
      </c>
      <c r="I69" s="0" t="n">
        <v>-6.7</v>
      </c>
      <c r="J69" s="0" t="n">
        <v>1.2</v>
      </c>
      <c r="K69" s="0" t="n">
        <v>-1.8335</v>
      </c>
      <c r="L69" s="0" t="n">
        <v>-0.067</v>
      </c>
      <c r="M69" s="0" t="n">
        <v>0.0005</v>
      </c>
      <c r="N69" s="0" t="n">
        <v>-0.2497</v>
      </c>
      <c r="O69" s="0" t="n">
        <v>12.6123</v>
      </c>
      <c r="P69" s="0" t="n">
        <v>60</v>
      </c>
      <c r="Q69" s="0" t="n">
        <v>0.704</v>
      </c>
      <c r="R69" s="0" t="n">
        <v>43.290565</v>
      </c>
      <c r="S69" s="0" t="n">
        <v>77.326233</v>
      </c>
      <c r="T69" s="0" t="n">
        <v>1367.4</v>
      </c>
      <c r="U69" s="0" t="n">
        <v>43.29052</v>
      </c>
      <c r="V69" s="0" t="n">
        <v>77.326347</v>
      </c>
      <c r="W69" s="0" t="n">
        <v>1356.8</v>
      </c>
      <c r="X69" s="0" t="n">
        <v>11011</v>
      </c>
    </row>
    <row r="70" customFormat="false" ht="12.8" hidden="false" customHeight="false" outlineLevel="0" collapsed="false">
      <c r="A70" s="0" t="n">
        <v>2</v>
      </c>
      <c r="B70" s="2" t="n">
        <v>44974</v>
      </c>
      <c r="C70" s="3" t="n">
        <v>0.269351851851852</v>
      </c>
      <c r="D70" s="0" t="n">
        <v>4307.3311</v>
      </c>
      <c r="E70" s="0" t="n">
        <v>2</v>
      </c>
      <c r="F70" s="0" t="n">
        <v>0.0116</v>
      </c>
      <c r="G70" s="0" t="n">
        <v>0.0015</v>
      </c>
      <c r="H70" s="0" t="n">
        <v>4295.035</v>
      </c>
      <c r="I70" s="0" t="n">
        <v>-7.2</v>
      </c>
      <c r="J70" s="0" t="n">
        <v>0.4</v>
      </c>
      <c r="K70" s="0" t="n">
        <v>-1.8381</v>
      </c>
      <c r="L70" s="0" t="n">
        <v>-0.0671</v>
      </c>
      <c r="M70" s="0" t="n">
        <v>0.0006</v>
      </c>
      <c r="N70" s="0" t="n">
        <v>-0.2497</v>
      </c>
      <c r="O70" s="0" t="n">
        <v>12.6124</v>
      </c>
      <c r="P70" s="0" t="n">
        <v>60</v>
      </c>
      <c r="Q70" s="0" t="n">
        <v>0.704</v>
      </c>
      <c r="R70" s="0" t="n">
        <v>43.290565</v>
      </c>
      <c r="S70" s="0" t="n">
        <v>77.326233</v>
      </c>
      <c r="T70" s="0" t="n">
        <v>1367.4</v>
      </c>
      <c r="U70" s="0" t="n">
        <v>43.29052</v>
      </c>
      <c r="V70" s="0" t="n">
        <v>77.326195</v>
      </c>
      <c r="W70" s="0" t="n">
        <v>1357.4</v>
      </c>
      <c r="X70" s="0" t="n">
        <v>11011</v>
      </c>
    </row>
    <row r="71" customFormat="false" ht="12.8" hidden="false" customHeight="false" outlineLevel="0" collapsed="false">
      <c r="A71" s="0" t="n">
        <v>2</v>
      </c>
      <c r="B71" s="2" t="n">
        <v>44974</v>
      </c>
      <c r="C71" s="3" t="n">
        <v>0.270046296296296</v>
      </c>
      <c r="D71" s="0" t="n">
        <v>4307.3327</v>
      </c>
      <c r="E71" s="0" t="n">
        <v>2</v>
      </c>
      <c r="F71" s="0" t="n">
        <v>0.0098</v>
      </c>
      <c r="G71" s="0" t="n">
        <v>0.0013</v>
      </c>
      <c r="H71" s="0" t="n">
        <v>4295.0362</v>
      </c>
      <c r="I71" s="0" t="n">
        <v>-9.5</v>
      </c>
      <c r="J71" s="0" t="n">
        <v>-0.2</v>
      </c>
      <c r="K71" s="0" t="n">
        <v>-1.8371</v>
      </c>
      <c r="L71" s="0" t="n">
        <v>-0.0672</v>
      </c>
      <c r="M71" s="0" t="n">
        <v>0.0012</v>
      </c>
      <c r="N71" s="0" t="n">
        <v>-0.25</v>
      </c>
      <c r="O71" s="0" t="n">
        <v>12.6124</v>
      </c>
      <c r="P71" s="0" t="n">
        <v>60</v>
      </c>
      <c r="Q71" s="0" t="n">
        <v>0.704</v>
      </c>
      <c r="R71" s="0" t="n">
        <v>43.290565</v>
      </c>
      <c r="S71" s="0" t="n">
        <v>77.326233</v>
      </c>
      <c r="T71" s="0" t="n">
        <v>1367.4</v>
      </c>
      <c r="U71" s="0" t="n">
        <v>43.290585</v>
      </c>
      <c r="V71" s="0" t="n">
        <v>77.326134</v>
      </c>
      <c r="W71" s="0" t="n">
        <v>1357.5</v>
      </c>
      <c r="X71" s="0" t="n">
        <v>11011</v>
      </c>
    </row>
    <row r="72" customFormat="false" ht="12.8" hidden="false" customHeight="false" outlineLevel="0" collapsed="false">
      <c r="A72" s="0" t="n">
        <v>1</v>
      </c>
      <c r="B72" s="2" t="n">
        <v>44974</v>
      </c>
      <c r="C72" s="3" t="n">
        <v>0.27369212962963</v>
      </c>
      <c r="D72" s="0" t="n">
        <v>4307.5159</v>
      </c>
      <c r="E72" s="0" t="n">
        <v>3</v>
      </c>
      <c r="F72" s="0" t="n">
        <v>0.0128</v>
      </c>
      <c r="G72" s="0" t="n">
        <v>0.0017</v>
      </c>
      <c r="H72" s="0" t="n">
        <v>4295.2204</v>
      </c>
      <c r="I72" s="0" t="n">
        <v>0.1</v>
      </c>
      <c r="J72" s="0" t="n">
        <v>0.7</v>
      </c>
      <c r="K72" s="0" t="n">
        <v>-1.8288</v>
      </c>
      <c r="L72" s="0" t="n">
        <v>-0.0677</v>
      </c>
      <c r="M72" s="0" t="n">
        <v>0</v>
      </c>
      <c r="N72" s="0" t="n">
        <v>-0.2494</v>
      </c>
      <c r="O72" s="0" t="n">
        <v>12.6127</v>
      </c>
      <c r="P72" s="0" t="n">
        <v>60</v>
      </c>
      <c r="Q72" s="0" t="n">
        <v>0.21</v>
      </c>
      <c r="R72" s="0" t="n">
        <v>43.290565</v>
      </c>
      <c r="S72" s="0" t="n">
        <v>77.326233</v>
      </c>
      <c r="T72" s="0" t="n">
        <v>1367.4</v>
      </c>
      <c r="U72" s="0" t="n">
        <v>43.290535</v>
      </c>
      <c r="V72" s="0" t="n">
        <v>77.326172</v>
      </c>
      <c r="W72" s="0" t="n">
        <v>1360</v>
      </c>
      <c r="X72" s="0" t="n">
        <v>11011</v>
      </c>
    </row>
    <row r="73" customFormat="false" ht="12.8" hidden="false" customHeight="false" outlineLevel="0" collapsed="false">
      <c r="A73" s="0" t="n">
        <v>1</v>
      </c>
      <c r="B73" s="2" t="n">
        <v>44974</v>
      </c>
      <c r="C73" s="3" t="n">
        <v>0.274386574074074</v>
      </c>
      <c r="D73" s="0" t="n">
        <v>4307.5159</v>
      </c>
      <c r="E73" s="0" t="n">
        <v>3</v>
      </c>
      <c r="F73" s="0" t="n">
        <v>0.0077</v>
      </c>
      <c r="G73" s="0" t="n">
        <v>0.001</v>
      </c>
      <c r="H73" s="0" t="n">
        <v>4295.2204</v>
      </c>
      <c r="I73" s="0" t="n">
        <v>-1</v>
      </c>
      <c r="J73" s="0" t="n">
        <v>0.7</v>
      </c>
      <c r="K73" s="0" t="n">
        <v>-1.837</v>
      </c>
      <c r="L73" s="0" t="n">
        <v>-0.0678</v>
      </c>
      <c r="M73" s="0" t="n">
        <v>0.0001</v>
      </c>
      <c r="N73" s="0" t="n">
        <v>-0.2494</v>
      </c>
      <c r="O73" s="0" t="n">
        <v>12.6127</v>
      </c>
      <c r="P73" s="0" t="n">
        <v>60</v>
      </c>
      <c r="Q73" s="0" t="n">
        <v>0.21</v>
      </c>
      <c r="R73" s="0" t="n">
        <v>43.290565</v>
      </c>
      <c r="S73" s="0" t="n">
        <v>77.326233</v>
      </c>
      <c r="T73" s="0" t="n">
        <v>1367.4</v>
      </c>
      <c r="U73" s="0" t="n">
        <v>43.290592</v>
      </c>
      <c r="V73" s="0" t="n">
        <v>77.326294</v>
      </c>
      <c r="W73" s="0" t="n">
        <v>1361.4</v>
      </c>
      <c r="X73" s="0" t="n">
        <v>11011</v>
      </c>
    </row>
    <row r="74" customFormat="false" ht="12.8" hidden="false" customHeight="false" outlineLevel="0" collapsed="false">
      <c r="A74" s="0" t="n">
        <v>1</v>
      </c>
      <c r="B74" s="2" t="n">
        <v>44974</v>
      </c>
      <c r="C74" s="3" t="n">
        <v>0.275081018518519</v>
      </c>
      <c r="D74" s="0" t="n">
        <v>4307.5143</v>
      </c>
      <c r="E74" s="0" t="n">
        <v>3</v>
      </c>
      <c r="F74" s="0" t="n">
        <v>0.0112</v>
      </c>
      <c r="G74" s="0" t="n">
        <v>0.0014</v>
      </c>
      <c r="H74" s="0" t="n">
        <v>4295.2188</v>
      </c>
      <c r="I74" s="0" t="n">
        <v>1.6</v>
      </c>
      <c r="J74" s="0" t="n">
        <v>1.4</v>
      </c>
      <c r="K74" s="0" t="n">
        <v>-1.8315</v>
      </c>
      <c r="L74" s="0" t="n">
        <v>-0.068</v>
      </c>
      <c r="M74" s="0" t="n">
        <v>0.0001</v>
      </c>
      <c r="N74" s="0" t="n">
        <v>-0.2494</v>
      </c>
      <c r="O74" s="0" t="n">
        <v>12.6128</v>
      </c>
      <c r="P74" s="0" t="n">
        <v>60</v>
      </c>
      <c r="Q74" s="0" t="n">
        <v>0.21</v>
      </c>
      <c r="R74" s="0" t="n">
        <v>43.290565</v>
      </c>
      <c r="S74" s="0" t="n">
        <v>77.326233</v>
      </c>
      <c r="T74" s="0" t="n">
        <v>1367.4</v>
      </c>
      <c r="U74" s="0" t="n">
        <v>43.290585</v>
      </c>
      <c r="V74" s="0" t="n">
        <v>77.32621</v>
      </c>
      <c r="W74" s="0" t="n">
        <v>1361.4</v>
      </c>
      <c r="X74" s="0" t="n">
        <v>11011</v>
      </c>
    </row>
    <row r="75" customFormat="false" ht="12.8" hidden="false" customHeight="false" outlineLevel="0" collapsed="false">
      <c r="A75" s="0" t="n">
        <v>1</v>
      </c>
      <c r="B75" s="2" t="n">
        <v>44974</v>
      </c>
      <c r="C75" s="3" t="n">
        <v>0.275775462962963</v>
      </c>
      <c r="D75" s="0" t="n">
        <v>4307.5147</v>
      </c>
      <c r="E75" s="0" t="n">
        <v>3</v>
      </c>
      <c r="F75" s="0" t="n">
        <v>0.0088</v>
      </c>
      <c r="G75" s="0" t="n">
        <v>0.0011</v>
      </c>
      <c r="H75" s="0" t="n">
        <v>4295.2195</v>
      </c>
      <c r="I75" s="0" t="n">
        <v>0.3</v>
      </c>
      <c r="J75" s="0" t="n">
        <v>2.7</v>
      </c>
      <c r="K75" s="0" t="n">
        <v>-1.8359</v>
      </c>
      <c r="L75" s="0" t="n">
        <v>-0.0681</v>
      </c>
      <c r="M75" s="0" t="n">
        <v>0.0001</v>
      </c>
      <c r="N75" s="0" t="n">
        <v>-0.2497</v>
      </c>
      <c r="O75" s="0" t="n">
        <v>12.6128</v>
      </c>
      <c r="P75" s="0" t="n">
        <v>60</v>
      </c>
      <c r="Q75" s="0" t="n">
        <v>0.21</v>
      </c>
      <c r="R75" s="0" t="n">
        <v>43.290565</v>
      </c>
      <c r="S75" s="0" t="n">
        <v>77.326233</v>
      </c>
      <c r="T75" s="0" t="n">
        <v>1367.4</v>
      </c>
      <c r="U75" s="0" t="n">
        <v>43.290565</v>
      </c>
      <c r="V75" s="0" t="n">
        <v>77.326233</v>
      </c>
      <c r="W75" s="0" t="n">
        <v>1362.8</v>
      </c>
      <c r="X75" s="0" t="n">
        <v>11011</v>
      </c>
    </row>
    <row r="76" customFormat="false" ht="12.8" hidden="false" customHeight="false" outlineLevel="0" collapsed="false">
      <c r="A76" s="0" t="n">
        <v>1</v>
      </c>
      <c r="B76" s="2" t="n">
        <v>44974</v>
      </c>
      <c r="C76" s="3" t="n">
        <v>0.276469907407407</v>
      </c>
      <c r="D76" s="0" t="n">
        <v>4307.5126</v>
      </c>
      <c r="E76" s="0" t="n">
        <v>3</v>
      </c>
      <c r="F76" s="0" t="n">
        <v>0.0091</v>
      </c>
      <c r="G76" s="0" t="n">
        <v>0.0012</v>
      </c>
      <c r="H76" s="0" t="n">
        <v>4295.2173</v>
      </c>
      <c r="I76" s="0" t="n">
        <v>0.5</v>
      </c>
      <c r="J76" s="0" t="n">
        <v>2.7</v>
      </c>
      <c r="K76" s="0" t="n">
        <v>-1.8339</v>
      </c>
      <c r="L76" s="0" t="n">
        <v>-0.0682</v>
      </c>
      <c r="M76" s="0" t="n">
        <v>0.0002</v>
      </c>
      <c r="N76" s="0" t="n">
        <v>-0.2495</v>
      </c>
      <c r="O76" s="0" t="n">
        <v>12.6128</v>
      </c>
      <c r="P76" s="0" t="n">
        <v>60</v>
      </c>
      <c r="Q76" s="0" t="n">
        <v>0.21</v>
      </c>
      <c r="R76" s="0" t="n">
        <v>43.290565</v>
      </c>
      <c r="S76" s="0" t="n">
        <v>77.326233</v>
      </c>
      <c r="T76" s="0" t="n">
        <v>1367.4</v>
      </c>
      <c r="U76" s="0" t="n">
        <v>43.290592</v>
      </c>
      <c r="V76" s="0" t="n">
        <v>77.32621</v>
      </c>
      <c r="W76" s="0" t="n">
        <v>1363</v>
      </c>
      <c r="X76" s="0" t="n">
        <v>11011</v>
      </c>
    </row>
    <row r="77" customFormat="false" ht="12.8" hidden="false" customHeight="false" outlineLevel="0" collapsed="false">
      <c r="A77" s="0" t="n">
        <v>3</v>
      </c>
      <c r="B77" s="2" t="n">
        <v>44974</v>
      </c>
      <c r="C77" s="3" t="n">
        <v>0.279791666666667</v>
      </c>
      <c r="D77" s="0" t="n">
        <v>4307.2594</v>
      </c>
      <c r="E77" s="0" t="n">
        <v>3</v>
      </c>
      <c r="F77" s="0" t="n">
        <v>0.0113</v>
      </c>
      <c r="G77" s="0" t="n">
        <v>0.0015</v>
      </c>
      <c r="H77" s="0" t="n">
        <v>4294.9634</v>
      </c>
      <c r="I77" s="0" t="n">
        <v>6.7</v>
      </c>
      <c r="J77" s="0" t="n">
        <v>8</v>
      </c>
      <c r="K77" s="0" t="n">
        <v>-1.8352</v>
      </c>
      <c r="L77" s="0" t="n">
        <v>-0.0687</v>
      </c>
      <c r="M77" s="0" t="n">
        <v>0.0013</v>
      </c>
      <c r="N77" s="0" t="n">
        <v>-0.2497</v>
      </c>
      <c r="O77" s="0" t="n">
        <v>12.6131</v>
      </c>
      <c r="P77" s="0" t="n">
        <v>60</v>
      </c>
      <c r="Q77" s="0" t="n">
        <v>1.2</v>
      </c>
      <c r="R77" s="0" t="n">
        <v>43.290565</v>
      </c>
      <c r="S77" s="0" t="n">
        <v>77.326233</v>
      </c>
      <c r="T77" s="0" t="n">
        <v>1367.4</v>
      </c>
      <c r="U77" s="0" t="n">
        <v>43.290432</v>
      </c>
      <c r="V77" s="0" t="n">
        <v>77.326363</v>
      </c>
      <c r="W77" s="0" t="n">
        <v>1365</v>
      </c>
      <c r="X77" s="0" t="n">
        <v>11011</v>
      </c>
    </row>
    <row r="78" customFormat="false" ht="12.8" hidden="false" customHeight="false" outlineLevel="0" collapsed="false">
      <c r="A78" s="0" t="n">
        <v>3</v>
      </c>
      <c r="B78" s="2" t="n">
        <v>44974</v>
      </c>
      <c r="C78" s="3" t="n">
        <v>0.280486111111111</v>
      </c>
      <c r="D78" s="0" t="n">
        <v>4307.2504</v>
      </c>
      <c r="E78" s="0" t="n">
        <v>3</v>
      </c>
      <c r="F78" s="0" t="n">
        <v>0.0132</v>
      </c>
      <c r="G78" s="0" t="n">
        <v>0.0017</v>
      </c>
      <c r="H78" s="0" t="n">
        <v>4294.9547</v>
      </c>
      <c r="I78" s="0" t="n">
        <v>5.6</v>
      </c>
      <c r="J78" s="0" t="n">
        <v>7.4</v>
      </c>
      <c r="K78" s="0" t="n">
        <v>-1.8362</v>
      </c>
      <c r="L78" s="0" t="n">
        <v>-0.0688</v>
      </c>
      <c r="M78" s="0" t="n">
        <v>0.0012</v>
      </c>
      <c r="N78" s="0" t="n">
        <v>-0.2497</v>
      </c>
      <c r="O78" s="0" t="n">
        <v>12.6131</v>
      </c>
      <c r="P78" s="0" t="n">
        <v>60</v>
      </c>
      <c r="Q78" s="0" t="n">
        <v>1.2</v>
      </c>
      <c r="R78" s="0" t="n">
        <v>43.290565</v>
      </c>
      <c r="S78" s="0" t="n">
        <v>77.326233</v>
      </c>
      <c r="T78" s="0" t="n">
        <v>1367.4</v>
      </c>
      <c r="U78" s="0" t="n">
        <v>43.290497</v>
      </c>
      <c r="V78" s="0" t="n">
        <v>77.326195</v>
      </c>
      <c r="W78" s="0" t="n">
        <v>1365.1</v>
      </c>
      <c r="X78" s="0" t="n">
        <v>11011</v>
      </c>
    </row>
    <row r="79" customFormat="false" ht="12.8" hidden="false" customHeight="false" outlineLevel="0" collapsed="false">
      <c r="A79" s="0" t="n">
        <v>3</v>
      </c>
      <c r="B79" s="2" t="n">
        <v>44974</v>
      </c>
      <c r="C79" s="3" t="n">
        <v>0.281180555555556</v>
      </c>
      <c r="D79" s="0" t="n">
        <v>4307.2428</v>
      </c>
      <c r="E79" s="0" t="n">
        <v>3</v>
      </c>
      <c r="F79" s="0" t="n">
        <v>0.0112</v>
      </c>
      <c r="G79" s="0" t="n">
        <v>0.0014</v>
      </c>
      <c r="H79" s="0" t="n">
        <v>4294.9475</v>
      </c>
      <c r="I79" s="0" t="n">
        <v>5.5</v>
      </c>
      <c r="J79" s="0" t="n">
        <v>4.5</v>
      </c>
      <c r="K79" s="0" t="n">
        <v>-1.8373</v>
      </c>
      <c r="L79" s="0" t="n">
        <v>-0.0689</v>
      </c>
      <c r="M79" s="0" t="n">
        <v>0.0006</v>
      </c>
      <c r="N79" s="0" t="n">
        <v>-0.2496</v>
      </c>
      <c r="O79" s="0" t="n">
        <v>12.6132</v>
      </c>
      <c r="P79" s="0" t="n">
        <v>60</v>
      </c>
      <c r="Q79" s="0" t="n">
        <v>1.2</v>
      </c>
      <c r="R79" s="0" t="n">
        <v>43.290565</v>
      </c>
      <c r="S79" s="0" t="n">
        <v>77.326233</v>
      </c>
      <c r="T79" s="0" t="n">
        <v>1367.4</v>
      </c>
      <c r="U79" s="0" t="n">
        <v>43.290554</v>
      </c>
      <c r="V79" s="0" t="n">
        <v>77.326233</v>
      </c>
      <c r="W79" s="0" t="n">
        <v>1365</v>
      </c>
      <c r="X79" s="0" t="n">
        <v>11011</v>
      </c>
    </row>
    <row r="80" customFormat="false" ht="12.8" hidden="false" customHeight="false" outlineLevel="0" collapsed="false">
      <c r="A80" s="0" t="n">
        <v>3</v>
      </c>
      <c r="B80" s="2" t="n">
        <v>44974</v>
      </c>
      <c r="C80" s="3" t="n">
        <v>0.281875</v>
      </c>
      <c r="D80" s="0" t="n">
        <v>4307.2335</v>
      </c>
      <c r="E80" s="0" t="n">
        <v>3</v>
      </c>
      <c r="F80" s="0" t="n">
        <v>0.0103</v>
      </c>
      <c r="G80" s="0" t="n">
        <v>0.0013</v>
      </c>
      <c r="H80" s="0" t="n">
        <v>4294.9387</v>
      </c>
      <c r="I80" s="0" t="n">
        <v>4.3</v>
      </c>
      <c r="J80" s="0" t="n">
        <v>3.4</v>
      </c>
      <c r="K80" s="0" t="n">
        <v>-1.8372</v>
      </c>
      <c r="L80" s="0" t="n">
        <v>-0.069</v>
      </c>
      <c r="M80" s="0" t="n">
        <v>0.0004</v>
      </c>
      <c r="N80" s="0" t="n">
        <v>-0.2497</v>
      </c>
      <c r="O80" s="0" t="n">
        <v>12.6132</v>
      </c>
      <c r="P80" s="0" t="n">
        <v>60</v>
      </c>
      <c r="Q80" s="0" t="n">
        <v>1.2</v>
      </c>
      <c r="R80" s="0" t="n">
        <v>43.290565</v>
      </c>
      <c r="S80" s="0" t="n">
        <v>77.326233</v>
      </c>
      <c r="T80" s="0" t="n">
        <v>1367.4</v>
      </c>
      <c r="U80" s="0" t="n">
        <v>43.290497</v>
      </c>
      <c r="V80" s="0" t="n">
        <v>77.326172</v>
      </c>
      <c r="W80" s="0" t="n">
        <v>1363.9</v>
      </c>
      <c r="X80" s="0" t="n">
        <v>11011</v>
      </c>
    </row>
    <row r="81" customFormat="false" ht="12.8" hidden="false" customHeight="false" outlineLevel="0" collapsed="false">
      <c r="A81" s="0" t="n">
        <v>3</v>
      </c>
      <c r="B81" s="2" t="n">
        <v>44974</v>
      </c>
      <c r="C81" s="3" t="n">
        <v>0.282569444444444</v>
      </c>
      <c r="D81" s="0" t="n">
        <v>4307.2285</v>
      </c>
      <c r="E81" s="0" t="n">
        <v>3</v>
      </c>
      <c r="F81" s="0" t="n">
        <v>0.0083</v>
      </c>
      <c r="G81" s="0" t="n">
        <v>0.0011</v>
      </c>
      <c r="H81" s="0" t="n">
        <v>4294.9337</v>
      </c>
      <c r="I81" s="0" t="n">
        <v>3.7</v>
      </c>
      <c r="J81" s="0" t="n">
        <v>2.4</v>
      </c>
      <c r="K81" s="0" t="n">
        <v>-1.8375</v>
      </c>
      <c r="L81" s="0" t="n">
        <v>-0.0692</v>
      </c>
      <c r="M81" s="0" t="n">
        <v>0.0003</v>
      </c>
      <c r="N81" s="0" t="n">
        <v>-0.2496</v>
      </c>
      <c r="O81" s="0" t="n">
        <v>12.6133</v>
      </c>
      <c r="P81" s="0" t="n">
        <v>60</v>
      </c>
      <c r="Q81" s="0" t="n">
        <v>1.2</v>
      </c>
      <c r="R81" s="0" t="n">
        <v>43.290565</v>
      </c>
      <c r="S81" s="0" t="n">
        <v>77.326233</v>
      </c>
      <c r="T81" s="0" t="n">
        <v>1367.4</v>
      </c>
      <c r="U81" s="0" t="n">
        <v>43.290443</v>
      </c>
      <c r="V81" s="0" t="n">
        <v>77.326096</v>
      </c>
      <c r="W81" s="0" t="n">
        <v>1364</v>
      </c>
      <c r="X81" s="0" t="n">
        <v>11011</v>
      </c>
    </row>
    <row r="82" customFormat="false" ht="12.8" hidden="false" customHeight="false" outlineLevel="0" collapsed="false">
      <c r="A82" s="0" t="n">
        <v>1</v>
      </c>
      <c r="B82" s="2" t="n">
        <v>44974</v>
      </c>
      <c r="C82" s="3" t="n">
        <v>0.284907407407407</v>
      </c>
      <c r="D82" s="0" t="n">
        <v>4307.4985</v>
      </c>
      <c r="E82" s="0" t="n">
        <v>3</v>
      </c>
      <c r="F82" s="0" t="n">
        <v>0.01</v>
      </c>
      <c r="G82" s="0" t="n">
        <v>0.0013</v>
      </c>
      <c r="H82" s="0" t="n">
        <v>4295.2038</v>
      </c>
      <c r="I82" s="0" t="n">
        <v>-1.5</v>
      </c>
      <c r="J82" s="0" t="n">
        <v>1</v>
      </c>
      <c r="K82" s="0" t="n">
        <v>-1.8351</v>
      </c>
      <c r="L82" s="0" t="n">
        <v>-0.0696</v>
      </c>
      <c r="M82" s="0" t="n">
        <v>0.0001</v>
      </c>
      <c r="N82" s="0" t="n">
        <v>-0.2493</v>
      </c>
      <c r="O82" s="0" t="n">
        <v>12.6134</v>
      </c>
      <c r="P82" s="0" t="n">
        <v>60</v>
      </c>
      <c r="Q82" s="0" t="n">
        <v>0.21</v>
      </c>
      <c r="R82" s="0" t="n">
        <v>43.290565</v>
      </c>
      <c r="S82" s="0" t="n">
        <v>77.326233</v>
      </c>
      <c r="T82" s="0" t="n">
        <v>1367.4</v>
      </c>
      <c r="U82" s="0" t="n">
        <v>43.290497</v>
      </c>
      <c r="V82" s="0" t="n">
        <v>77.32637</v>
      </c>
      <c r="W82" s="0" t="n">
        <v>1365.9</v>
      </c>
      <c r="X82" s="0" t="n">
        <v>11011</v>
      </c>
    </row>
    <row r="83" customFormat="false" ht="12.8" hidden="false" customHeight="false" outlineLevel="0" collapsed="false">
      <c r="A83" s="0" t="n">
        <v>1</v>
      </c>
      <c r="B83" s="2" t="n">
        <v>44974</v>
      </c>
      <c r="C83" s="3" t="n">
        <v>0.285601851851852</v>
      </c>
      <c r="D83" s="0" t="n">
        <v>4307.4954</v>
      </c>
      <c r="E83" s="0" t="n">
        <v>3</v>
      </c>
      <c r="F83" s="0" t="n">
        <v>0.011</v>
      </c>
      <c r="G83" s="0" t="n">
        <v>0.0014</v>
      </c>
      <c r="H83" s="0" t="n">
        <v>4295.201</v>
      </c>
      <c r="I83" s="0" t="n">
        <v>-1.1</v>
      </c>
      <c r="J83" s="0" t="n">
        <v>1.3</v>
      </c>
      <c r="K83" s="0" t="n">
        <v>-1.8322</v>
      </c>
      <c r="L83" s="0" t="n">
        <v>-0.0697</v>
      </c>
      <c r="M83" s="0" t="n">
        <v>0.0001</v>
      </c>
      <c r="N83" s="0" t="n">
        <v>-0.2495</v>
      </c>
      <c r="O83" s="0" t="n">
        <v>12.6135</v>
      </c>
      <c r="P83" s="0" t="n">
        <v>60</v>
      </c>
      <c r="Q83" s="0" t="n">
        <v>0.21</v>
      </c>
      <c r="R83" s="0" t="n">
        <v>43.290565</v>
      </c>
      <c r="S83" s="0" t="n">
        <v>77.326233</v>
      </c>
      <c r="T83" s="0" t="n">
        <v>1367.4</v>
      </c>
      <c r="U83" s="0" t="n">
        <v>43.290508</v>
      </c>
      <c r="V83" s="0" t="n">
        <v>77.326294</v>
      </c>
      <c r="W83" s="0" t="n">
        <v>1366.9</v>
      </c>
      <c r="X83" s="0" t="n">
        <v>11011</v>
      </c>
    </row>
    <row r="84" customFormat="false" ht="12.8" hidden="false" customHeight="false" outlineLevel="0" collapsed="false">
      <c r="A84" s="0" t="n">
        <v>1</v>
      </c>
      <c r="B84" s="2" t="n">
        <v>44974</v>
      </c>
      <c r="C84" s="3" t="n">
        <v>0.286296296296296</v>
      </c>
      <c r="D84" s="0" t="n">
        <v>4307.4932</v>
      </c>
      <c r="E84" s="0" t="n">
        <v>3</v>
      </c>
      <c r="F84" s="0" t="n">
        <v>0.0096</v>
      </c>
      <c r="G84" s="0" t="n">
        <v>0.0012</v>
      </c>
      <c r="H84" s="0" t="n">
        <v>4295.199</v>
      </c>
      <c r="I84" s="0" t="n">
        <v>-2.2</v>
      </c>
      <c r="J84" s="0" t="n">
        <v>-1</v>
      </c>
      <c r="K84" s="0" t="n">
        <v>-1.8392</v>
      </c>
      <c r="L84" s="0" t="n">
        <v>-0.0698</v>
      </c>
      <c r="M84" s="0" t="n">
        <v>0.0001</v>
      </c>
      <c r="N84" s="0" t="n">
        <v>-0.2497</v>
      </c>
      <c r="O84" s="0" t="n">
        <v>12.6135</v>
      </c>
      <c r="P84" s="0" t="n">
        <v>60</v>
      </c>
      <c r="Q84" s="0" t="n">
        <v>0.21</v>
      </c>
      <c r="R84" s="0" t="n">
        <v>43.290565</v>
      </c>
      <c r="S84" s="0" t="n">
        <v>77.326233</v>
      </c>
      <c r="T84" s="0" t="n">
        <v>1367.4</v>
      </c>
      <c r="U84" s="0" t="n">
        <v>43.290535</v>
      </c>
      <c r="V84" s="0" t="n">
        <v>77.326347</v>
      </c>
      <c r="W84" s="0" t="n">
        <v>1365.9</v>
      </c>
      <c r="X84" s="0" t="n">
        <v>11011</v>
      </c>
    </row>
    <row r="85" customFormat="false" ht="12.8" hidden="false" customHeight="false" outlineLevel="0" collapsed="false">
      <c r="A85" s="0" t="n">
        <v>1</v>
      </c>
      <c r="B85" s="2" t="n">
        <v>44974</v>
      </c>
      <c r="C85" s="3" t="n">
        <v>0.286990740740741</v>
      </c>
      <c r="D85" s="0" t="n">
        <v>4307.4891</v>
      </c>
      <c r="E85" s="0" t="n">
        <v>3</v>
      </c>
      <c r="F85" s="0" t="n">
        <v>0.0101</v>
      </c>
      <c r="G85" s="0" t="n">
        <v>0.0013</v>
      </c>
      <c r="H85" s="0" t="n">
        <v>4295.1948</v>
      </c>
      <c r="I85" s="0" t="n">
        <v>-3.4</v>
      </c>
      <c r="J85" s="0" t="n">
        <v>-0.9</v>
      </c>
      <c r="K85" s="0" t="n">
        <v>-1.8318</v>
      </c>
      <c r="L85" s="0" t="n">
        <v>-0.0699</v>
      </c>
      <c r="M85" s="0" t="n">
        <v>0.0002</v>
      </c>
      <c r="N85" s="0" t="n">
        <v>-0.2496</v>
      </c>
      <c r="O85" s="0" t="n">
        <v>12.6136</v>
      </c>
      <c r="P85" s="0" t="n">
        <v>60</v>
      </c>
      <c r="Q85" s="0" t="n">
        <v>0.21</v>
      </c>
      <c r="R85" s="0" t="n">
        <v>43.290565</v>
      </c>
      <c r="S85" s="0" t="n">
        <v>77.326233</v>
      </c>
      <c r="T85" s="0" t="n">
        <v>1367.4</v>
      </c>
      <c r="U85" s="0" t="n">
        <v>43.290497</v>
      </c>
      <c r="V85" s="0" t="n">
        <v>77.326408</v>
      </c>
      <c r="W85" s="0" t="n">
        <v>1365</v>
      </c>
      <c r="X85" s="0" t="n">
        <v>11011</v>
      </c>
    </row>
    <row r="86" customFormat="false" ht="12.8" hidden="false" customHeight="false" outlineLevel="0" collapsed="false">
      <c r="A86" s="0" t="n">
        <v>1</v>
      </c>
      <c r="B86" s="2" t="n">
        <v>44974</v>
      </c>
      <c r="C86" s="3" t="n">
        <v>0.287685185185185</v>
      </c>
      <c r="D86" s="0" t="n">
        <v>4307.4876</v>
      </c>
      <c r="E86" s="0" t="n">
        <v>3</v>
      </c>
      <c r="F86" s="0" t="n">
        <v>0.0076</v>
      </c>
      <c r="G86" s="0" t="n">
        <v>0.001</v>
      </c>
      <c r="H86" s="0" t="n">
        <v>4295.1935</v>
      </c>
      <c r="I86" s="0" t="n">
        <v>-3</v>
      </c>
      <c r="J86" s="0" t="n">
        <v>-0.2</v>
      </c>
      <c r="K86" s="0" t="n">
        <v>-1.8351</v>
      </c>
      <c r="L86" s="0" t="n">
        <v>-0.07</v>
      </c>
      <c r="M86" s="0" t="n">
        <v>0.0001</v>
      </c>
      <c r="N86" s="0" t="n">
        <v>-0.2497</v>
      </c>
      <c r="O86" s="0" t="n">
        <v>12.6136</v>
      </c>
      <c r="P86" s="0" t="n">
        <v>60</v>
      </c>
      <c r="Q86" s="0" t="n">
        <v>0.21</v>
      </c>
      <c r="R86" s="0" t="n">
        <v>43.290565</v>
      </c>
      <c r="S86" s="0" t="n">
        <v>77.326233</v>
      </c>
      <c r="T86" s="0" t="n">
        <v>1367.4</v>
      </c>
      <c r="U86" s="0" t="n">
        <v>43.29047</v>
      </c>
      <c r="V86" s="0" t="n">
        <v>77.326256</v>
      </c>
      <c r="W86" s="0" t="n">
        <v>1364.6</v>
      </c>
      <c r="X86" s="0" t="n">
        <v>11011</v>
      </c>
    </row>
    <row r="87" customFormat="false" ht="12.8" hidden="false" customHeight="false" outlineLevel="0" collapsed="false">
      <c r="A87" s="0" t="n">
        <v>3</v>
      </c>
      <c r="B87" s="2" t="n">
        <v>44974</v>
      </c>
      <c r="C87" s="3" t="n">
        <v>0.290162037037037</v>
      </c>
      <c r="D87" s="0" t="n">
        <v>4307.1919</v>
      </c>
      <c r="E87" s="0" t="n">
        <v>3</v>
      </c>
      <c r="F87" s="0" t="n">
        <v>0.0108</v>
      </c>
      <c r="G87" s="0" t="n">
        <v>0.0014</v>
      </c>
      <c r="H87" s="0" t="n">
        <v>4294.8975</v>
      </c>
      <c r="I87" s="0" t="n">
        <v>-2</v>
      </c>
      <c r="J87" s="0" t="n">
        <v>-2.1</v>
      </c>
      <c r="K87" s="0" t="n">
        <v>-1.8323</v>
      </c>
      <c r="L87" s="0" t="n">
        <v>-0.0705</v>
      </c>
      <c r="M87" s="0" t="n">
        <v>0.0002</v>
      </c>
      <c r="N87" s="0" t="n">
        <v>-0.2491</v>
      </c>
      <c r="O87" s="0" t="n">
        <v>12.6138</v>
      </c>
      <c r="P87" s="0" t="n">
        <v>60</v>
      </c>
      <c r="Q87" s="0" t="n">
        <v>1.2</v>
      </c>
      <c r="R87" s="0" t="n">
        <v>43.290565</v>
      </c>
      <c r="S87" s="0" t="n">
        <v>77.326233</v>
      </c>
      <c r="T87" s="0" t="n">
        <v>1367.4</v>
      </c>
      <c r="U87" s="0" t="n">
        <v>43.290585</v>
      </c>
      <c r="V87" s="0" t="n">
        <v>77.326233</v>
      </c>
      <c r="W87" s="0" t="n">
        <v>1364.8</v>
      </c>
      <c r="X87" s="0" t="n">
        <v>11011</v>
      </c>
    </row>
    <row r="88" customFormat="false" ht="12.8" hidden="false" customHeight="false" outlineLevel="0" collapsed="false">
      <c r="A88" s="0" t="n">
        <v>3</v>
      </c>
      <c r="B88" s="2" t="n">
        <v>44974</v>
      </c>
      <c r="C88" s="3" t="n">
        <v>0.290856481481481</v>
      </c>
      <c r="D88" s="0" t="n">
        <v>4307.1976</v>
      </c>
      <c r="E88" s="0" t="n">
        <v>3</v>
      </c>
      <c r="F88" s="0" t="n">
        <v>0.0086</v>
      </c>
      <c r="G88" s="0" t="n">
        <v>0.0011</v>
      </c>
      <c r="H88" s="0" t="n">
        <v>4294.9028</v>
      </c>
      <c r="I88" s="0" t="n">
        <v>-5.6</v>
      </c>
      <c r="J88" s="0" t="n">
        <v>0.6</v>
      </c>
      <c r="K88" s="0" t="n">
        <v>-1.8259</v>
      </c>
      <c r="L88" s="0" t="n">
        <v>-0.0706</v>
      </c>
      <c r="M88" s="0" t="n">
        <v>0.0005</v>
      </c>
      <c r="N88" s="0" t="n">
        <v>-0.2489</v>
      </c>
      <c r="O88" s="0" t="n">
        <v>12.6138</v>
      </c>
      <c r="P88" s="0" t="n">
        <v>60</v>
      </c>
      <c r="Q88" s="0" t="n">
        <v>1.2</v>
      </c>
      <c r="R88" s="0" t="n">
        <v>43.290565</v>
      </c>
      <c r="S88" s="0" t="n">
        <v>77.326233</v>
      </c>
      <c r="T88" s="0" t="n">
        <v>1367.4</v>
      </c>
      <c r="U88" s="0" t="n">
        <v>43.290527</v>
      </c>
      <c r="V88" s="0" t="n">
        <v>77.326294</v>
      </c>
      <c r="W88" s="0" t="n">
        <v>1365</v>
      </c>
      <c r="X88" s="0" t="n">
        <v>11011</v>
      </c>
    </row>
    <row r="89" customFormat="false" ht="12.8" hidden="false" customHeight="false" outlineLevel="0" collapsed="false">
      <c r="A89" s="0" t="n">
        <v>3</v>
      </c>
      <c r="B89" s="2" t="n">
        <v>44974</v>
      </c>
      <c r="C89" s="3" t="n">
        <v>0.291550925925926</v>
      </c>
      <c r="D89" s="0" t="n">
        <v>4307.1988</v>
      </c>
      <c r="E89" s="0" t="n">
        <v>3</v>
      </c>
      <c r="F89" s="0" t="n">
        <v>0.0106</v>
      </c>
      <c r="G89" s="0" t="n">
        <v>0.0014</v>
      </c>
      <c r="H89" s="0" t="n">
        <v>4294.904</v>
      </c>
      <c r="I89" s="0" t="n">
        <v>-6.5</v>
      </c>
      <c r="J89" s="0" t="n">
        <v>2.2</v>
      </c>
      <c r="K89" s="0" t="n">
        <v>-1.8236</v>
      </c>
      <c r="L89" s="0" t="n">
        <v>-0.0707</v>
      </c>
      <c r="M89" s="0" t="n">
        <v>0.0006</v>
      </c>
      <c r="N89" s="0" t="n">
        <v>-0.2489</v>
      </c>
      <c r="O89" s="0" t="n">
        <v>12.6139</v>
      </c>
      <c r="P89" s="0" t="n">
        <v>60</v>
      </c>
      <c r="Q89" s="0" t="n">
        <v>1.2</v>
      </c>
      <c r="R89" s="0" t="n">
        <v>43.290565</v>
      </c>
      <c r="S89" s="0" t="n">
        <v>77.326233</v>
      </c>
      <c r="T89" s="0" t="n">
        <v>1367.4</v>
      </c>
      <c r="U89" s="0" t="n">
        <v>43.290565</v>
      </c>
      <c r="V89" s="0" t="n">
        <v>77.326248</v>
      </c>
      <c r="W89" s="0" t="n">
        <v>1365.3</v>
      </c>
      <c r="X89" s="0" t="n">
        <v>11011</v>
      </c>
    </row>
    <row r="90" customFormat="false" ht="12.8" hidden="false" customHeight="false" outlineLevel="0" collapsed="false">
      <c r="A90" s="0" t="n">
        <v>3</v>
      </c>
      <c r="B90" s="2" t="n">
        <v>44974</v>
      </c>
      <c r="C90" s="3" t="n">
        <v>0.29224537037037</v>
      </c>
      <c r="D90" s="0" t="n">
        <v>4307.2085</v>
      </c>
      <c r="E90" s="0" t="n">
        <v>3</v>
      </c>
      <c r="F90" s="0" t="n">
        <v>0.0114</v>
      </c>
      <c r="G90" s="0" t="n">
        <v>0.0015</v>
      </c>
      <c r="H90" s="0" t="n">
        <v>4294.9129</v>
      </c>
      <c r="I90" s="0" t="n">
        <v>-7.9</v>
      </c>
      <c r="J90" s="0" t="n">
        <v>6.1</v>
      </c>
      <c r="K90" s="0" t="n">
        <v>-1.8304</v>
      </c>
      <c r="L90" s="0" t="n">
        <v>-0.0709</v>
      </c>
      <c r="M90" s="0" t="n">
        <v>0.0013</v>
      </c>
      <c r="N90" s="0" t="n">
        <v>-0.2489</v>
      </c>
      <c r="O90" s="0" t="n">
        <v>12.6139</v>
      </c>
      <c r="P90" s="0" t="n">
        <v>60</v>
      </c>
      <c r="Q90" s="0" t="n">
        <v>1.2</v>
      </c>
      <c r="R90" s="0" t="n">
        <v>43.290565</v>
      </c>
      <c r="S90" s="0" t="n">
        <v>77.326233</v>
      </c>
      <c r="T90" s="0" t="n">
        <v>1367.4</v>
      </c>
      <c r="U90" s="0" t="n">
        <v>43.290558</v>
      </c>
      <c r="V90" s="0" t="n">
        <v>77.326256</v>
      </c>
      <c r="W90" s="0" t="n">
        <v>1367.3</v>
      </c>
      <c r="X90" s="0" t="n">
        <v>11011</v>
      </c>
    </row>
    <row r="91" customFormat="false" ht="12.8" hidden="false" customHeight="false" outlineLevel="0" collapsed="false">
      <c r="A91" s="0" t="n">
        <v>3</v>
      </c>
      <c r="B91" s="2" t="n">
        <v>44974</v>
      </c>
      <c r="C91" s="3" t="n">
        <v>0.292939814814815</v>
      </c>
      <c r="D91" s="0" t="n">
        <v>4307.2208</v>
      </c>
      <c r="E91" s="0" t="n">
        <v>3</v>
      </c>
      <c r="F91" s="0" t="n">
        <v>0.0105</v>
      </c>
      <c r="G91" s="0" t="n">
        <v>0.0014</v>
      </c>
      <c r="H91" s="0" t="n">
        <v>4294.9248</v>
      </c>
      <c r="I91" s="0" t="n">
        <v>-6.4</v>
      </c>
      <c r="J91" s="0" t="n">
        <v>9.7</v>
      </c>
      <c r="K91" s="0" t="n">
        <v>-1.8291</v>
      </c>
      <c r="L91" s="0" t="n">
        <v>-0.071</v>
      </c>
      <c r="M91" s="0" t="n">
        <v>0.0017</v>
      </c>
      <c r="N91" s="0" t="n">
        <v>-0.2486</v>
      </c>
      <c r="O91" s="0" t="n">
        <v>12.614</v>
      </c>
      <c r="P91" s="0" t="n">
        <v>60</v>
      </c>
      <c r="Q91" s="0" t="n">
        <v>1.2</v>
      </c>
      <c r="R91" s="0" t="n">
        <v>43.290565</v>
      </c>
      <c r="S91" s="0" t="n">
        <v>77.326233</v>
      </c>
      <c r="T91" s="0" t="n">
        <v>1367.4</v>
      </c>
      <c r="U91" s="0" t="s">
        <v>46</v>
      </c>
      <c r="V91" s="0" t="s">
        <v>46</v>
      </c>
      <c r="W91" s="0" t="s">
        <v>46</v>
      </c>
      <c r="X91" s="0" t="n">
        <v>11011</v>
      </c>
    </row>
    <row r="92" customFormat="false" ht="12.8" hidden="false" customHeight="false" outlineLevel="0" collapsed="false">
      <c r="A92" s="0" t="n">
        <v>1</v>
      </c>
      <c r="B92" s="2" t="n">
        <v>44974</v>
      </c>
      <c r="C92" s="3" t="n">
        <v>0.295949074074074</v>
      </c>
      <c r="D92" s="0" t="n">
        <v>4307.4629</v>
      </c>
      <c r="E92" s="0" t="n">
        <v>3</v>
      </c>
      <c r="F92" s="0" t="n">
        <v>0.0141</v>
      </c>
      <c r="G92" s="0" t="n">
        <v>0.0018</v>
      </c>
      <c r="H92" s="0" t="n">
        <v>4295.1678</v>
      </c>
      <c r="I92" s="0" t="n">
        <v>-7</v>
      </c>
      <c r="J92" s="0" t="n">
        <v>-3.7</v>
      </c>
      <c r="K92" s="0" t="n">
        <v>-1.8198</v>
      </c>
      <c r="L92" s="0" t="n">
        <v>-0.0716</v>
      </c>
      <c r="M92" s="0" t="n">
        <v>0.0008</v>
      </c>
      <c r="N92" s="0" t="n">
        <v>-0.2483</v>
      </c>
      <c r="O92" s="0" t="n">
        <v>12.6142</v>
      </c>
      <c r="P92" s="0" t="n">
        <v>60</v>
      </c>
      <c r="Q92" s="0" t="n">
        <v>0.21</v>
      </c>
      <c r="R92" s="0" t="n">
        <v>43.290565</v>
      </c>
      <c r="S92" s="0" t="n">
        <v>77.326233</v>
      </c>
      <c r="T92" s="0" t="n">
        <v>1367.4</v>
      </c>
      <c r="U92" s="0" t="n">
        <v>43.290535</v>
      </c>
      <c r="V92" s="0" t="n">
        <v>77.326576</v>
      </c>
      <c r="W92" s="0" t="n">
        <v>1368</v>
      </c>
      <c r="X92" s="0" t="n">
        <v>11011</v>
      </c>
    </row>
    <row r="93" customFormat="false" ht="12.8" hidden="false" customHeight="false" outlineLevel="0" collapsed="false">
      <c r="A93" s="0" t="n">
        <v>1</v>
      </c>
      <c r="B93" s="2" t="n">
        <v>44974</v>
      </c>
      <c r="C93" s="3" t="n">
        <v>0.296643518518519</v>
      </c>
      <c r="D93" s="0" t="n">
        <v>4307.4608</v>
      </c>
      <c r="E93" s="0" t="n">
        <v>3</v>
      </c>
      <c r="F93" s="0" t="n">
        <v>0.0114</v>
      </c>
      <c r="G93" s="0" t="n">
        <v>0.0015</v>
      </c>
      <c r="H93" s="0" t="n">
        <v>4295.1659</v>
      </c>
      <c r="I93" s="0" t="n">
        <v>-7</v>
      </c>
      <c r="J93" s="0" t="n">
        <v>-3.2</v>
      </c>
      <c r="K93" s="0" t="n">
        <v>-1.8252</v>
      </c>
      <c r="L93" s="0" t="n">
        <v>-0.0717</v>
      </c>
      <c r="M93" s="0" t="n">
        <v>0.0006</v>
      </c>
      <c r="N93" s="0" t="n">
        <v>-0.2483</v>
      </c>
      <c r="O93" s="0" t="n">
        <v>12.6142</v>
      </c>
      <c r="P93" s="0" t="n">
        <v>60</v>
      </c>
      <c r="Q93" s="0" t="n">
        <v>0.21</v>
      </c>
      <c r="R93" s="0" t="n">
        <v>43.290565</v>
      </c>
      <c r="S93" s="0" t="n">
        <v>77.326233</v>
      </c>
      <c r="T93" s="0" t="n">
        <v>1367.4</v>
      </c>
      <c r="U93" s="0" t="n">
        <v>43.290565</v>
      </c>
      <c r="V93" s="0" t="n">
        <v>77.326324</v>
      </c>
      <c r="W93" s="0" t="n">
        <v>1367.9</v>
      </c>
      <c r="X93" s="0" t="n">
        <v>11011</v>
      </c>
    </row>
    <row r="94" customFormat="false" ht="12.8" hidden="false" customHeight="false" outlineLevel="0" collapsed="false">
      <c r="A94" s="0" t="n">
        <v>1</v>
      </c>
      <c r="B94" s="2" t="n">
        <v>44974</v>
      </c>
      <c r="C94" s="3" t="n">
        <v>0.297337962962963</v>
      </c>
      <c r="D94" s="0" t="n">
        <v>4307.4634</v>
      </c>
      <c r="E94" s="0" t="n">
        <v>3</v>
      </c>
      <c r="F94" s="0" t="n">
        <v>0.0112</v>
      </c>
      <c r="G94" s="0" t="n">
        <v>0.0014</v>
      </c>
      <c r="H94" s="0" t="n">
        <v>4295.1686</v>
      </c>
      <c r="I94" s="0" t="n">
        <v>-6.5</v>
      </c>
      <c r="J94" s="0" t="n">
        <v>-4.8</v>
      </c>
      <c r="K94" s="0" t="n">
        <v>-1.8289</v>
      </c>
      <c r="L94" s="0" t="n">
        <v>-0.0718</v>
      </c>
      <c r="M94" s="0" t="n">
        <v>0.0007</v>
      </c>
      <c r="N94" s="0" t="n">
        <v>-0.2485</v>
      </c>
      <c r="O94" s="0" t="n">
        <v>12.6143</v>
      </c>
      <c r="P94" s="0" t="n">
        <v>60</v>
      </c>
      <c r="Q94" s="0" t="n">
        <v>0.21</v>
      </c>
      <c r="R94" s="0" t="n">
        <v>43.290565</v>
      </c>
      <c r="S94" s="0" t="n">
        <v>77.326233</v>
      </c>
      <c r="T94" s="0" t="n">
        <v>1367.4</v>
      </c>
      <c r="U94" s="0" t="n">
        <v>43.290497</v>
      </c>
      <c r="V94" s="0" t="n">
        <v>77.326347</v>
      </c>
      <c r="W94" s="0" t="n">
        <v>1367.6</v>
      </c>
      <c r="X94" s="0" t="n">
        <v>11011</v>
      </c>
    </row>
    <row r="95" customFormat="false" ht="12.8" hidden="false" customHeight="false" outlineLevel="0" collapsed="false">
      <c r="A95" s="0" t="n">
        <v>1</v>
      </c>
      <c r="B95" s="2" t="n">
        <v>44974</v>
      </c>
      <c r="C95" s="3" t="n">
        <v>0.298032407407407</v>
      </c>
      <c r="D95" s="0" t="n">
        <v>4307.462</v>
      </c>
      <c r="E95" s="0" t="n">
        <v>3</v>
      </c>
      <c r="F95" s="0" t="n">
        <v>0.0109</v>
      </c>
      <c r="G95" s="0" t="n">
        <v>0.0014</v>
      </c>
      <c r="H95" s="0" t="n">
        <v>4295.1665</v>
      </c>
      <c r="I95" s="0" t="n">
        <v>-10.1</v>
      </c>
      <c r="J95" s="0" t="n">
        <v>-4</v>
      </c>
      <c r="K95" s="0" t="n">
        <v>-1.8291</v>
      </c>
      <c r="L95" s="0" t="n">
        <v>-0.072</v>
      </c>
      <c r="M95" s="0" t="n">
        <v>0.0013</v>
      </c>
      <c r="N95" s="0" t="n">
        <v>-0.2483</v>
      </c>
      <c r="O95" s="0" t="n">
        <v>12.6143</v>
      </c>
      <c r="P95" s="0" t="n">
        <v>60</v>
      </c>
      <c r="Q95" s="0" t="n">
        <v>0.21</v>
      </c>
      <c r="R95" s="0" t="n">
        <v>43.290565</v>
      </c>
      <c r="S95" s="0" t="n">
        <v>77.326233</v>
      </c>
      <c r="T95" s="0" t="n">
        <v>1367.4</v>
      </c>
      <c r="U95" s="0" t="n">
        <v>43.29044</v>
      </c>
      <c r="V95" s="0" t="n">
        <v>77.326271</v>
      </c>
      <c r="W95" s="0" t="n">
        <v>1367.1</v>
      </c>
      <c r="X95" s="0" t="n">
        <v>11011</v>
      </c>
    </row>
    <row r="96" customFormat="false" ht="12.8" hidden="false" customHeight="false" outlineLevel="0" collapsed="false">
      <c r="A96" s="0" t="n">
        <v>1</v>
      </c>
      <c r="B96" s="2" t="n">
        <v>44974</v>
      </c>
      <c r="C96" s="3" t="n">
        <v>0.298726851851852</v>
      </c>
      <c r="D96" s="0" t="n">
        <v>4307.462</v>
      </c>
      <c r="E96" s="0" t="n">
        <v>3</v>
      </c>
      <c r="F96" s="0" t="n">
        <v>0.0116</v>
      </c>
      <c r="G96" s="0" t="n">
        <v>0.0015</v>
      </c>
      <c r="H96" s="0" t="n">
        <v>4295.1669</v>
      </c>
      <c r="I96" s="0" t="n">
        <v>-10.2</v>
      </c>
      <c r="J96" s="0" t="n">
        <v>-4.2</v>
      </c>
      <c r="K96" s="0" t="n">
        <v>-1.827</v>
      </c>
      <c r="L96" s="0" t="n">
        <v>-0.0721</v>
      </c>
      <c r="M96" s="0" t="n">
        <v>0.0016</v>
      </c>
      <c r="N96" s="0" t="n">
        <v>-0.2487</v>
      </c>
      <c r="O96" s="0" t="n">
        <v>12.6144</v>
      </c>
      <c r="P96" s="0" t="n">
        <v>60</v>
      </c>
      <c r="Q96" s="0" t="n">
        <v>0.21</v>
      </c>
      <c r="R96" s="0" t="n">
        <v>43.290565</v>
      </c>
      <c r="S96" s="0" t="n">
        <v>77.326233</v>
      </c>
      <c r="T96" s="0" t="n">
        <v>1367.4</v>
      </c>
      <c r="U96" s="0" t="n">
        <v>43.290604</v>
      </c>
      <c r="V96" s="0" t="n">
        <v>77.326141</v>
      </c>
      <c r="W96" s="0" t="n">
        <v>1367.4</v>
      </c>
      <c r="X96" s="0" t="n">
        <v>11011</v>
      </c>
    </row>
    <row r="97" customFormat="false" ht="12.8" hidden="false" customHeight="false" outlineLevel="0" collapsed="false">
      <c r="B97" s="2"/>
      <c r="C97" s="3"/>
    </row>
    <row r="98" customFormat="false" ht="12.8" hidden="false" customHeight="false" outlineLevel="0" collapsed="false">
      <c r="B98" s="2"/>
      <c r="C98" s="3"/>
    </row>
    <row r="99" customFormat="false" ht="12.8" hidden="false" customHeight="false" outlineLevel="0" collapsed="false">
      <c r="B99" s="2"/>
      <c r="C99" s="3"/>
    </row>
    <row r="100" customFormat="false" ht="12.8" hidden="false" customHeight="false" outlineLevel="0" collapsed="false">
      <c r="B100" s="2"/>
      <c r="C100" s="3"/>
    </row>
    <row r="101" customFormat="false" ht="12.8" hidden="false" customHeight="false" outlineLevel="0" collapsed="false">
      <c r="B101" s="2"/>
      <c r="C101" s="3"/>
    </row>
    <row r="102" customFormat="false" ht="12.8" hidden="false" customHeight="false" outlineLevel="0" collapsed="false">
      <c r="B102" s="2"/>
      <c r="C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1" sqref="C1:C30 H34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5" width="11.53"/>
    <col collapsed="false" customWidth="true" hidden="false" outlineLevel="0" max="4" min="4" style="6" width="15.34"/>
    <col collapsed="false" customWidth="false" hidden="false" outlineLevel="0" max="6" min="6" style="4" width="11.53"/>
  </cols>
  <sheetData>
    <row r="1" customFormat="false" ht="12.8" hidden="false" customHeight="false" outlineLevel="0" collapsed="false">
      <c r="A1" s="0" t="n">
        <f aca="false">Sheet1!A22</f>
        <v>1</v>
      </c>
      <c r="B1" s="5" t="n">
        <f aca="false">Sheet1!C22</f>
        <v>0.203194444444444</v>
      </c>
      <c r="C1" s="0" t="n">
        <f aca="false">Sheet1!D22</f>
        <v>4307.4836</v>
      </c>
      <c r="D1" s="6" t="n">
        <f aca="false">C1-F$3</f>
        <v>-0.00464000000010856</v>
      </c>
      <c r="E1" s="7"/>
    </row>
    <row r="2" customFormat="false" ht="12.8" hidden="false" customHeight="false" outlineLevel="0" collapsed="false">
      <c r="A2" s="0" t="n">
        <f aca="false">Sheet1!A23</f>
        <v>1</v>
      </c>
      <c r="B2" s="5" t="n">
        <f aca="false">Sheet1!C23</f>
        <v>0.203888888888889</v>
      </c>
      <c r="C2" s="0" t="n">
        <f aca="false">Sheet1!D23</f>
        <v>4307.4863</v>
      </c>
      <c r="D2" s="6" t="n">
        <f aca="false">C2-F$3</f>
        <v>-0.00194000000010419</v>
      </c>
    </row>
    <row r="3" customFormat="false" ht="12.8" hidden="false" customHeight="false" outlineLevel="0" collapsed="false">
      <c r="A3" s="0" t="n">
        <f aca="false">Sheet1!A24</f>
        <v>1</v>
      </c>
      <c r="B3" s="5" t="n">
        <f aca="false">Sheet1!C24</f>
        <v>0.204583333333333</v>
      </c>
      <c r="C3" s="0" t="n">
        <f aca="false">Sheet1!D24</f>
        <v>4307.4878</v>
      </c>
      <c r="D3" s="6" t="n">
        <f aca="false">C3-F$3</f>
        <v>-0.000439999999798602</v>
      </c>
      <c r="E3" s="3" t="n">
        <f aca="false">AVERAGE(B1:B5)</f>
        <v>0.204583333333333</v>
      </c>
      <c r="F3" s="4" t="n">
        <f aca="false">AVERAGE(C1:C5)</f>
        <v>4307.48824</v>
      </c>
    </row>
    <row r="4" customFormat="false" ht="12.8" hidden="false" customHeight="false" outlineLevel="0" collapsed="false">
      <c r="A4" s="0" t="n">
        <f aca="false">Sheet1!A25</f>
        <v>1</v>
      </c>
      <c r="B4" s="5" t="n">
        <f aca="false">Sheet1!C25</f>
        <v>0.205277777777778</v>
      </c>
      <c r="C4" s="0" t="n">
        <f aca="false">Sheet1!D25</f>
        <v>4307.4909</v>
      </c>
      <c r="D4" s="6" t="n">
        <f aca="false">C4-F$3</f>
        <v>0.00266000000010536</v>
      </c>
    </row>
    <row r="5" customFormat="false" ht="12.8" hidden="false" customHeight="false" outlineLevel="0" collapsed="false">
      <c r="A5" s="0" t="n">
        <f aca="false">Sheet1!A26</f>
        <v>1</v>
      </c>
      <c r="B5" s="5" t="n">
        <f aca="false">Sheet1!C26</f>
        <v>0.205972222222222</v>
      </c>
      <c r="C5" s="0" t="n">
        <f aca="false">Sheet1!D26</f>
        <v>4307.4926</v>
      </c>
      <c r="D5" s="6" t="n">
        <f aca="false">C5-F$3</f>
        <v>0.004359999999906</v>
      </c>
    </row>
    <row r="6" customFormat="false" ht="12.8" hidden="false" customHeight="false" outlineLevel="0" collapsed="false">
      <c r="A6" s="0" t="n">
        <f aca="false">Sheet1!A27</f>
        <v>2</v>
      </c>
      <c r="B6" s="5" t="n">
        <f aca="false">Sheet1!C27</f>
        <v>0.213645833333333</v>
      </c>
      <c r="C6" s="0" t="n">
        <f aca="false">Sheet1!D27</f>
        <v>4307.3453</v>
      </c>
      <c r="D6" s="6" t="n">
        <f aca="false">C6-F$3+H$13</f>
        <v>0.0117795246587775</v>
      </c>
    </row>
    <row r="7" customFormat="false" ht="12.8" hidden="false" customHeight="false" outlineLevel="0" collapsed="false">
      <c r="A7" s="0" t="n">
        <f aca="false">Sheet1!A28</f>
        <v>2</v>
      </c>
      <c r="B7" s="5" t="n">
        <f aca="false">Sheet1!C28</f>
        <v>0.214340277777778</v>
      </c>
      <c r="C7" s="0" t="n">
        <f aca="false">Sheet1!D28</f>
        <v>4307.3446</v>
      </c>
      <c r="D7" s="6" t="n">
        <f aca="false">C7-F$3+H$13</f>
        <v>0.0110795246591806</v>
      </c>
    </row>
    <row r="8" customFormat="false" ht="12.8" hidden="false" customHeight="false" outlineLevel="0" collapsed="false">
      <c r="A8" s="0" t="n">
        <f aca="false">Sheet1!A29</f>
        <v>2</v>
      </c>
      <c r="B8" s="5" t="n">
        <f aca="false">Sheet1!C29</f>
        <v>0.215034722222222</v>
      </c>
      <c r="C8" s="0" t="n">
        <f aca="false">Sheet1!D29</f>
        <v>4307.3458</v>
      </c>
      <c r="D8" s="6" t="n">
        <f aca="false">C8-F$3+H$13</f>
        <v>0.0122795246588794</v>
      </c>
      <c r="E8" s="3" t="n">
        <f aca="false">AVERAGE(B6:B10)</f>
        <v>0.215034722222222</v>
      </c>
      <c r="F8" s="4" t="n">
        <f aca="false">AVERAGE(C6:C10)</f>
        <v>4307.34614</v>
      </c>
      <c r="G8" s="0" t="n">
        <f aca="false">F3-(F8+(F3-F13)*(E8-E3)/(E13-E3))</f>
        <v>0.156873954512776</v>
      </c>
    </row>
    <row r="9" customFormat="false" ht="12.8" hidden="false" customHeight="false" outlineLevel="0" collapsed="false">
      <c r="A9" s="0" t="n">
        <f aca="false">Sheet1!A30</f>
        <v>2</v>
      </c>
      <c r="B9" s="5" t="n">
        <f aca="false">Sheet1!C30</f>
        <v>0.215729166666667</v>
      </c>
      <c r="C9" s="0" t="n">
        <f aca="false">Sheet1!D30</f>
        <v>4307.3479</v>
      </c>
      <c r="D9" s="6" t="n">
        <f aca="false">C9-F$3+H$13</f>
        <v>0.0143795246585796</v>
      </c>
    </row>
    <row r="10" customFormat="false" ht="12.8" hidden="false" customHeight="false" outlineLevel="0" collapsed="false">
      <c r="A10" s="0" t="n">
        <f aca="false">Sheet1!A31</f>
        <v>2</v>
      </c>
      <c r="B10" s="5" t="n">
        <f aca="false">Sheet1!C31</f>
        <v>0.216423611111111</v>
      </c>
      <c r="C10" s="0" t="n">
        <f aca="false">Sheet1!D31</f>
        <v>4307.3471</v>
      </c>
      <c r="D10" s="6" t="n">
        <f aca="false">C10-F$3+H$13</f>
        <v>0.0135795246587804</v>
      </c>
    </row>
    <row r="11" customFormat="false" ht="12.8" hidden="false" customHeight="false" outlineLevel="0" collapsed="false">
      <c r="A11" s="0" t="n">
        <f aca="false">Sheet1!A32</f>
        <v>1</v>
      </c>
      <c r="B11" s="5" t="n">
        <f aca="false">Sheet1!C32</f>
        <v>0.218969907407407</v>
      </c>
      <c r="C11" s="0" t="n">
        <f aca="false">Sheet1!D32</f>
        <v>4307.5081</v>
      </c>
      <c r="D11" s="6" t="n">
        <f aca="false">C11-F$3</f>
        <v>0.0198600000003353</v>
      </c>
    </row>
    <row r="12" customFormat="false" ht="12.8" hidden="false" customHeight="false" outlineLevel="0" collapsed="false">
      <c r="A12" s="0" t="n">
        <f aca="false">Sheet1!A33</f>
        <v>1</v>
      </c>
      <c r="B12" s="5" t="n">
        <f aca="false">Sheet1!C33</f>
        <v>0.219664351851852</v>
      </c>
      <c r="C12" s="0" t="n">
        <f aca="false">Sheet1!D33</f>
        <v>4307.5096</v>
      </c>
      <c r="D12" s="6" t="n">
        <f aca="false">C12-F$3</f>
        <v>0.0213600000006409</v>
      </c>
    </row>
    <row r="13" customFormat="false" ht="12.8" hidden="false" customHeight="false" outlineLevel="0" collapsed="false">
      <c r="A13" s="0" t="n">
        <f aca="false">Sheet1!A34</f>
        <v>1</v>
      </c>
      <c r="B13" s="5" t="n">
        <f aca="false">Sheet1!C34</f>
        <v>0.220358796296296</v>
      </c>
      <c r="C13" s="0" t="n">
        <f aca="false">Sheet1!D34</f>
        <v>4307.5115</v>
      </c>
      <c r="D13" s="6" t="n">
        <f aca="false">C13-F$3</f>
        <v>0.0232599999999366</v>
      </c>
      <c r="E13" s="3" t="n">
        <f aca="false">AVERAGE(B11:B15)</f>
        <v>0.220358796296296</v>
      </c>
      <c r="F13" s="4" t="n">
        <f aca="false">AVERAGE(C11:C15)</f>
        <v>4307.51054</v>
      </c>
      <c r="G13" s="0" t="n">
        <f aca="false">-(F8-(F13+(F8-F18)*(E13-E8)/(E18-E8)))</f>
        <v>0.166843336529382</v>
      </c>
      <c r="H13" s="0" t="n">
        <f aca="false">AVERAGE(G:G)</f>
        <v>0.154719524658503</v>
      </c>
      <c r="I13" s="0" t="n">
        <f aca="false">STDEV(G:G)</f>
        <v>0.0107553910419823</v>
      </c>
    </row>
    <row r="14" customFormat="false" ht="12.8" hidden="false" customHeight="false" outlineLevel="0" collapsed="false">
      <c r="A14" s="0" t="n">
        <f aca="false">Sheet1!A35</f>
        <v>1</v>
      </c>
      <c r="B14" s="5" t="n">
        <f aca="false">Sheet1!C35</f>
        <v>0.221053240740741</v>
      </c>
      <c r="C14" s="0" t="n">
        <f aca="false">Sheet1!D35</f>
        <v>4307.5111</v>
      </c>
      <c r="D14" s="6" t="n">
        <f aca="false">C14-F$3</f>
        <v>0.022860000000037</v>
      </c>
    </row>
    <row r="15" customFormat="false" ht="12.8" hidden="false" customHeight="false" outlineLevel="0" collapsed="false">
      <c r="A15" s="0" t="n">
        <f aca="false">Sheet1!A36</f>
        <v>1</v>
      </c>
      <c r="B15" s="5" t="n">
        <f aca="false">Sheet1!C36</f>
        <v>0.221747685185185</v>
      </c>
      <c r="C15" s="0" t="n">
        <f aca="false">Sheet1!D36</f>
        <v>4307.5124</v>
      </c>
      <c r="D15" s="6" t="n">
        <f aca="false">C15-F$3</f>
        <v>0.024159999999938</v>
      </c>
    </row>
    <row r="16" customFormat="false" ht="12.8" hidden="false" customHeight="false" outlineLevel="0" collapsed="false">
      <c r="A16" s="0" t="n">
        <f aca="false">Sheet1!A37</f>
        <v>2</v>
      </c>
      <c r="B16" s="5" t="n">
        <f aca="false">Sheet1!C37</f>
        <v>0.225717592592593</v>
      </c>
      <c r="C16" s="0" t="n">
        <f aca="false">Sheet1!D37</f>
        <v>4307.3394</v>
      </c>
      <c r="D16" s="6" t="n">
        <f aca="false">C16-F$3+H$13</f>
        <v>0.00587952465866692</v>
      </c>
    </row>
    <row r="17" customFormat="false" ht="12.8" hidden="false" customHeight="false" outlineLevel="0" collapsed="false">
      <c r="A17" s="0" t="n">
        <f aca="false">Sheet1!A38</f>
        <v>2</v>
      </c>
      <c r="B17" s="5" t="n">
        <f aca="false">Sheet1!C38</f>
        <v>0.226412037037037</v>
      </c>
      <c r="C17" s="0" t="n">
        <f aca="false">Sheet1!D38</f>
        <v>4307.3422</v>
      </c>
      <c r="D17" s="6" t="n">
        <f aca="false">C17-F$3+H$13</f>
        <v>0.00867952465887356</v>
      </c>
    </row>
    <row r="18" customFormat="false" ht="12.8" hidden="false" customHeight="false" outlineLevel="0" collapsed="false">
      <c r="A18" s="0" t="n">
        <f aca="false">Sheet1!A39</f>
        <v>2</v>
      </c>
      <c r="B18" s="5" t="n">
        <f aca="false">Sheet1!C39</f>
        <v>0.227106481481482</v>
      </c>
      <c r="C18" s="0" t="n">
        <f aca="false">Sheet1!D39</f>
        <v>4307.3401</v>
      </c>
      <c r="D18" s="6" t="n">
        <f aca="false">C18-F$3+H$13</f>
        <v>0.00657952465917333</v>
      </c>
      <c r="E18" s="3" t="n">
        <f aca="false">AVERAGE(B16:B20)</f>
        <v>0.227106481481481</v>
      </c>
      <c r="F18" s="4" t="n">
        <f aca="false">AVERAGE(C16:C20)</f>
        <v>4307.3406</v>
      </c>
      <c r="G18" s="0" t="n">
        <f aca="false">F13-(F18+(F13-F23)*(E18-E13)/(E23-E13))</f>
        <v>0.154416807592497</v>
      </c>
    </row>
    <row r="19" customFormat="false" ht="12.8" hidden="false" customHeight="false" outlineLevel="0" collapsed="false">
      <c r="A19" s="0" t="n">
        <f aca="false">Sheet1!A40</f>
        <v>2</v>
      </c>
      <c r="B19" s="5" t="n">
        <f aca="false">Sheet1!C40</f>
        <v>0.227800925925926</v>
      </c>
      <c r="C19" s="0" t="n">
        <f aca="false">Sheet1!D40</f>
        <v>4307.3408</v>
      </c>
      <c r="D19" s="6" t="n">
        <f aca="false">C19-F$3+H$13</f>
        <v>0.00727952465877024</v>
      </c>
    </row>
    <row r="20" customFormat="false" ht="12.8" hidden="false" customHeight="false" outlineLevel="0" collapsed="false">
      <c r="A20" s="0" t="n">
        <f aca="false">Sheet1!A41</f>
        <v>2</v>
      </c>
      <c r="B20" s="5" t="n">
        <f aca="false">Sheet1!C41</f>
        <v>0.22849537037037</v>
      </c>
      <c r="C20" s="0" t="n">
        <f aca="false">Sheet1!D41</f>
        <v>4307.3405</v>
      </c>
      <c r="D20" s="6" t="n">
        <f aca="false">C20-F$3+H$13</f>
        <v>0.00697952465907292</v>
      </c>
      <c r="I20" s="0" t="n">
        <f aca="false">AVERAGE(G8,G18)</f>
        <v>0.155645381052636</v>
      </c>
    </row>
    <row r="21" customFormat="false" ht="12.8" hidden="false" customHeight="false" outlineLevel="0" collapsed="false">
      <c r="A21" s="0" t="n">
        <f aca="false">Sheet1!A42</f>
        <v>1</v>
      </c>
      <c r="B21" s="5" t="n">
        <f aca="false">Sheet1!C42</f>
        <v>0.232384259259259</v>
      </c>
      <c r="C21" s="0" t="n">
        <f aca="false">Sheet1!D42</f>
        <v>4307.4789</v>
      </c>
      <c r="D21" s="6" t="n">
        <f aca="false">C21-F$3</f>
        <v>-0.00933999999961088</v>
      </c>
      <c r="I21" s="0" t="n">
        <f aca="false">AVERAGE(G13,G23)</f>
        <v>0.15379366826437</v>
      </c>
    </row>
    <row r="22" customFormat="false" ht="12.8" hidden="false" customHeight="false" outlineLevel="0" collapsed="false">
      <c r="A22" s="0" t="n">
        <f aca="false">Sheet1!A43</f>
        <v>1</v>
      </c>
      <c r="B22" s="5" t="n">
        <f aca="false">Sheet1!C43</f>
        <v>0.233078703703704</v>
      </c>
      <c r="C22" s="0" t="n">
        <f aca="false">Sheet1!D43</f>
        <v>4307.4806</v>
      </c>
      <c r="D22" s="6" t="n">
        <f aca="false">C22-F$3</f>
        <v>-0.00763999999981024</v>
      </c>
    </row>
    <row r="23" customFormat="false" ht="12.8" hidden="false" customHeight="false" outlineLevel="0" collapsed="false">
      <c r="A23" s="0" t="n">
        <f aca="false">Sheet1!A44</f>
        <v>1</v>
      </c>
      <c r="B23" s="5" t="n">
        <f aca="false">Sheet1!C44</f>
        <v>0.233773148148148</v>
      </c>
      <c r="C23" s="0" t="n">
        <f aca="false">Sheet1!D44</f>
        <v>4307.4798</v>
      </c>
      <c r="D23" s="6" t="n">
        <f aca="false">C23-F$3</f>
        <v>-0.00843999999960943</v>
      </c>
      <c r="E23" s="3" t="n">
        <f aca="false">AVERAGE(B21:B25)</f>
        <v>0.233773148148148</v>
      </c>
      <c r="F23" s="4" t="n">
        <f aca="false">AVERAGE(C21:C25)</f>
        <v>4307.47968</v>
      </c>
      <c r="G23" s="0" t="n">
        <f aca="false">-(F18-(F23+(F18-F28)*(E23-E18)/(E28-E18)))</f>
        <v>0.140743999999359</v>
      </c>
    </row>
    <row r="24" customFormat="false" ht="12.8" hidden="false" customHeight="false" outlineLevel="0" collapsed="false">
      <c r="A24" s="0" t="n">
        <f aca="false">Sheet1!A45</f>
        <v>1</v>
      </c>
      <c r="B24" s="5" t="n">
        <f aca="false">Sheet1!C45</f>
        <v>0.234467592592593</v>
      </c>
      <c r="C24" s="0" t="n">
        <f aca="false">Sheet1!D45</f>
        <v>4307.4796</v>
      </c>
      <c r="D24" s="6" t="n">
        <f aca="false">C24-F$3</f>
        <v>-0.00864000000001397</v>
      </c>
    </row>
    <row r="25" customFormat="false" ht="12.8" hidden="false" customHeight="false" outlineLevel="0" collapsed="false">
      <c r="A25" s="0" t="n">
        <f aca="false">Sheet1!A46</f>
        <v>1</v>
      </c>
      <c r="B25" s="5" t="n">
        <f aca="false">Sheet1!C46</f>
        <v>0.235162037037037</v>
      </c>
      <c r="C25" s="0" t="n">
        <f aca="false">Sheet1!D46</f>
        <v>4307.4795</v>
      </c>
      <c r="D25" s="6" t="n">
        <f aca="false">C25-F$3</f>
        <v>-0.00873999999930675</v>
      </c>
    </row>
    <row r="26" customFormat="false" ht="12.8" hidden="false" customHeight="false" outlineLevel="0" collapsed="false">
      <c r="A26" s="0" t="n">
        <f aca="false">Sheet1!A47</f>
        <v>2</v>
      </c>
      <c r="B26" s="5" t="n">
        <f aca="false">Sheet1!C47</f>
        <v>0.240300925925926</v>
      </c>
      <c r="C26" s="0" t="n">
        <f aca="false">Sheet1!D47</f>
        <v>4307.3361</v>
      </c>
      <c r="D26" s="6" t="n">
        <f aca="false">C26-F$3+H$13</f>
        <v>0.00257952465926792</v>
      </c>
    </row>
    <row r="27" customFormat="false" ht="12.8" hidden="false" customHeight="false" outlineLevel="0" collapsed="false">
      <c r="A27" s="0" t="n">
        <f aca="false">Sheet1!A48</f>
        <v>2</v>
      </c>
      <c r="B27" s="5" t="n">
        <f aca="false">Sheet1!C48</f>
        <v>0.24099537037037</v>
      </c>
      <c r="C27" s="0" t="n">
        <f aca="false">Sheet1!D48</f>
        <v>4307.3367</v>
      </c>
      <c r="D27" s="6" t="n">
        <f aca="false">C27-F$3+H$13</f>
        <v>0.00317952465866256</v>
      </c>
    </row>
    <row r="28" customFormat="false" ht="12.8" hidden="false" customHeight="false" outlineLevel="0" collapsed="false">
      <c r="A28" s="0" t="n">
        <f aca="false">Sheet1!A49</f>
        <v>2</v>
      </c>
      <c r="B28" s="5" t="n">
        <f aca="false">Sheet1!C49</f>
        <v>0.241689814814815</v>
      </c>
      <c r="C28" s="0" t="n">
        <f aca="false">Sheet1!D49</f>
        <v>4307.3383</v>
      </c>
      <c r="D28" s="6" t="n">
        <f aca="false">C28-F$3+H$13</f>
        <v>0.00477952465917042</v>
      </c>
      <c r="E28" s="3" t="n">
        <f aca="false">AVERAGE(B26:B30)</f>
        <v>0.241689814814815</v>
      </c>
      <c r="F28" s="4" t="n">
        <f aca="false">AVERAGE(C26:C30)</f>
        <v>4307.33696</v>
      </c>
    </row>
    <row r="29" customFormat="false" ht="12.8" hidden="false" customHeight="false" outlineLevel="0" collapsed="false">
      <c r="A29" s="0" t="n">
        <f aca="false">Sheet1!A50</f>
        <v>2</v>
      </c>
      <c r="B29" s="5" t="n">
        <f aca="false">Sheet1!C50</f>
        <v>0.242384259259259</v>
      </c>
      <c r="C29" s="0" t="n">
        <f aca="false">Sheet1!D50</f>
        <v>4307.3371</v>
      </c>
      <c r="D29" s="6" t="n">
        <f aca="false">C29-F$3+H$13</f>
        <v>0.00357952465856215</v>
      </c>
    </row>
    <row r="30" customFormat="false" ht="12.8" hidden="false" customHeight="false" outlineLevel="0" collapsed="false">
      <c r="A30" s="0" t="n">
        <f aca="false">Sheet1!A51</f>
        <v>2</v>
      </c>
      <c r="B30" s="5" t="n">
        <f aca="false">Sheet1!C51</f>
        <v>0.243078703703704</v>
      </c>
      <c r="C30" s="0" t="n">
        <f aca="false">Sheet1!D51</f>
        <v>4307.3366</v>
      </c>
      <c r="D30" s="6" t="n">
        <f aca="false">C30-F$3+H$13</f>
        <v>0.00307952465846029</v>
      </c>
    </row>
    <row r="36" customFormat="false" ht="12.8" hidden="false" customHeight="false" outlineLevel="0" collapsed="false">
      <c r="G36" s="4"/>
      <c r="H3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C30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9" width="11.53"/>
  </cols>
  <sheetData>
    <row r="1" customFormat="false" ht="12.8" hidden="false" customHeight="false" outlineLevel="0" collapsed="false">
      <c r="A1" s="0" t="n">
        <f aca="false">Sheet1!A22</f>
        <v>1</v>
      </c>
      <c r="B1" s="9" t="n">
        <f aca="false">(Sheet1!C22-Sheet1!C$22)*86400</f>
        <v>0</v>
      </c>
      <c r="C1" s="0" t="n">
        <f aca="false">(Sheet1!D22-Sheet1!D$22)*1000</f>
        <v>0</v>
      </c>
    </row>
    <row r="2" customFormat="false" ht="12.8" hidden="false" customHeight="false" outlineLevel="0" collapsed="false">
      <c r="A2" s="0" t="n">
        <f aca="false">Sheet1!A23</f>
        <v>1</v>
      </c>
      <c r="B2" s="9" t="n">
        <f aca="false">(Sheet1!C23-Sheet1!C$22)*86400</f>
        <v>59.9999999999998</v>
      </c>
      <c r="C2" s="0" t="n">
        <f aca="false">(Sheet1!D23-Sheet1!D$22)*1000</f>
        <v>2.70000000000437</v>
      </c>
    </row>
    <row r="3" customFormat="false" ht="12.8" hidden="false" customHeight="false" outlineLevel="0" collapsed="false">
      <c r="A3" s="0" t="n">
        <f aca="false">Sheet1!A24</f>
        <v>1</v>
      </c>
      <c r="B3" s="9" t="n">
        <f aca="false">(Sheet1!C24-Sheet1!C$22)*86400</f>
        <v>120</v>
      </c>
      <c r="C3" s="0" t="n">
        <f aca="false">(Sheet1!D24-Sheet1!D$22)*1000</f>
        <v>4.20000000030996</v>
      </c>
    </row>
    <row r="4" customFormat="false" ht="12.8" hidden="false" customHeight="false" outlineLevel="0" collapsed="false">
      <c r="A4" s="0" t="n">
        <f aca="false">Sheet1!A25</f>
        <v>1</v>
      </c>
      <c r="B4" s="9" t="n">
        <f aca="false">(Sheet1!C25-Sheet1!C$22)*86400</f>
        <v>179.999999999999</v>
      </c>
      <c r="C4" s="0" t="n">
        <f aca="false">(Sheet1!D25-Sheet1!D$22)*1000</f>
        <v>7.30000000021391</v>
      </c>
    </row>
    <row r="5" customFormat="false" ht="12.8" hidden="false" customHeight="false" outlineLevel="0" collapsed="false">
      <c r="A5" s="0" t="n">
        <f aca="false">Sheet1!A26</f>
        <v>1</v>
      </c>
      <c r="B5" s="9" t="n">
        <f aca="false">(Sheet1!C26-Sheet1!C$22)*86400</f>
        <v>239.999999999999</v>
      </c>
      <c r="C5" s="0" t="n">
        <f aca="false">(Sheet1!D26-Sheet1!D$22)*1000</f>
        <v>9.00000000001455</v>
      </c>
    </row>
    <row r="6" customFormat="false" ht="12.8" hidden="false" customHeight="false" outlineLevel="0" collapsed="false">
      <c r="A6" s="0" t="n">
        <f aca="false">Sheet1!A27</f>
        <v>2</v>
      </c>
      <c r="B6" s="9" t="n">
        <f aca="false">(Sheet1!C27-Sheet1!C$22)*86400</f>
        <v>903</v>
      </c>
      <c r="C6" s="0" t="n">
        <f aca="false">(Sheet1!D27-Sheet1!D$22)*1000</f>
        <v>-138.299999999617</v>
      </c>
    </row>
    <row r="7" customFormat="false" ht="12.8" hidden="false" customHeight="false" outlineLevel="0" collapsed="false">
      <c r="A7" s="0" t="n">
        <f aca="false">Sheet1!A28</f>
        <v>2</v>
      </c>
      <c r="B7" s="9" t="n">
        <f aca="false">(Sheet1!C28-Sheet1!C$22)*86400</f>
        <v>962.999999999999</v>
      </c>
      <c r="C7" s="0" t="n">
        <f aca="false">(Sheet1!D28-Sheet1!D$22)*1000</f>
        <v>-138.999999999214</v>
      </c>
    </row>
    <row r="8" customFormat="false" ht="12.8" hidden="false" customHeight="false" outlineLevel="0" collapsed="false">
      <c r="A8" s="0" t="n">
        <f aca="false">Sheet1!A29</f>
        <v>2</v>
      </c>
      <c r="B8" s="9" t="n">
        <f aca="false">(Sheet1!C29-Sheet1!C$22)*86400</f>
        <v>1023</v>
      </c>
      <c r="C8" s="0" t="n">
        <f aca="false">(Sheet1!D29-Sheet1!D$22)*1000</f>
        <v>-137.799999999515</v>
      </c>
    </row>
    <row r="9" customFormat="false" ht="12.8" hidden="false" customHeight="false" outlineLevel="0" collapsed="false">
      <c r="A9" s="0" t="n">
        <f aca="false">Sheet1!A30</f>
        <v>2</v>
      </c>
      <c r="B9" s="9" t="n">
        <f aca="false">(Sheet1!C30-Sheet1!C$22)*86400</f>
        <v>1083</v>
      </c>
      <c r="C9" s="0" t="n">
        <f aca="false">(Sheet1!D30-Sheet1!D$22)*1000</f>
        <v>-135.699999999815</v>
      </c>
    </row>
    <row r="10" customFormat="false" ht="12.8" hidden="false" customHeight="false" outlineLevel="0" collapsed="false">
      <c r="A10" s="0" t="n">
        <f aca="false">Sheet1!A31</f>
        <v>2</v>
      </c>
      <c r="B10" s="9" t="n">
        <f aca="false">(Sheet1!C31-Sheet1!C$22)*86400</f>
        <v>1143</v>
      </c>
      <c r="C10" s="0" t="n">
        <f aca="false">(Sheet1!D31-Sheet1!D$22)*1000</f>
        <v>-136.499999999614</v>
      </c>
    </row>
    <row r="11" customFormat="false" ht="12.8" hidden="false" customHeight="false" outlineLevel="0" collapsed="false">
      <c r="A11" s="0" t="n">
        <f aca="false">Sheet1!A32</f>
        <v>1</v>
      </c>
      <c r="B11" s="9" t="n">
        <f aca="false">(Sheet1!C32-Sheet1!C$22)*86400</f>
        <v>1363</v>
      </c>
      <c r="C11" s="0" t="n">
        <f aca="false">(Sheet1!D32-Sheet1!D$22)*1000</f>
        <v>24.5000000004438</v>
      </c>
    </row>
    <row r="12" customFormat="false" ht="12.8" hidden="false" customHeight="false" outlineLevel="0" collapsed="false">
      <c r="A12" s="0" t="n">
        <f aca="false">Sheet1!A33</f>
        <v>1</v>
      </c>
      <c r="B12" s="9" t="n">
        <f aca="false">(Sheet1!C33-Sheet1!C$22)*86400</f>
        <v>1423</v>
      </c>
      <c r="C12" s="0" t="n">
        <f aca="false">(Sheet1!D33-Sheet1!D$22)*1000</f>
        <v>26.0000000007494</v>
      </c>
    </row>
    <row r="13" customFormat="false" ht="12.8" hidden="false" customHeight="false" outlineLevel="0" collapsed="false">
      <c r="A13" s="0" t="n">
        <f aca="false">Sheet1!A34</f>
        <v>1</v>
      </c>
      <c r="B13" s="9" t="n">
        <f aca="false">(Sheet1!C34-Sheet1!C$22)*86400</f>
        <v>1483</v>
      </c>
      <c r="C13" s="0" t="n">
        <f aca="false">(Sheet1!D34-Sheet1!D$22)*1000</f>
        <v>27.9000000000451</v>
      </c>
    </row>
    <row r="14" customFormat="false" ht="12.8" hidden="false" customHeight="false" outlineLevel="0" collapsed="false">
      <c r="A14" s="0" t="n">
        <f aca="false">Sheet1!A35</f>
        <v>1</v>
      </c>
      <c r="B14" s="9" t="n">
        <f aca="false">(Sheet1!C35-Sheet1!C$22)*86400</f>
        <v>1543</v>
      </c>
      <c r="C14" s="0" t="n">
        <f aca="false">(Sheet1!D35-Sheet1!D$22)*1000</f>
        <v>27.5000000001455</v>
      </c>
    </row>
    <row r="15" customFormat="false" ht="12.8" hidden="false" customHeight="false" outlineLevel="0" collapsed="false">
      <c r="A15" s="0" t="n">
        <f aca="false">Sheet1!A36</f>
        <v>1</v>
      </c>
      <c r="B15" s="9" t="n">
        <f aca="false">(Sheet1!C36-Sheet1!C$22)*86400</f>
        <v>1603</v>
      </c>
      <c r="C15" s="0" t="n">
        <f aca="false">(Sheet1!D36-Sheet1!D$22)*1000</f>
        <v>28.8000000000466</v>
      </c>
    </row>
    <row r="16" customFormat="false" ht="12.8" hidden="false" customHeight="false" outlineLevel="0" collapsed="false">
      <c r="A16" s="0" t="n">
        <f aca="false">Sheet1!A37</f>
        <v>2</v>
      </c>
      <c r="B16" s="9" t="n">
        <f aca="false">(Sheet1!C37-Sheet1!C$22)*86400</f>
        <v>1946</v>
      </c>
      <c r="C16" s="0" t="n">
        <f aca="false">(Sheet1!D37-Sheet1!D$22)*1000</f>
        <v>-144.199999999728</v>
      </c>
    </row>
    <row r="17" customFormat="false" ht="12.8" hidden="false" customHeight="false" outlineLevel="0" collapsed="false">
      <c r="A17" s="0" t="n">
        <f aca="false">Sheet1!A38</f>
        <v>2</v>
      </c>
      <c r="B17" s="9" t="n">
        <f aca="false">(Sheet1!C38-Sheet1!C$22)*86400</f>
        <v>2006</v>
      </c>
      <c r="C17" s="0" t="n">
        <f aca="false">(Sheet1!D38-Sheet1!D$22)*1000</f>
        <v>-141.399999999521</v>
      </c>
    </row>
    <row r="18" customFormat="false" ht="12.8" hidden="false" customHeight="false" outlineLevel="0" collapsed="false">
      <c r="A18" s="0" t="n">
        <f aca="false">Sheet1!A39</f>
        <v>2</v>
      </c>
      <c r="B18" s="9" t="n">
        <f aca="false">(Sheet1!C39-Sheet1!C$22)*86400</f>
        <v>2066</v>
      </c>
      <c r="C18" s="0" t="n">
        <f aca="false">(Sheet1!D39-Sheet1!D$22)*1000</f>
        <v>-143.499999999221</v>
      </c>
    </row>
    <row r="19" customFormat="false" ht="12.8" hidden="false" customHeight="false" outlineLevel="0" collapsed="false">
      <c r="A19" s="0" t="n">
        <f aca="false">Sheet1!A40</f>
        <v>2</v>
      </c>
      <c r="B19" s="9" t="n">
        <f aca="false">(Sheet1!C40-Sheet1!C$22)*86400</f>
        <v>2126</v>
      </c>
      <c r="C19" s="0" t="n">
        <f aca="false">(Sheet1!D40-Sheet1!D$22)*1000</f>
        <v>-142.799999999625</v>
      </c>
    </row>
    <row r="20" customFormat="false" ht="12.8" hidden="false" customHeight="false" outlineLevel="0" collapsed="false">
      <c r="A20" s="0" t="n">
        <f aca="false">Sheet1!A41</f>
        <v>2</v>
      </c>
      <c r="B20" s="9" t="n">
        <f aca="false">(Sheet1!C41-Sheet1!C$22)*86400</f>
        <v>2186</v>
      </c>
      <c r="C20" s="0" t="n">
        <f aca="false">(Sheet1!D41-Sheet1!D$22)*1000</f>
        <v>-143.099999999322</v>
      </c>
    </row>
    <row r="21" customFormat="false" ht="12.8" hidden="false" customHeight="false" outlineLevel="0" collapsed="false">
      <c r="A21" s="0" t="n">
        <f aca="false">Sheet1!A42</f>
        <v>1</v>
      </c>
      <c r="B21" s="9" t="n">
        <f aca="false">(Sheet1!C42-Sheet1!C$22)*86400</f>
        <v>2522</v>
      </c>
      <c r="C21" s="0" t="n">
        <f aca="false">(Sheet1!D42-Sheet1!D$22)*1000</f>
        <v>-4.69999999950232</v>
      </c>
    </row>
    <row r="22" customFormat="false" ht="12.8" hidden="false" customHeight="false" outlineLevel="0" collapsed="false">
      <c r="A22" s="0" t="n">
        <f aca="false">Sheet1!A43</f>
        <v>1</v>
      </c>
      <c r="B22" s="9" t="n">
        <f aca="false">(Sheet1!C43-Sheet1!C$22)*86400</f>
        <v>2582</v>
      </c>
      <c r="C22" s="0" t="n">
        <f aca="false">(Sheet1!D43-Sheet1!D$22)*1000</f>
        <v>-2.99999999970169</v>
      </c>
    </row>
    <row r="23" customFormat="false" ht="12.8" hidden="false" customHeight="false" outlineLevel="0" collapsed="false">
      <c r="A23" s="0" t="n">
        <f aca="false">Sheet1!A44</f>
        <v>1</v>
      </c>
      <c r="B23" s="9" t="n">
        <f aca="false">(Sheet1!C44-Sheet1!C$22)*86400</f>
        <v>2642</v>
      </c>
      <c r="C23" s="0" t="n">
        <f aca="false">(Sheet1!D44-Sheet1!D$22)*1000</f>
        <v>-3.79999999950087</v>
      </c>
    </row>
    <row r="24" customFormat="false" ht="12.8" hidden="false" customHeight="false" outlineLevel="0" collapsed="false">
      <c r="A24" s="0" t="n">
        <f aca="false">Sheet1!A45</f>
        <v>1</v>
      </c>
      <c r="B24" s="9" t="n">
        <f aca="false">(Sheet1!C45-Sheet1!C$22)*86400</f>
        <v>2702</v>
      </c>
      <c r="C24" s="0" t="n">
        <f aca="false">(Sheet1!D45-Sheet1!D$22)*1000</f>
        <v>-3.99999999990541</v>
      </c>
    </row>
    <row r="25" customFormat="false" ht="12.8" hidden="false" customHeight="false" outlineLevel="0" collapsed="false">
      <c r="A25" s="0" t="n">
        <f aca="false">Sheet1!A46</f>
        <v>1</v>
      </c>
      <c r="B25" s="9" t="n">
        <f aca="false">(Sheet1!C46-Sheet1!C$22)*86400</f>
        <v>2762</v>
      </c>
      <c r="C25" s="0" t="n">
        <f aca="false">(Sheet1!D46-Sheet1!D$22)*1000</f>
        <v>-4.09999999919819</v>
      </c>
    </row>
    <row r="26" customFormat="false" ht="12.8" hidden="false" customHeight="false" outlineLevel="0" collapsed="false">
      <c r="A26" s="0" t="n">
        <f aca="false">Sheet1!A47</f>
        <v>2</v>
      </c>
      <c r="B26" s="9" t="n">
        <f aca="false">(Sheet1!C47-Sheet1!C$22)*86400</f>
        <v>3206</v>
      </c>
      <c r="C26" s="0" t="n">
        <f aca="false">(Sheet1!D47-Sheet1!D$22)*1000</f>
        <v>-147.499999999127</v>
      </c>
    </row>
    <row r="27" customFormat="false" ht="12.8" hidden="false" customHeight="false" outlineLevel="0" collapsed="false">
      <c r="A27" s="0" t="n">
        <f aca="false">Sheet1!A48</f>
        <v>2</v>
      </c>
      <c r="B27" s="9" t="n">
        <f aca="false">(Sheet1!C48-Sheet1!C$22)*86400</f>
        <v>3266</v>
      </c>
      <c r="C27" s="0" t="n">
        <f aca="false">(Sheet1!D48-Sheet1!D$22)*1000</f>
        <v>-146.899999999732</v>
      </c>
    </row>
    <row r="28" customFormat="false" ht="12.8" hidden="false" customHeight="false" outlineLevel="0" collapsed="false">
      <c r="A28" s="0" t="n">
        <f aca="false">Sheet1!A49</f>
        <v>2</v>
      </c>
      <c r="B28" s="9" t="n">
        <f aca="false">(Sheet1!C49-Sheet1!C$22)*86400</f>
        <v>3326</v>
      </c>
      <c r="C28" s="0" t="n">
        <f aca="false">(Sheet1!D49-Sheet1!D$22)*1000</f>
        <v>-145.299999999224</v>
      </c>
    </row>
    <row r="29" customFormat="false" ht="12.8" hidden="false" customHeight="false" outlineLevel="0" collapsed="false">
      <c r="A29" s="0" t="n">
        <f aca="false">Sheet1!A50</f>
        <v>2</v>
      </c>
      <c r="B29" s="9" t="n">
        <f aca="false">(Sheet1!C50-Sheet1!C$22)*86400</f>
        <v>3386</v>
      </c>
      <c r="C29" s="0" t="n">
        <f aca="false">(Sheet1!D50-Sheet1!D$22)*1000</f>
        <v>-146.499999999833</v>
      </c>
    </row>
    <row r="30" customFormat="false" ht="12.8" hidden="false" customHeight="false" outlineLevel="0" collapsed="false">
      <c r="A30" s="0" t="n">
        <f aca="false">Sheet1!A51</f>
        <v>2</v>
      </c>
      <c r="B30" s="9" t="n">
        <f aca="false">(Sheet1!C51-Sheet1!C$22)*86400</f>
        <v>3446</v>
      </c>
      <c r="C30" s="0" t="n">
        <f aca="false">(Sheet1!D51-Sheet1!D$22)*1000</f>
        <v>-146.999999999935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2023-06-10T16:57:03Z</dcterms:created>
  <dc:creator/>
  <dc:description/>
  <dc:language>en-US</dc:language>
  <cp:lastModifiedBy/>
  <dcterms:modified xsi:type="dcterms:W3CDTF">2023-06-10T20:07:49Z</dcterms:modified>
  <cp:revision>1</cp:revision>
  <dc:subject/>
  <dc:title/>
</cp:coreProperties>
</file>