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rose/Library/CloudStorage/GoogleDrive-molly.mckinney08@gmail.com/My Drive/Academia/Anderson Lab/Experiments/LEDISAS/LeSaS/Data/summaryStats/"/>
    </mc:Choice>
  </mc:AlternateContent>
  <xr:revisionPtr revIDLastSave="0" documentId="13_ncr:1_{FA51C99A-7031-BA4B-B97A-362A6A35A9F5}" xr6:coauthVersionLast="47" xr6:coauthVersionMax="47" xr10:uidLastSave="{00000000-0000-0000-0000-000000000000}"/>
  <bookViews>
    <workbookView xWindow="140" yWindow="920" windowWidth="14900" windowHeight="18580" xr2:uid="{05425C5E-8813-6A4F-8ACC-7E6B6076AE78}"/>
  </bookViews>
  <sheets>
    <sheet name="N26Data_LeSaS1_19-Mar-2025_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/>
  <c r="D36" i="1" s="1"/>
  <c r="K12" i="1"/>
  <c r="D32" i="1"/>
  <c r="F32" i="1"/>
  <c r="E32" i="1"/>
  <c r="E29" i="1"/>
  <c r="F29" i="1"/>
  <c r="O6" i="1"/>
  <c r="N6" i="1"/>
  <c r="L6" i="1"/>
  <c r="K6" i="1"/>
  <c r="D37" i="1" l="1"/>
</calcChain>
</file>

<file path=xl/sharedStrings.xml><?xml version="1.0" encoding="utf-8"?>
<sst xmlns="http://schemas.openxmlformats.org/spreadsheetml/2006/main" count="24" uniqueCount="24">
  <si>
    <t>Sub</t>
  </si>
  <si>
    <t>group</t>
  </si>
  <si>
    <t>acc</t>
  </si>
  <si>
    <t>RT</t>
  </si>
  <si>
    <t>RTopt</t>
  </si>
  <si>
    <t>RTsubopt</t>
  </si>
  <si>
    <t>propOpt</t>
  </si>
  <si>
    <t>Switches</t>
  </si>
  <si>
    <t>totalPoints</t>
  </si>
  <si>
    <t>Nblocks</t>
  </si>
  <si>
    <t>RT&amp;PropOptG1</t>
  </si>
  <si>
    <t>RT&amp;PropOptG2</t>
  </si>
  <si>
    <t>propOpt(Group1)</t>
  </si>
  <si>
    <t>propOpt(Group2)</t>
  </si>
  <si>
    <t>totalPoints(group1)</t>
  </si>
  <si>
    <t>totalPoints(group2)</t>
  </si>
  <si>
    <t>propOpt t test</t>
  </si>
  <si>
    <t>RT in Opt</t>
  </si>
  <si>
    <t>RT in subOpt</t>
  </si>
  <si>
    <t>Rtoverall</t>
  </si>
  <si>
    <t>group 1</t>
  </si>
  <si>
    <t>group 2</t>
  </si>
  <si>
    <t>Plus3SD</t>
  </si>
  <si>
    <t>potentially excludable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</si>
</sst>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3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by Optimality by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68341758050218E-2"/>
          <c:y val="0.10526283119719525"/>
          <c:w val="0.64914189143103984"/>
          <c:h val="0.80976400942582905"/>
        </c:manualLayout>
      </c:layout>
      <c:scatterChart>
        <c:scatterStyle val="lineMarker"/>
        <c:varyColors val="0"/>
        <c:ser>
          <c:idx val="0"/>
          <c:order val="0"/>
          <c:tx>
            <c:v>OptimalHighRewardGroup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trendline>
            <c:spPr>
              <a:ln w="635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7008707645904224E-2"/>
                  <c:y val="1.91644347376285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'N26Data_LeSaS1_19-Mar-2025_Summ'!$G$2:$G$14</c:f>
              <c:numCache>
                <c:formatCode>General</c:formatCode>
                <c:ptCount val="13"/>
                <c:pt idx="0">
                  <c:v>0.88923099999999999</c:v>
                </c:pt>
                <c:pt idx="1">
                  <c:v>0.68525899999999995</c:v>
                </c:pt>
                <c:pt idx="2">
                  <c:v>0.65705100000000005</c:v>
                </c:pt>
                <c:pt idx="3">
                  <c:v>0.52400000000000002</c:v>
                </c:pt>
                <c:pt idx="4">
                  <c:v>0.69199999999999995</c:v>
                </c:pt>
                <c:pt idx="5">
                  <c:v>0.52822599999999997</c:v>
                </c:pt>
                <c:pt idx="6">
                  <c:v>0.58333299999999999</c:v>
                </c:pt>
                <c:pt idx="7">
                  <c:v>0.42259400000000003</c:v>
                </c:pt>
                <c:pt idx="8">
                  <c:v>0.57668699999999995</c:v>
                </c:pt>
                <c:pt idx="9">
                  <c:v>0.42629499999999998</c:v>
                </c:pt>
                <c:pt idx="10">
                  <c:v>0.67477200000000004</c:v>
                </c:pt>
                <c:pt idx="11">
                  <c:v>0.51963700000000002</c:v>
                </c:pt>
                <c:pt idx="12">
                  <c:v>0.84730499999999997</c:v>
                </c:pt>
              </c:numCache>
            </c:numRef>
          </c:xVal>
          <c:yVal>
            <c:numRef>
              <c:f>'N26Data_LeSaS1_19-Mar-2025_Summ'!$D$2:$D$14</c:f>
              <c:numCache>
                <c:formatCode>General</c:formatCode>
                <c:ptCount val="13"/>
                <c:pt idx="0">
                  <c:v>2174.7199999999998</c:v>
                </c:pt>
                <c:pt idx="1">
                  <c:v>3195.98</c:v>
                </c:pt>
                <c:pt idx="2">
                  <c:v>2950.55</c:v>
                </c:pt>
                <c:pt idx="3">
                  <c:v>3887.97</c:v>
                </c:pt>
                <c:pt idx="4">
                  <c:v>3757.95</c:v>
                </c:pt>
                <c:pt idx="5">
                  <c:v>3389.34</c:v>
                </c:pt>
                <c:pt idx="6">
                  <c:v>3566.45</c:v>
                </c:pt>
                <c:pt idx="7">
                  <c:v>2922.89</c:v>
                </c:pt>
                <c:pt idx="8">
                  <c:v>2665.26</c:v>
                </c:pt>
                <c:pt idx="9">
                  <c:v>4698.17</c:v>
                </c:pt>
                <c:pt idx="10">
                  <c:v>2453.5300000000002</c:v>
                </c:pt>
                <c:pt idx="11">
                  <c:v>2570.08</c:v>
                </c:pt>
                <c:pt idx="12">
                  <c:v>2498.21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C-F54C-808F-64190D358A52}"/>
            </c:ext>
          </c:extLst>
        </c:ser>
        <c:ser>
          <c:idx val="1"/>
          <c:order val="1"/>
          <c:tx>
            <c:v>SuboptimalHighRewardGroup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trendline>
            <c:spPr>
              <a:ln w="635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647700317537305E-2"/>
                  <c:y val="-8.72096097476866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'N26Data_LeSaS1_19-Mar-2025_Summ'!$G$15:$G$27</c:f>
              <c:numCache>
                <c:formatCode>General</c:formatCode>
                <c:ptCount val="13"/>
                <c:pt idx="0">
                  <c:v>0.91238699999999995</c:v>
                </c:pt>
                <c:pt idx="1">
                  <c:v>0.72507600000000005</c:v>
                </c:pt>
                <c:pt idx="3">
                  <c:v>0.44176700000000002</c:v>
                </c:pt>
                <c:pt idx="4">
                  <c:v>0.51807199999999998</c:v>
                </c:pt>
                <c:pt idx="5">
                  <c:v>0.36507899999999999</c:v>
                </c:pt>
                <c:pt idx="6">
                  <c:v>0.95546600000000004</c:v>
                </c:pt>
                <c:pt idx="7">
                  <c:v>0.45816699999999999</c:v>
                </c:pt>
                <c:pt idx="8">
                  <c:v>0.48996000000000001</c:v>
                </c:pt>
                <c:pt idx="9">
                  <c:v>0.76422800000000002</c:v>
                </c:pt>
                <c:pt idx="10">
                  <c:v>0.44954100000000002</c:v>
                </c:pt>
                <c:pt idx="11">
                  <c:v>0.14919399999999999</c:v>
                </c:pt>
                <c:pt idx="12">
                  <c:v>0.32510299999999998</c:v>
                </c:pt>
              </c:numCache>
            </c:numRef>
          </c:xVal>
          <c:yVal>
            <c:numRef>
              <c:f>'N26Data_LeSaS1_19-Mar-2025_Summ'!$D$15:$D$27</c:f>
              <c:numCache>
                <c:formatCode>General</c:formatCode>
                <c:ptCount val="13"/>
                <c:pt idx="0">
                  <c:v>2640.85</c:v>
                </c:pt>
                <c:pt idx="1">
                  <c:v>2414.65</c:v>
                </c:pt>
                <c:pt idx="3">
                  <c:v>3614.12</c:v>
                </c:pt>
                <c:pt idx="4">
                  <c:v>2410.4899999999998</c:v>
                </c:pt>
                <c:pt idx="5">
                  <c:v>2356.04</c:v>
                </c:pt>
                <c:pt idx="6">
                  <c:v>2848.02</c:v>
                </c:pt>
                <c:pt idx="7">
                  <c:v>5176.3</c:v>
                </c:pt>
                <c:pt idx="8">
                  <c:v>4698.09</c:v>
                </c:pt>
                <c:pt idx="9">
                  <c:v>3540.98</c:v>
                </c:pt>
                <c:pt idx="10">
                  <c:v>2881.82</c:v>
                </c:pt>
                <c:pt idx="11">
                  <c:v>3312.92</c:v>
                </c:pt>
                <c:pt idx="12">
                  <c:v>3070.97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C-F54C-808F-64190D358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362879"/>
        <c:axId val="1580156543"/>
      </c:scatterChart>
      <c:valAx>
        <c:axId val="1579362879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156543"/>
        <c:crosses val="autoZero"/>
        <c:crossBetween val="midCat"/>
        <c:majorUnit val="0.1"/>
      </c:valAx>
      <c:valAx>
        <c:axId val="1580156543"/>
        <c:scaling>
          <c:orientation val="minMax"/>
          <c:max val="5000"/>
          <c:min val="2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6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7262131213385"/>
          <c:y val="0.20275116652085157"/>
          <c:w val="0.20244291528044076"/>
          <c:h val="0.71528433945756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23</xdr:row>
      <xdr:rowOff>177800</xdr:rowOff>
    </xdr:from>
    <xdr:to>
      <xdr:col>26</xdr:col>
      <xdr:colOff>635000</xdr:colOff>
      <xdr:row>66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C8B8B4-B536-C77C-231E-25726A616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267-9EFE-B74B-BF5D-26794637417E}">
  <dimension ref="A1:O48"/>
  <sheetViews>
    <sheetView tabSelected="1" topLeftCell="D1" workbookViewId="0">
      <selection activeCell="L8" sqref="L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>
        <v>1</v>
      </c>
      <c r="B2">
        <v>1</v>
      </c>
      <c r="C2">
        <v>0.96726199999999996</v>
      </c>
      <c r="D2">
        <v>2174.7199999999998</v>
      </c>
      <c r="E2">
        <v>2181.25</v>
      </c>
      <c r="F2">
        <v>2119.41</v>
      </c>
      <c r="G2">
        <v>0.88923099999999999</v>
      </c>
      <c r="H2">
        <v>0.32903199999999999</v>
      </c>
      <c r="I2">
        <v>202.5</v>
      </c>
      <c r="J2">
        <v>4</v>
      </c>
    </row>
    <row r="3" spans="1:15" x14ac:dyDescent="0.2">
      <c r="A3">
        <v>3</v>
      </c>
      <c r="B3">
        <v>1</v>
      </c>
      <c r="C3">
        <v>0.99603200000000003</v>
      </c>
      <c r="D3">
        <v>3195.98</v>
      </c>
      <c r="E3">
        <v>3354.18</v>
      </c>
      <c r="F3">
        <v>2855.24</v>
      </c>
      <c r="G3">
        <v>0.68525899999999995</v>
      </c>
      <c r="H3">
        <v>0.43319800000000003</v>
      </c>
      <c r="I3">
        <v>141.81</v>
      </c>
      <c r="J3">
        <v>3</v>
      </c>
    </row>
    <row r="4" spans="1:15" x14ac:dyDescent="0.2">
      <c r="A4">
        <v>5</v>
      </c>
      <c r="B4">
        <v>1</v>
      </c>
      <c r="C4">
        <v>0.92857100000000004</v>
      </c>
      <c r="D4">
        <v>2950.55</v>
      </c>
      <c r="E4">
        <v>2876.66</v>
      </c>
      <c r="F4">
        <v>3094.06</v>
      </c>
      <c r="G4">
        <v>0.65705100000000005</v>
      </c>
      <c r="H4">
        <v>0.254355</v>
      </c>
      <c r="I4">
        <v>170.63</v>
      </c>
      <c r="J4">
        <v>4</v>
      </c>
    </row>
    <row r="5" spans="1:15" x14ac:dyDescent="0.2">
      <c r="A5">
        <v>7</v>
      </c>
      <c r="B5">
        <v>1</v>
      </c>
      <c r="C5">
        <v>0.99206300000000003</v>
      </c>
      <c r="D5">
        <v>3887.97</v>
      </c>
      <c r="E5">
        <v>3830.72</v>
      </c>
      <c r="F5">
        <v>3950.55</v>
      </c>
      <c r="G5">
        <v>0.52400000000000002</v>
      </c>
      <c r="H5">
        <v>0.5</v>
      </c>
      <c r="I5">
        <v>125.88</v>
      </c>
      <c r="J5">
        <v>3</v>
      </c>
      <c r="K5" t="s">
        <v>12</v>
      </c>
      <c r="L5" t="s">
        <v>13</v>
      </c>
      <c r="N5" t="s">
        <v>14</v>
      </c>
      <c r="O5" t="s">
        <v>15</v>
      </c>
    </row>
    <row r="6" spans="1:15" x14ac:dyDescent="0.2">
      <c r="A6">
        <v>9</v>
      </c>
      <c r="B6">
        <v>1</v>
      </c>
      <c r="C6">
        <v>0.99206300000000003</v>
      </c>
      <c r="D6">
        <v>3757.95</v>
      </c>
      <c r="E6">
        <v>3478.85</v>
      </c>
      <c r="F6">
        <v>4402.88</v>
      </c>
      <c r="G6">
        <v>0.69199999999999995</v>
      </c>
      <c r="H6">
        <v>0.26530599999999999</v>
      </c>
      <c r="I6">
        <v>139.99</v>
      </c>
      <c r="J6">
        <v>3</v>
      </c>
      <c r="K6">
        <f>AVERAGE(G2:G14)</f>
        <v>0.61741461538461528</v>
      </c>
      <c r="L6">
        <f>AVERAGE(G15:G27)</f>
        <v>0.54616999999999993</v>
      </c>
      <c r="N6">
        <f>AVERAGE(I2:I14)</f>
        <v>153.09846153846155</v>
      </c>
      <c r="O6">
        <f>AVERAGE(I15:I27)</f>
        <v>131.11000000000001</v>
      </c>
    </row>
    <row r="7" spans="1:15" x14ac:dyDescent="0.2">
      <c r="A7">
        <v>11</v>
      </c>
      <c r="B7">
        <v>1</v>
      </c>
      <c r="C7">
        <v>0.98412699999999997</v>
      </c>
      <c r="D7">
        <v>3389.34</v>
      </c>
      <c r="E7">
        <v>2896.82</v>
      </c>
      <c r="F7">
        <v>3937.53</v>
      </c>
      <c r="G7">
        <v>0.52822599999999997</v>
      </c>
      <c r="H7">
        <v>0.12448099999999999</v>
      </c>
      <c r="I7">
        <v>125.41</v>
      </c>
      <c r="J7">
        <v>3</v>
      </c>
    </row>
    <row r="8" spans="1:15" x14ac:dyDescent="0.2">
      <c r="A8">
        <v>13</v>
      </c>
      <c r="B8">
        <v>1</v>
      </c>
      <c r="C8">
        <v>1</v>
      </c>
      <c r="D8">
        <v>3566.45</v>
      </c>
      <c r="E8">
        <v>3319.7</v>
      </c>
      <c r="F8">
        <v>3910.46</v>
      </c>
      <c r="G8">
        <v>0.58333299999999999</v>
      </c>
      <c r="H8">
        <v>0.32128499999999999</v>
      </c>
      <c r="I8">
        <v>131.99</v>
      </c>
      <c r="J8">
        <v>3</v>
      </c>
    </row>
    <row r="9" spans="1:15" x14ac:dyDescent="0.2">
      <c r="A9">
        <v>15</v>
      </c>
      <c r="B9">
        <v>1</v>
      </c>
      <c r="C9">
        <v>0.94841299999999995</v>
      </c>
      <c r="D9">
        <v>2922.89</v>
      </c>
      <c r="E9">
        <v>2881.25</v>
      </c>
      <c r="F9">
        <v>2953.29</v>
      </c>
      <c r="G9">
        <v>0.42259400000000003</v>
      </c>
      <c r="H9">
        <v>0.48214299999999999</v>
      </c>
      <c r="I9">
        <v>112.32</v>
      </c>
      <c r="J9">
        <v>3</v>
      </c>
    </row>
    <row r="10" spans="1:15" x14ac:dyDescent="0.2">
      <c r="A10">
        <v>17</v>
      </c>
      <c r="B10">
        <v>1</v>
      </c>
      <c r="C10">
        <v>0.97023800000000004</v>
      </c>
      <c r="D10">
        <v>2665.26</v>
      </c>
      <c r="E10">
        <v>2526.59</v>
      </c>
      <c r="F10">
        <v>2858.14</v>
      </c>
      <c r="G10">
        <v>0.57668699999999995</v>
      </c>
      <c r="H10">
        <v>0.13057299999999999</v>
      </c>
      <c r="I10">
        <v>169.39</v>
      </c>
      <c r="J10">
        <v>4</v>
      </c>
    </row>
    <row r="11" spans="1:15" x14ac:dyDescent="0.2">
      <c r="A11">
        <v>19</v>
      </c>
      <c r="B11">
        <v>1</v>
      </c>
      <c r="C11">
        <v>0.99603200000000003</v>
      </c>
      <c r="D11">
        <v>4698.17</v>
      </c>
      <c r="E11">
        <v>5329.5</v>
      </c>
      <c r="F11">
        <v>4228.03</v>
      </c>
      <c r="G11">
        <v>0.42629499999999998</v>
      </c>
      <c r="H11">
        <v>0.49797599999999997</v>
      </c>
      <c r="I11">
        <v>118.33</v>
      </c>
      <c r="J11">
        <v>3</v>
      </c>
      <c r="K11" t="s">
        <v>16</v>
      </c>
    </row>
    <row r="12" spans="1:15" x14ac:dyDescent="0.2">
      <c r="A12">
        <v>21</v>
      </c>
      <c r="B12">
        <v>1</v>
      </c>
      <c r="C12">
        <v>0.97916700000000001</v>
      </c>
      <c r="D12">
        <v>2453.5300000000002</v>
      </c>
      <c r="E12">
        <v>2449.08</v>
      </c>
      <c r="F12">
        <v>2462.73</v>
      </c>
      <c r="G12">
        <v>0.67477200000000004</v>
      </c>
      <c r="H12">
        <v>0.27358500000000002</v>
      </c>
      <c r="I12">
        <v>181.8</v>
      </c>
      <c r="J12">
        <v>4</v>
      </c>
      <c r="K12">
        <f>_xlfn.T.TEST(G2:G14,G15:G27,2,2)</f>
        <v>0.37701106174572052</v>
      </c>
    </row>
    <row r="13" spans="1:15" x14ac:dyDescent="0.2">
      <c r="A13">
        <v>25</v>
      </c>
      <c r="B13">
        <v>1</v>
      </c>
      <c r="C13">
        <v>0.98511899999999997</v>
      </c>
      <c r="D13">
        <v>2570.08</v>
      </c>
      <c r="E13">
        <v>2469.6799999999998</v>
      </c>
      <c r="F13">
        <v>2677.42</v>
      </c>
      <c r="G13">
        <v>0.51963700000000002</v>
      </c>
      <c r="H13">
        <v>0.45962700000000001</v>
      </c>
      <c r="I13">
        <v>165.89</v>
      </c>
      <c r="J13">
        <v>4</v>
      </c>
      <c r="N13" t="s">
        <v>20</v>
      </c>
      <c r="O13" t="s">
        <v>21</v>
      </c>
    </row>
    <row r="14" spans="1:15" x14ac:dyDescent="0.2">
      <c r="A14">
        <v>27</v>
      </c>
      <c r="B14">
        <v>1</v>
      </c>
      <c r="C14">
        <v>0.99404800000000004</v>
      </c>
      <c r="D14">
        <v>2498.21</v>
      </c>
      <c r="E14">
        <v>2507.71</v>
      </c>
      <c r="F14">
        <v>2443.9</v>
      </c>
      <c r="G14">
        <v>0.84730499999999997</v>
      </c>
      <c r="H14">
        <v>0.27743899999999999</v>
      </c>
      <c r="I14">
        <v>204.34</v>
      </c>
      <c r="J14">
        <v>4</v>
      </c>
    </row>
    <row r="15" spans="1:15" x14ac:dyDescent="0.2">
      <c r="A15">
        <v>2</v>
      </c>
      <c r="B15">
        <v>2</v>
      </c>
      <c r="C15">
        <v>0.98511899999999997</v>
      </c>
      <c r="D15">
        <v>2640.85</v>
      </c>
      <c r="E15">
        <v>2586.34</v>
      </c>
      <c r="F15">
        <v>3221</v>
      </c>
      <c r="G15">
        <v>0.91238699999999995</v>
      </c>
      <c r="H15">
        <v>0.30124200000000001</v>
      </c>
      <c r="I15">
        <v>118.07</v>
      </c>
      <c r="J15">
        <v>4</v>
      </c>
    </row>
    <row r="16" spans="1:15" x14ac:dyDescent="0.2">
      <c r="A16">
        <v>4</v>
      </c>
      <c r="B16">
        <v>2</v>
      </c>
      <c r="C16">
        <v>0.98511899999999997</v>
      </c>
      <c r="D16">
        <v>2414.65</v>
      </c>
      <c r="E16">
        <v>2510.48</v>
      </c>
      <c r="F16">
        <v>2164.44</v>
      </c>
      <c r="G16">
        <v>0.72507600000000005</v>
      </c>
      <c r="H16">
        <v>0.32919300000000001</v>
      </c>
      <c r="I16">
        <v>138.88</v>
      </c>
      <c r="J16">
        <v>4</v>
      </c>
    </row>
    <row r="18" spans="1:10" x14ac:dyDescent="0.2">
      <c r="A18">
        <v>10</v>
      </c>
      <c r="B18">
        <v>2</v>
      </c>
      <c r="C18">
        <v>0.98809499999999995</v>
      </c>
      <c r="D18">
        <v>3614.12</v>
      </c>
      <c r="E18">
        <v>3079.16</v>
      </c>
      <c r="F18">
        <v>4039.74</v>
      </c>
      <c r="G18">
        <v>0.44176700000000002</v>
      </c>
      <c r="H18">
        <v>0.30327900000000002</v>
      </c>
      <c r="I18">
        <v>128.54</v>
      </c>
      <c r="J18">
        <v>3</v>
      </c>
    </row>
    <row r="19" spans="1:10" x14ac:dyDescent="0.2">
      <c r="A19">
        <v>12</v>
      </c>
      <c r="B19">
        <v>2</v>
      </c>
      <c r="C19">
        <v>0.98809499999999995</v>
      </c>
      <c r="D19">
        <v>2410.4899999999998</v>
      </c>
      <c r="E19">
        <v>2087.5700000000002</v>
      </c>
      <c r="F19">
        <v>2756.04</v>
      </c>
      <c r="G19">
        <v>0.51807199999999998</v>
      </c>
      <c r="H19">
        <v>5.5555599999999997E-2</v>
      </c>
      <c r="I19">
        <v>162.19</v>
      </c>
      <c r="J19">
        <v>4</v>
      </c>
    </row>
    <row r="20" spans="1:10" x14ac:dyDescent="0.2">
      <c r="A20">
        <v>14</v>
      </c>
      <c r="B20">
        <v>2</v>
      </c>
      <c r="C20">
        <v>1</v>
      </c>
      <c r="D20">
        <v>2356.04</v>
      </c>
      <c r="E20">
        <v>2351.88</v>
      </c>
      <c r="F20">
        <v>2358.46</v>
      </c>
      <c r="G20">
        <v>0.36507899999999999</v>
      </c>
      <c r="H20">
        <v>0.26506000000000002</v>
      </c>
      <c r="I20">
        <v>136.41</v>
      </c>
      <c r="J20">
        <v>3</v>
      </c>
    </row>
    <row r="21" spans="1:10" x14ac:dyDescent="0.2">
      <c r="A21">
        <v>16</v>
      </c>
      <c r="B21">
        <v>2</v>
      </c>
      <c r="C21">
        <v>0.980159</v>
      </c>
      <c r="D21">
        <v>2848.02</v>
      </c>
      <c r="E21">
        <v>2838.86</v>
      </c>
      <c r="F21">
        <v>3042.91</v>
      </c>
      <c r="G21">
        <v>0.95546600000000004</v>
      </c>
      <c r="H21">
        <v>0.280335</v>
      </c>
      <c r="I21">
        <v>85.09</v>
      </c>
      <c r="J21">
        <v>3</v>
      </c>
    </row>
    <row r="22" spans="1:10" x14ac:dyDescent="0.2">
      <c r="A22">
        <v>18</v>
      </c>
      <c r="B22">
        <v>2</v>
      </c>
      <c r="C22">
        <v>0.99603200000000003</v>
      </c>
      <c r="D22">
        <v>5176.3</v>
      </c>
      <c r="E22">
        <v>6002.3</v>
      </c>
      <c r="F22">
        <v>4451.1899999999996</v>
      </c>
      <c r="G22">
        <v>0.45816699999999999</v>
      </c>
      <c r="H22">
        <v>0.538462</v>
      </c>
      <c r="I22">
        <v>126.59</v>
      </c>
      <c r="J22">
        <v>3</v>
      </c>
    </row>
    <row r="23" spans="1:10" x14ac:dyDescent="0.2">
      <c r="A23">
        <v>20</v>
      </c>
      <c r="B23">
        <v>2</v>
      </c>
      <c r="C23">
        <v>0.98809499999999995</v>
      </c>
      <c r="D23">
        <v>4698.09</v>
      </c>
      <c r="E23">
        <v>4836.82</v>
      </c>
      <c r="F23">
        <v>4567.13</v>
      </c>
      <c r="G23">
        <v>0.48996000000000001</v>
      </c>
      <c r="H23">
        <v>0.485597</v>
      </c>
      <c r="I23">
        <v>124.55</v>
      </c>
      <c r="J23">
        <v>3</v>
      </c>
    </row>
    <row r="24" spans="1:10" x14ac:dyDescent="0.2">
      <c r="A24">
        <v>22</v>
      </c>
      <c r="B24">
        <v>2</v>
      </c>
      <c r="C24">
        <v>0.97619</v>
      </c>
      <c r="D24">
        <v>3540.98</v>
      </c>
      <c r="E24">
        <v>3577.48</v>
      </c>
      <c r="F24">
        <v>3425.84</v>
      </c>
      <c r="G24">
        <v>0.76422800000000002</v>
      </c>
      <c r="H24">
        <v>0.32489499999999999</v>
      </c>
      <c r="I24">
        <v>100.43</v>
      </c>
      <c r="J24">
        <v>3</v>
      </c>
    </row>
    <row r="25" spans="1:10" x14ac:dyDescent="0.2">
      <c r="A25">
        <v>24</v>
      </c>
      <c r="B25">
        <v>2</v>
      </c>
      <c r="C25">
        <v>0.97321400000000002</v>
      </c>
      <c r="D25">
        <v>2881.82</v>
      </c>
      <c r="E25">
        <v>2764.37</v>
      </c>
      <c r="F25">
        <v>2976.83</v>
      </c>
      <c r="G25">
        <v>0.44954100000000002</v>
      </c>
      <c r="H25">
        <v>0.44444400000000001</v>
      </c>
      <c r="I25">
        <v>167.2</v>
      </c>
      <c r="J25">
        <v>4</v>
      </c>
    </row>
    <row r="26" spans="1:10" x14ac:dyDescent="0.2">
      <c r="A26">
        <v>26</v>
      </c>
      <c r="B26">
        <v>2</v>
      </c>
      <c r="C26">
        <v>0.98412699999999997</v>
      </c>
      <c r="D26">
        <v>3312.92</v>
      </c>
      <c r="E26">
        <v>3566.88</v>
      </c>
      <c r="F26">
        <v>3271.8</v>
      </c>
      <c r="G26">
        <v>0.14919399999999999</v>
      </c>
      <c r="H26">
        <v>0.31950200000000001</v>
      </c>
      <c r="I26">
        <v>150.75</v>
      </c>
      <c r="J26">
        <v>3</v>
      </c>
    </row>
    <row r="27" spans="1:10" x14ac:dyDescent="0.2">
      <c r="A27">
        <v>28</v>
      </c>
      <c r="B27">
        <v>2</v>
      </c>
      <c r="C27">
        <v>0.96428599999999998</v>
      </c>
      <c r="D27">
        <v>3070.97</v>
      </c>
      <c r="E27">
        <v>2719.58</v>
      </c>
      <c r="F27">
        <v>3240.17</v>
      </c>
      <c r="G27">
        <v>0.32510299999999998</v>
      </c>
      <c r="H27">
        <v>0.25108200000000003</v>
      </c>
      <c r="I27">
        <v>134.62</v>
      </c>
      <c r="J27">
        <v>3</v>
      </c>
    </row>
    <row r="28" spans="1:10" x14ac:dyDescent="0.2">
      <c r="E28" t="s">
        <v>10</v>
      </c>
      <c r="F28" t="s">
        <v>11</v>
      </c>
    </row>
    <row r="29" spans="1:10" x14ac:dyDescent="0.2">
      <c r="E29">
        <f>CORREL(D2:D14,G2:G14)</f>
        <v>-0.56902392945040348</v>
      </c>
      <c r="F29">
        <f>CORREL(D15:D27,G15:G27)</f>
        <v>-0.21828529110042952</v>
      </c>
    </row>
    <row r="31" spans="1:10" x14ac:dyDescent="0.2">
      <c r="D31" t="s">
        <v>19</v>
      </c>
      <c r="E31" t="s">
        <v>17</v>
      </c>
      <c r="F31" t="s">
        <v>18</v>
      </c>
    </row>
    <row r="32" spans="1:10" x14ac:dyDescent="0.2">
      <c r="D32">
        <f>_xlfn.T.TEST(D2:D14,D15:D27,2,2)</f>
        <v>0.72766353864701416</v>
      </c>
      <c r="E32">
        <f>_xlfn.T.TEST(E2:E14,E15:E27,2,2)</f>
        <v>0.6916102248380569</v>
      </c>
      <c r="F32">
        <f>_xlfn.T.TEST(F2:F14,F15:F27,2,2)</f>
        <v>0.81800294358081371</v>
      </c>
    </row>
    <row r="34" spans="1:10" x14ac:dyDescent="0.2">
      <c r="D34">
        <f>AVERAGE(D2:D27)</f>
        <v>3187.8540000000003</v>
      </c>
    </row>
    <row r="35" spans="1:10" x14ac:dyDescent="0.2">
      <c r="D35">
        <f>STDEV(D2:D27)</f>
        <v>792.5596362840231</v>
      </c>
    </row>
    <row r="36" spans="1:10" x14ac:dyDescent="0.2">
      <c r="D36">
        <f>D35*3.5</f>
        <v>2773.9587269940807</v>
      </c>
    </row>
    <row r="37" spans="1:10" x14ac:dyDescent="0.2">
      <c r="C37" t="s">
        <v>22</v>
      </c>
      <c r="D37">
        <f>D34+D36</f>
        <v>5961.8127269940815</v>
      </c>
    </row>
    <row r="47" spans="1:10" x14ac:dyDescent="0.2">
      <c r="A47" t="s">
        <v>23</v>
      </c>
    </row>
    <row r="48" spans="1:10" x14ac:dyDescent="0.2">
      <c r="A48">
        <v>6</v>
      </c>
      <c r="B48">
        <v>2</v>
      </c>
      <c r="C48">
        <v>0.956349</v>
      </c>
      <c r="D48">
        <v>9082.02</v>
      </c>
      <c r="E48">
        <v>9611.61</v>
      </c>
      <c r="F48">
        <v>8674.94</v>
      </c>
      <c r="G48">
        <v>0.431535</v>
      </c>
      <c r="H48">
        <v>0.37444899999999998</v>
      </c>
      <c r="I48">
        <v>124.9</v>
      </c>
      <c r="J48">
        <v>3</v>
      </c>
    </row>
  </sheetData>
  <sortState xmlns:xlrd2="http://schemas.microsoft.com/office/spreadsheetml/2017/richdata2" ref="A2:J27">
    <sortCondition ref="B2:B27"/>
  </sortState>
  <conditionalFormatting sqref="D2:D16 D18:D27 D48">
    <cfRule type="cellIs" dxfId="0" priority="1" operator="greaterThanOrEqual">
      <formula>$D$37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N26Data_LeSaS1_19-Mar-2025_Summ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McKinney</cp:lastModifiedBy>
  <dcterms:created xsi:type="dcterms:W3CDTF">2025-03-19T19:55:26Z</dcterms:created>
  <dcterms:modified xsi:type="dcterms:W3CDTF">2025-04-15T14:22:15Z</dcterms:modified>
</cp:coreProperties>
</file>