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55" yWindow="1080" windowWidth="29040" windowHeight="1644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3" l="1"/>
  <c r="T50" i="3" s="1"/>
  <c r="U43" i="3"/>
  <c r="U52" i="3" s="1"/>
  <c r="Y43" i="3"/>
  <c r="Y52" i="3" s="1"/>
  <c r="Z43" i="3"/>
  <c r="Z52" i="3" s="1"/>
  <c r="AA42" i="3"/>
  <c r="AA51" i="3" s="1"/>
  <c r="S43" i="3"/>
  <c r="S52" i="3" s="1"/>
  <c r="W97" i="3"/>
  <c r="X96" i="3"/>
  <c r="T97" i="3"/>
  <c r="U97" i="3"/>
  <c r="V96" i="3"/>
  <c r="U58" i="3"/>
  <c r="V92" i="3" s="1"/>
  <c r="V88" i="3" s="1"/>
  <c r="U90" i="3"/>
  <c r="W90" i="3"/>
  <c r="S39" i="3"/>
  <c r="S48" i="3" s="1"/>
  <c r="X98" i="3"/>
  <c r="W98" i="3"/>
  <c r="V98" i="3"/>
  <c r="S98" i="3"/>
  <c r="X97" i="3"/>
  <c r="V97" i="3"/>
  <c r="S97" i="3"/>
  <c r="W96" i="3"/>
  <c r="S96" i="3"/>
  <c r="X95" i="3"/>
  <c r="W95" i="3"/>
  <c r="V95" i="3"/>
  <c r="S95" i="3"/>
  <c r="X94" i="3"/>
  <c r="W94" i="3"/>
  <c r="V94" i="3"/>
  <c r="U94" i="3"/>
  <c r="T94" i="3"/>
  <c r="S94" i="3"/>
  <c r="AA62" i="3"/>
  <c r="Z62" i="3"/>
  <c r="Y62" i="3"/>
  <c r="X62" i="3"/>
  <c r="W62" i="3"/>
  <c r="V62" i="3"/>
  <c r="U62" i="3"/>
  <c r="T62" i="3"/>
  <c r="S62" i="3"/>
  <c r="AA61" i="3"/>
  <c r="Z61" i="3"/>
  <c r="Y61" i="3"/>
  <c r="X61" i="3"/>
  <c r="W61" i="3"/>
  <c r="V61" i="3"/>
  <c r="U61" i="3"/>
  <c r="T61" i="3"/>
  <c r="S61" i="3"/>
  <c r="AA60" i="3"/>
  <c r="Z60" i="3"/>
  <c r="Y60" i="3"/>
  <c r="X60" i="3"/>
  <c r="W60" i="3"/>
  <c r="V60" i="3"/>
  <c r="U60" i="3"/>
  <c r="T60" i="3"/>
  <c r="S60" i="3"/>
  <c r="AA59" i="3"/>
  <c r="Z59" i="3"/>
  <c r="Y59" i="3"/>
  <c r="X59" i="3"/>
  <c r="W59" i="3"/>
  <c r="V59" i="3"/>
  <c r="U59" i="3"/>
  <c r="X92" i="3" s="1"/>
  <c r="X85" i="3" s="1"/>
  <c r="T59" i="3"/>
  <c r="S59" i="3"/>
  <c r="AA58" i="3"/>
  <c r="Z58" i="3"/>
  <c r="Y58" i="3"/>
  <c r="X58" i="3"/>
  <c r="W58" i="3"/>
  <c r="V58" i="3"/>
  <c r="W92" i="3" s="1"/>
  <c r="W88" i="3" s="1"/>
  <c r="T58" i="3"/>
  <c r="S58" i="3"/>
  <c r="AA57" i="3"/>
  <c r="Z57" i="3"/>
  <c r="Y57" i="3"/>
  <c r="X57" i="3"/>
  <c r="W57" i="3"/>
  <c r="U92" i="3" s="1"/>
  <c r="U86" i="3" s="1"/>
  <c r="V57" i="3"/>
  <c r="T92" i="3" s="1"/>
  <c r="U57" i="3"/>
  <c r="S92" i="3" s="1"/>
  <c r="S90" i="3" s="1"/>
  <c r="T57" i="3"/>
  <c r="S57" i="3"/>
  <c r="Z44" i="3"/>
  <c r="Z53" i="3" s="1"/>
  <c r="Y44" i="3"/>
  <c r="Y53" i="3" s="1"/>
  <c r="X44" i="3"/>
  <c r="X53" i="3" s="1"/>
  <c r="W44" i="3"/>
  <c r="W53" i="3" s="1"/>
  <c r="V44" i="3"/>
  <c r="V53" i="3" s="1"/>
  <c r="AA43" i="3"/>
  <c r="AA52" i="3" s="1"/>
  <c r="X43" i="3"/>
  <c r="X52" i="3" s="1"/>
  <c r="W43" i="3"/>
  <c r="W52" i="3" s="1"/>
  <c r="V43" i="3"/>
  <c r="V52" i="3" s="1"/>
  <c r="Z42" i="3"/>
  <c r="Z51" i="3" s="1"/>
  <c r="Y42" i="3"/>
  <c r="Y51" i="3" s="1"/>
  <c r="X42" i="3"/>
  <c r="X51" i="3" s="1"/>
  <c r="W42" i="3"/>
  <c r="W51" i="3" s="1"/>
  <c r="V42" i="3"/>
  <c r="V51" i="3" s="1"/>
  <c r="T42" i="3"/>
  <c r="T51" i="3" s="1"/>
  <c r="AA41" i="3"/>
  <c r="AA50" i="3" s="1"/>
  <c r="X41" i="3"/>
  <c r="X50" i="3" s="1"/>
  <c r="W41" i="3"/>
  <c r="W50" i="3" s="1"/>
  <c r="V41" i="3"/>
  <c r="V50" i="3" s="1"/>
  <c r="Z40" i="3"/>
  <c r="Z49" i="3" s="1"/>
  <c r="Y40" i="3"/>
  <c r="Y49" i="3" s="1"/>
  <c r="X40" i="3"/>
  <c r="X49" i="3" s="1"/>
  <c r="W40" i="3"/>
  <c r="W49" i="3" s="1"/>
  <c r="V40" i="3"/>
  <c r="V49" i="3" s="1"/>
  <c r="T40" i="3"/>
  <c r="T49" i="3" s="1"/>
  <c r="AA39" i="3"/>
  <c r="AA48" i="3" s="1"/>
  <c r="Z39" i="3"/>
  <c r="Z48" i="3" s="1"/>
  <c r="Y39" i="3"/>
  <c r="Y48" i="3" s="1"/>
  <c r="X39" i="3"/>
  <c r="X48" i="3" s="1"/>
  <c r="W39" i="3"/>
  <c r="W48" i="3" s="1"/>
  <c r="V39" i="3"/>
  <c r="V48" i="3" s="1"/>
  <c r="U39" i="3"/>
  <c r="U48" i="3" s="1"/>
  <c r="T39" i="3"/>
  <c r="T48" i="3" s="1"/>
  <c r="E13" i="3"/>
  <c r="E12" i="3"/>
  <c r="E11" i="3"/>
  <c r="E10" i="3"/>
  <c r="E9" i="3"/>
  <c r="E8" i="3"/>
  <c r="S85" i="2"/>
  <c r="X87" i="3" l="1"/>
  <c r="S87" i="3"/>
  <c r="W85" i="3"/>
  <c r="W89" i="3"/>
  <c r="W87" i="3"/>
  <c r="X86" i="3"/>
  <c r="W86" i="3"/>
  <c r="V89" i="3"/>
  <c r="V87" i="3"/>
  <c r="V90" i="3"/>
  <c r="S88" i="3"/>
  <c r="U87" i="3"/>
  <c r="V86" i="3"/>
  <c r="S86" i="3"/>
  <c r="T44" i="3"/>
  <c r="T53" i="3" s="1"/>
  <c r="U44" i="3"/>
  <c r="U53" i="3" s="1"/>
  <c r="AA44" i="3"/>
  <c r="AA53" i="3" s="1"/>
  <c r="T43" i="3"/>
  <c r="T52" i="3" s="1"/>
  <c r="U42" i="3"/>
  <c r="U51" i="3" s="1"/>
  <c r="AA40" i="3"/>
  <c r="AA49" i="3" s="1"/>
  <c r="U41" i="3"/>
  <c r="U50" i="3" s="1"/>
  <c r="U40" i="3"/>
  <c r="U49" i="3" s="1"/>
  <c r="Y41" i="3"/>
  <c r="Y50" i="3" s="1"/>
  <c r="Z41" i="3"/>
  <c r="Z50" i="3" s="1"/>
  <c r="S42" i="3"/>
  <c r="S51" i="3" s="1"/>
  <c r="S44" i="3"/>
  <c r="S53" i="3" s="1"/>
  <c r="S40" i="3"/>
  <c r="S49" i="3" s="1"/>
  <c r="S41" i="3"/>
  <c r="S50" i="3" s="1"/>
  <c r="U95" i="3"/>
  <c r="U104" i="3" s="1"/>
  <c r="Z76" i="3"/>
  <c r="T95" i="3"/>
  <c r="T104" i="3" s="1"/>
  <c r="T98" i="3"/>
  <c r="T107" i="3" s="1"/>
  <c r="U98" i="3"/>
  <c r="U107" i="3" s="1"/>
  <c r="T96" i="3"/>
  <c r="T105" i="3" s="1"/>
  <c r="U96" i="3"/>
  <c r="U105" i="3" s="1"/>
  <c r="T86" i="3"/>
  <c r="T89" i="3"/>
  <c r="T85" i="3"/>
  <c r="T90" i="3"/>
  <c r="T87" i="3"/>
  <c r="T88" i="3"/>
  <c r="U88" i="3"/>
  <c r="X90" i="3"/>
  <c r="X89" i="3"/>
  <c r="S85" i="3"/>
  <c r="U89" i="3"/>
  <c r="U85" i="3"/>
  <c r="V85" i="3"/>
  <c r="S89" i="3"/>
  <c r="X88" i="3"/>
  <c r="V107" i="3"/>
  <c r="V105" i="3"/>
  <c r="V103" i="3"/>
  <c r="V106" i="3"/>
  <c r="V104" i="3"/>
  <c r="U106" i="3"/>
  <c r="U103" i="3"/>
  <c r="W107" i="3"/>
  <c r="W105" i="3"/>
  <c r="W103" i="3"/>
  <c r="W106" i="3"/>
  <c r="W104" i="3"/>
  <c r="X106" i="3"/>
  <c r="X104" i="3"/>
  <c r="X107" i="3"/>
  <c r="X105" i="3"/>
  <c r="X103" i="3"/>
  <c r="S107" i="3"/>
  <c r="S105" i="3"/>
  <c r="S103" i="3"/>
  <c r="S106" i="3"/>
  <c r="S104" i="3"/>
  <c r="T103" i="3"/>
  <c r="I94" i="3"/>
  <c r="T106" i="3"/>
  <c r="S39" i="2"/>
  <c r="S48" i="2" s="1"/>
  <c r="S58" i="2"/>
  <c r="T58" i="2"/>
  <c r="U58" i="2"/>
  <c r="V92" i="2" s="1"/>
  <c r="V58" i="2"/>
  <c r="W92" i="2" s="1"/>
  <c r="W58" i="2"/>
  <c r="X58" i="2"/>
  <c r="Y58" i="2"/>
  <c r="Z58" i="2"/>
  <c r="AA58" i="2"/>
  <c r="S59" i="2"/>
  <c r="T59" i="2"/>
  <c r="U59" i="2"/>
  <c r="X92" i="2" s="1"/>
  <c r="V59" i="2"/>
  <c r="W59" i="2"/>
  <c r="X59" i="2"/>
  <c r="Y59" i="2"/>
  <c r="Z59" i="2"/>
  <c r="AA59" i="2"/>
  <c r="S60" i="2"/>
  <c r="T60" i="2"/>
  <c r="U60" i="2"/>
  <c r="V60" i="2"/>
  <c r="W60" i="2"/>
  <c r="X60" i="2"/>
  <c r="Y60" i="2"/>
  <c r="Z60" i="2"/>
  <c r="AA60" i="2"/>
  <c r="S61" i="2"/>
  <c r="T61" i="2"/>
  <c r="U61" i="2"/>
  <c r="V61" i="2"/>
  <c r="W61" i="2"/>
  <c r="X61" i="2"/>
  <c r="Y61" i="2"/>
  <c r="Z61" i="2"/>
  <c r="AA61" i="2"/>
  <c r="S62" i="2"/>
  <c r="T62" i="2"/>
  <c r="U62" i="2"/>
  <c r="V62" i="2"/>
  <c r="W62" i="2"/>
  <c r="X62" i="2"/>
  <c r="Y62" i="2"/>
  <c r="Z62" i="2"/>
  <c r="AA62" i="2"/>
  <c r="AA57" i="2"/>
  <c r="Z57" i="2"/>
  <c r="Y57" i="2"/>
  <c r="X57" i="2"/>
  <c r="W57" i="2"/>
  <c r="U92" i="2" s="1"/>
  <c r="V57" i="2"/>
  <c r="T92" i="2" s="1"/>
  <c r="I94" i="2" s="1"/>
  <c r="U57" i="2"/>
  <c r="S92" i="2" s="1"/>
  <c r="S106" i="2" s="1"/>
  <c r="T57" i="2"/>
  <c r="S57" i="2"/>
  <c r="W99" i="2"/>
  <c r="S95" i="2"/>
  <c r="T95" i="2"/>
  <c r="U95" i="2"/>
  <c r="V95" i="2"/>
  <c r="W95" i="2"/>
  <c r="X95" i="2"/>
  <c r="S96" i="2"/>
  <c r="T96" i="2"/>
  <c r="U96" i="2"/>
  <c r="V96" i="2"/>
  <c r="W96" i="2"/>
  <c r="X96" i="2"/>
  <c r="S97" i="2"/>
  <c r="T97" i="2"/>
  <c r="U97" i="2"/>
  <c r="V97" i="2"/>
  <c r="W97" i="2"/>
  <c r="X97" i="2"/>
  <c r="S98" i="2"/>
  <c r="T98" i="2"/>
  <c r="U98" i="2"/>
  <c r="V98" i="2"/>
  <c r="W98" i="2"/>
  <c r="X98" i="2"/>
  <c r="S99" i="2"/>
  <c r="T99" i="2"/>
  <c r="U99" i="2"/>
  <c r="V99" i="2"/>
  <c r="X99" i="2"/>
  <c r="S94" i="2"/>
  <c r="U94" i="2"/>
  <c r="V94" i="2"/>
  <c r="W94" i="2"/>
  <c r="X94" i="2"/>
  <c r="T94" i="2"/>
  <c r="X39" i="2"/>
  <c r="X48" i="2" s="1"/>
  <c r="S44" i="2"/>
  <c r="S53" i="2" s="1"/>
  <c r="S40" i="2"/>
  <c r="S49" i="2" s="1"/>
  <c r="E13" i="2"/>
  <c r="E12" i="2"/>
  <c r="E11" i="2"/>
  <c r="E10" i="2"/>
  <c r="E9" i="2"/>
  <c r="E8" i="2"/>
  <c r="AA39" i="2"/>
  <c r="AA48" i="2" s="1"/>
  <c r="AA40" i="2"/>
  <c r="AA49" i="2" s="1"/>
  <c r="AA41" i="2"/>
  <c r="AA50" i="2" s="1"/>
  <c r="AA42" i="2"/>
  <c r="AA51" i="2" s="1"/>
  <c r="AA43" i="2"/>
  <c r="AA52" i="2" s="1"/>
  <c r="AA44" i="2"/>
  <c r="AA53" i="2" s="1"/>
  <c r="T39" i="2"/>
  <c r="T48" i="2" s="1"/>
  <c r="U39" i="2"/>
  <c r="U48" i="2" s="1"/>
  <c r="V39" i="2"/>
  <c r="V48" i="2" s="1"/>
  <c r="W39" i="2"/>
  <c r="W48" i="2" s="1"/>
  <c r="Y39" i="2"/>
  <c r="Y48" i="2" s="1"/>
  <c r="Z39" i="2"/>
  <c r="Z48" i="2" s="1"/>
  <c r="T40" i="2"/>
  <c r="T49" i="2" s="1"/>
  <c r="U40" i="2"/>
  <c r="U49" i="2" s="1"/>
  <c r="V40" i="2"/>
  <c r="V49" i="2" s="1"/>
  <c r="W40" i="2"/>
  <c r="W49" i="2" s="1"/>
  <c r="X40" i="2"/>
  <c r="X49" i="2" s="1"/>
  <c r="Y40" i="2"/>
  <c r="Y49" i="2" s="1"/>
  <c r="Z40" i="2"/>
  <c r="Z49" i="2" s="1"/>
  <c r="T41" i="2"/>
  <c r="T50" i="2" s="1"/>
  <c r="U41" i="2"/>
  <c r="U50" i="2" s="1"/>
  <c r="V41" i="2"/>
  <c r="V50" i="2" s="1"/>
  <c r="W41" i="2"/>
  <c r="W50" i="2" s="1"/>
  <c r="X41" i="2"/>
  <c r="X50" i="2" s="1"/>
  <c r="Y41" i="2"/>
  <c r="Y50" i="2" s="1"/>
  <c r="Z41" i="2"/>
  <c r="Z50" i="2" s="1"/>
  <c r="T42" i="2"/>
  <c r="T51" i="2" s="1"/>
  <c r="U42" i="2"/>
  <c r="U51" i="2" s="1"/>
  <c r="V42" i="2"/>
  <c r="V51" i="2" s="1"/>
  <c r="W42" i="2"/>
  <c r="W51" i="2" s="1"/>
  <c r="X42" i="2"/>
  <c r="X51" i="2" s="1"/>
  <c r="Y42" i="2"/>
  <c r="Y51" i="2" s="1"/>
  <c r="Z42" i="2"/>
  <c r="Z51" i="2" s="1"/>
  <c r="T43" i="2"/>
  <c r="T52" i="2" s="1"/>
  <c r="U43" i="2"/>
  <c r="U52" i="2" s="1"/>
  <c r="V43" i="2"/>
  <c r="V52" i="2" s="1"/>
  <c r="W43" i="2"/>
  <c r="W52" i="2" s="1"/>
  <c r="X43" i="2"/>
  <c r="X52" i="2" s="1"/>
  <c r="Y43" i="2"/>
  <c r="Y52" i="2" s="1"/>
  <c r="Z43" i="2"/>
  <c r="Z52" i="2" s="1"/>
  <c r="T44" i="2"/>
  <c r="T53" i="2" s="1"/>
  <c r="U44" i="2"/>
  <c r="U53" i="2" s="1"/>
  <c r="V44" i="2"/>
  <c r="V53" i="2" s="1"/>
  <c r="W44" i="2"/>
  <c r="W53" i="2" s="1"/>
  <c r="X44" i="2"/>
  <c r="X53" i="2" s="1"/>
  <c r="Y44" i="2"/>
  <c r="Y53" i="2" s="1"/>
  <c r="Z44" i="2"/>
  <c r="Z53" i="2" s="1"/>
  <c r="S41" i="2"/>
  <c r="S50" i="2" s="1"/>
  <c r="S42" i="2"/>
  <c r="S51" i="2" s="1"/>
  <c r="S43" i="2"/>
  <c r="S52" i="2" s="1"/>
  <c r="Q28" i="1"/>
  <c r="Q29" i="1"/>
  <c r="Q30" i="1"/>
  <c r="Q15" i="1"/>
  <c r="Q16" i="1"/>
  <c r="Q17" i="1"/>
  <c r="I13" i="1"/>
  <c r="I14" i="1"/>
  <c r="I15" i="1"/>
  <c r="V99" i="3" l="1"/>
  <c r="V108" i="3" s="1"/>
  <c r="W99" i="3"/>
  <c r="W108" i="3" s="1"/>
  <c r="S99" i="3"/>
  <c r="S108" i="3" s="1"/>
  <c r="AC53" i="3"/>
  <c r="X99" i="3"/>
  <c r="X108" i="3" s="1"/>
  <c r="U99" i="3"/>
  <c r="U108" i="3" s="1"/>
  <c r="AC53" i="2"/>
  <c r="T99" i="3"/>
  <c r="T108" i="3" s="1"/>
  <c r="Z108" i="3"/>
  <c r="V106" i="2"/>
  <c r="U104" i="2"/>
  <c r="T103" i="2"/>
  <c r="U106" i="2"/>
  <c r="X104" i="2"/>
  <c r="T106" i="2"/>
  <c r="W104" i="2"/>
  <c r="T108" i="2"/>
  <c r="W103" i="2"/>
  <c r="X107" i="2"/>
  <c r="V103" i="2"/>
  <c r="X103" i="2"/>
  <c r="T105" i="2"/>
  <c r="Z108" i="2" s="1"/>
  <c r="W107" i="2"/>
  <c r="U107" i="2"/>
  <c r="W106" i="2"/>
  <c r="T107" i="2"/>
  <c r="V107" i="2"/>
  <c r="X106" i="2"/>
  <c r="T104" i="2"/>
  <c r="S104" i="2"/>
  <c r="X105" i="2"/>
  <c r="W105" i="2"/>
  <c r="V105" i="2"/>
  <c r="U105" i="2"/>
  <c r="S108" i="2"/>
  <c r="S105" i="2"/>
  <c r="S103" i="2"/>
  <c r="X108" i="2"/>
  <c r="W108" i="2"/>
  <c r="S107" i="2"/>
  <c r="U103" i="2"/>
  <c r="V108" i="2"/>
  <c r="V104" i="2"/>
  <c r="U108" i="2"/>
</calcChain>
</file>

<file path=xl/sharedStrings.xml><?xml version="1.0" encoding="utf-8"?>
<sst xmlns="http://schemas.openxmlformats.org/spreadsheetml/2006/main" count="123" uniqueCount="32">
  <si>
    <t>0.0028  0.0015  0.0007  0.0003  0.002   0.0086  0.0194  -1      -1</t>
  </si>
  <si>
    <t>0.0052  0.003   0.0016  0.0008  0.0024  0.0035  -1      -1      -1</t>
  </si>
  <si>
    <t>0.0037  0.0023  0.0013  0.0007  0.0007  -1      -1      -1      -1</t>
  </si>
  <si>
    <t>0.0008  0.0005  0.0003  0.0002  -1      -1      -1      -1      -1</t>
  </si>
  <si>
    <t>x</t>
  </si>
  <si>
    <t>y</t>
  </si>
  <si>
    <t>Somme</t>
  </si>
  <si>
    <t>Odds of x 
repeated suits</t>
  </si>
  <si>
    <t>Odds of AT LEAST x repeated suits</t>
  </si>
  <si>
    <t>color formatting for everything, max is not max idk why</t>
  </si>
  <si>
    <t>1 rejet</t>
  </si>
  <si>
    <t>0 rejet</t>
  </si>
  <si>
    <t>2 rejets</t>
  </si>
  <si>
    <t>0.000802421855053434    0.000437684648210964    0       0.000437684648210964    0       0</t>
  </si>
  <si>
    <t>z</t>
  </si>
  <si>
    <t>(2, 0)</t>
  </si>
  <si>
    <t>(3, 0)</t>
  </si>
  <si>
    <t>(4, 0)</t>
  </si>
  <si>
    <t>(2, 1)</t>
  </si>
  <si>
    <t>(3, 1)</t>
  </si>
  <si>
    <t>(2, 2)</t>
  </si>
  <si>
    <t>(x, y)</t>
  </si>
  <si>
    <t>min P(x)</t>
  </si>
  <si>
    <t>exact P(x)</t>
  </si>
  <si>
    <t>unconditional min P(x)</t>
  </si>
  <si>
    <t>unconditional exact P(x)</t>
  </si>
  <si>
    <t>hm</t>
  </si>
  <si>
    <t>exacte</t>
  </si>
  <si>
    <t>min unconditional</t>
  </si>
  <si>
    <t>min</t>
  </si>
  <si>
    <t>(3, 0, 2)</t>
  </si>
  <si>
    <t>Chances de flush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</si>
</sst>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00000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  <xf numFmtId="165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4" fillId="3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Y30"/>
  <sheetViews>
    <sheetView workbookViewId="0">
      <selection activeCell="U42" sqref="U42"/>
    </sheetView>
  </sheetViews>
  <sheetFormatPr defaultColWidth="9.140625" defaultRowHeight="15" x14ac:dyDescent="0.25"/>
  <sheetData>
    <row r="7" spans="9:25" x14ac:dyDescent="0.25">
      <c r="Q7" t="s">
        <v>4</v>
      </c>
    </row>
    <row r="8" spans="9:25" x14ac:dyDescent="0.25">
      <c r="Q8">
        <v>0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  <c r="Y8">
        <v>8</v>
      </c>
    </row>
    <row r="9" spans="9:25" x14ac:dyDescent="0.25">
      <c r="I9" t="s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5.9999999999999995E-4</v>
      </c>
      <c r="W9">
        <v>9.2999999999999992E-3</v>
      </c>
      <c r="X9">
        <v>0.10639999999999999</v>
      </c>
      <c r="Y9">
        <v>1</v>
      </c>
    </row>
    <row r="10" spans="9:25" x14ac:dyDescent="0.25">
      <c r="I10" t="s">
        <v>1</v>
      </c>
      <c r="P10">
        <v>1</v>
      </c>
      <c r="Q10">
        <v>5.9999999999999995E-4</v>
      </c>
      <c r="R10">
        <v>2.9999999999999997E-4</v>
      </c>
      <c r="S10">
        <v>1E-4</v>
      </c>
      <c r="T10">
        <v>0</v>
      </c>
      <c r="U10">
        <v>5.0000000000000001E-4</v>
      </c>
      <c r="V10">
        <v>4.8999999999999998E-3</v>
      </c>
      <c r="W10">
        <v>3.2399999999999998E-2</v>
      </c>
      <c r="X10">
        <v>0.12770000000000001</v>
      </c>
      <c r="Y10">
        <v>-1</v>
      </c>
    </row>
    <row r="11" spans="9:25" x14ac:dyDescent="0.25">
      <c r="I11" t="s">
        <v>2</v>
      </c>
      <c r="P11">
        <v>2</v>
      </c>
      <c r="Q11">
        <v>2.8E-3</v>
      </c>
      <c r="R11">
        <v>1.5E-3</v>
      </c>
      <c r="S11">
        <v>6.9999999999999999E-4</v>
      </c>
      <c r="T11">
        <v>2.9999999999999997E-4</v>
      </c>
      <c r="U11">
        <v>2E-3</v>
      </c>
      <c r="V11">
        <v>8.6E-3</v>
      </c>
      <c r="W11">
        <v>1.9400000000000001E-2</v>
      </c>
      <c r="X11">
        <v>-1</v>
      </c>
      <c r="Y11">
        <v>-1</v>
      </c>
    </row>
    <row r="12" spans="9:25" x14ac:dyDescent="0.25">
      <c r="I12" t="s">
        <v>3</v>
      </c>
      <c r="P12">
        <v>3</v>
      </c>
      <c r="Q12">
        <v>5.1999999999999998E-3</v>
      </c>
      <c r="R12">
        <v>3.0000000000000001E-3</v>
      </c>
      <c r="S12">
        <v>1.6000000000000001E-3</v>
      </c>
      <c r="T12">
        <v>8.0000000000000004E-4</v>
      </c>
      <c r="U12">
        <v>2.3999999999999998E-3</v>
      </c>
      <c r="V12">
        <v>3.5000000000000001E-3</v>
      </c>
      <c r="W12">
        <v>-1</v>
      </c>
      <c r="X12">
        <v>-1</v>
      </c>
      <c r="Y12">
        <v>-1</v>
      </c>
    </row>
    <row r="13" spans="9:25" x14ac:dyDescent="0.25">
      <c r="I13">
        <f>-1      -1      -1      -1      -1      -1      -1      -1      -1</f>
        <v>-9</v>
      </c>
      <c r="P13">
        <v>4</v>
      </c>
      <c r="Q13">
        <v>3.7000000000000002E-3</v>
      </c>
      <c r="R13">
        <v>2.3E-3</v>
      </c>
      <c r="S13">
        <v>1.2999999999999999E-3</v>
      </c>
      <c r="T13">
        <v>6.9999999999999999E-4</v>
      </c>
      <c r="U13">
        <v>6.9999999999999999E-4</v>
      </c>
      <c r="V13">
        <v>-1</v>
      </c>
      <c r="W13">
        <v>-1</v>
      </c>
      <c r="X13">
        <v>-1</v>
      </c>
      <c r="Y13">
        <v>-1</v>
      </c>
    </row>
    <row r="14" spans="9:25" x14ac:dyDescent="0.25">
      <c r="I14">
        <f>-1      -1      -1      -1      -1      -1      -1      -1      -1</f>
        <v>-9</v>
      </c>
      <c r="P14">
        <v>5</v>
      </c>
      <c r="Q14">
        <v>8.0000000000000004E-4</v>
      </c>
      <c r="R14">
        <v>5.0000000000000001E-4</v>
      </c>
      <c r="S14">
        <v>2.9999999999999997E-4</v>
      </c>
      <c r="T14">
        <v>2.0000000000000001E-4</v>
      </c>
      <c r="U14">
        <v>-1</v>
      </c>
      <c r="V14">
        <v>-1</v>
      </c>
      <c r="W14">
        <v>-1</v>
      </c>
      <c r="X14">
        <v>-1</v>
      </c>
      <c r="Y14">
        <v>-1</v>
      </c>
    </row>
    <row r="15" spans="9:25" x14ac:dyDescent="0.25">
      <c r="I15">
        <f>-1      -1      -1      -1      -1      -1      -1      -1      -1</f>
        <v>-9</v>
      </c>
      <c r="P15">
        <v>6</v>
      </c>
      <c r="Q15">
        <f>-1</f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</row>
    <row r="16" spans="9:25" x14ac:dyDescent="0.25">
      <c r="P16">
        <v>7</v>
      </c>
      <c r="Q16">
        <f>-1</f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</row>
    <row r="17" spans="16:25" x14ac:dyDescent="0.25">
      <c r="P17">
        <v>8</v>
      </c>
      <c r="Q17">
        <f>-1</f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</row>
    <row r="22" spans="16:25" x14ac:dyDescent="0.25">
      <c r="Q22">
        <v>0.18140000000000001</v>
      </c>
      <c r="R22">
        <v>0.21160000000000001</v>
      </c>
      <c r="S22">
        <v>0.24579999999999999</v>
      </c>
      <c r="T22">
        <v>0.28420000000000001</v>
      </c>
      <c r="U22">
        <v>0.46110000000000001</v>
      </c>
      <c r="V22">
        <v>0.65739999999999998</v>
      </c>
      <c r="W22">
        <v>0.83530000000000004</v>
      </c>
      <c r="X22">
        <v>0.95740000000000003</v>
      </c>
      <c r="Y22">
        <v>1</v>
      </c>
    </row>
    <row r="23" spans="16:25" x14ac:dyDescent="0.25">
      <c r="Q23">
        <v>0.39300000000000002</v>
      </c>
      <c r="R23">
        <v>0.40960000000000002</v>
      </c>
      <c r="S23">
        <v>0.4224</v>
      </c>
      <c r="T23">
        <v>0.43059999999999998</v>
      </c>
      <c r="U23">
        <v>0.46110000000000001</v>
      </c>
      <c r="V23">
        <v>0.40460000000000002</v>
      </c>
      <c r="W23">
        <v>0.27839999999999998</v>
      </c>
      <c r="X23">
        <v>0.12770000000000001</v>
      </c>
      <c r="Y23">
        <v>-1</v>
      </c>
    </row>
    <row r="24" spans="16:25" x14ac:dyDescent="0.25">
      <c r="Q24">
        <v>0.30430000000000001</v>
      </c>
      <c r="R24">
        <v>0.28160000000000002</v>
      </c>
      <c r="S24">
        <v>0.25600000000000001</v>
      </c>
      <c r="T24">
        <v>0.22789999999999999</v>
      </c>
      <c r="U24">
        <v>0.14960000000000001</v>
      </c>
      <c r="V24">
        <v>7.0800000000000002E-2</v>
      </c>
      <c r="W24">
        <v>1.9400000000000001E-2</v>
      </c>
      <c r="X24">
        <v>-1</v>
      </c>
      <c r="Y24">
        <v>-1</v>
      </c>
    </row>
    <row r="25" spans="16:25" x14ac:dyDescent="0.25">
      <c r="Q25">
        <v>0.1046</v>
      </c>
      <c r="R25">
        <v>8.5300000000000001E-2</v>
      </c>
      <c r="S25">
        <v>6.7799999999999999E-2</v>
      </c>
      <c r="T25">
        <v>5.21E-2</v>
      </c>
      <c r="U25">
        <v>1.84E-2</v>
      </c>
      <c r="V25">
        <v>3.5000000000000001E-3</v>
      </c>
      <c r="W25">
        <v>-1</v>
      </c>
      <c r="X25">
        <v>-1</v>
      </c>
      <c r="Y25">
        <v>-1</v>
      </c>
    </row>
    <row r="26" spans="16:25" x14ac:dyDescent="0.25">
      <c r="Q26">
        <v>1.5800000000000002E-2</v>
      </c>
      <c r="R26">
        <v>1.1299999999999999E-2</v>
      </c>
      <c r="S26">
        <v>7.7000000000000002E-3</v>
      </c>
      <c r="T26">
        <v>5.1000000000000004E-3</v>
      </c>
      <c r="U26">
        <v>6.9999999999999999E-4</v>
      </c>
      <c r="V26">
        <v>-1</v>
      </c>
      <c r="W26">
        <v>-1</v>
      </c>
      <c r="X26">
        <v>-1</v>
      </c>
      <c r="Y26">
        <v>-1</v>
      </c>
    </row>
    <row r="27" spans="16:25" x14ac:dyDescent="0.25">
      <c r="Q27">
        <v>8.0000000000000004E-4</v>
      </c>
      <c r="R27">
        <v>5.0000000000000001E-4</v>
      </c>
      <c r="S27">
        <v>2.9999999999999997E-4</v>
      </c>
      <c r="T27">
        <v>2.0000000000000001E-4</v>
      </c>
      <c r="U27">
        <v>-1</v>
      </c>
      <c r="V27">
        <v>-1</v>
      </c>
      <c r="W27">
        <v>-1</v>
      </c>
      <c r="X27">
        <v>-1</v>
      </c>
      <c r="Y27">
        <v>-1</v>
      </c>
    </row>
    <row r="28" spans="16:25" x14ac:dyDescent="0.25">
      <c r="Q28">
        <f>-1</f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</row>
    <row r="29" spans="16:25" x14ac:dyDescent="0.25">
      <c r="Q29">
        <f>-1</f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</row>
    <row r="30" spans="16:25" x14ac:dyDescent="0.25">
      <c r="Q30">
        <f>-1</f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</row>
  </sheetData>
  <conditionalFormatting sqref="Q9:Y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113"/>
  <sheetViews>
    <sheetView topLeftCell="E63" zoomScaleNormal="100" workbookViewId="0">
      <selection activeCell="I97" sqref="A1:XFD1048576"/>
    </sheetView>
  </sheetViews>
  <sheetFormatPr defaultColWidth="9.140625" defaultRowHeight="15" x14ac:dyDescent="0.25"/>
  <cols>
    <col min="9" max="9" width="20.42578125" bestFit="1" customWidth="1"/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</row>
    <row r="7" spans="3:51" x14ac:dyDescent="0.25">
      <c r="C7">
        <v>2</v>
      </c>
      <c r="D7" s="2">
        <v>4.9186949530000003E-2</v>
      </c>
      <c r="E7" s="2">
        <v>1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S20" t="s">
        <v>23</v>
      </c>
      <c r="AT20"/>
      <c r="AY20"/>
    </row>
    <row r="21" spans="3:51" x14ac:dyDescent="0.25">
      <c r="S21" t="s">
        <v>4</v>
      </c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S22">
        <v>0</v>
      </c>
      <c r="T22">
        <v>1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t="s">
        <v>5</v>
      </c>
      <c r="R23">
        <v>0</v>
      </c>
      <c r="S23" s="2">
        <v>0.15645464858454</v>
      </c>
      <c r="T23" s="2">
        <v>0.18542773165575199</v>
      </c>
      <c r="U23" s="2">
        <v>0.21853982659427901</v>
      </c>
      <c r="V23" s="2">
        <v>0.25621910704156797</v>
      </c>
      <c r="W23" s="2">
        <v>0.38570618264322099</v>
      </c>
      <c r="X23" s="2">
        <v>0.53911205073995705</v>
      </c>
      <c r="Y23" s="2">
        <v>0.70401691331923799</v>
      </c>
      <c r="Z23" s="2">
        <v>0.86363636363636298</v>
      </c>
      <c r="AA23" s="2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R24">
        <v>1</v>
      </c>
      <c r="S24" s="2">
        <v>0.37665007992574601</v>
      </c>
      <c r="T24" s="2">
        <v>0.39734513926232501</v>
      </c>
      <c r="U24" s="2">
        <v>0.414472084920184</v>
      </c>
      <c r="V24" s="2">
        <v>0.42703184506928099</v>
      </c>
      <c r="W24" s="2">
        <v>0.43391945547362398</v>
      </c>
      <c r="X24" s="2">
        <v>0.38054968287526397</v>
      </c>
      <c r="Y24" s="2">
        <v>0.27378435517970401</v>
      </c>
      <c r="Z24" s="2">
        <v>0.13636363636363599</v>
      </c>
      <c r="AA24" s="2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R25">
        <v>2</v>
      </c>
      <c r="S25" s="2">
        <v>0.32284292565063899</v>
      </c>
      <c r="T25" s="2">
        <v>0.301434243578316</v>
      </c>
      <c r="U25" s="2">
        <v>0.27631472328012302</v>
      </c>
      <c r="V25" s="2">
        <v>0.24795397455635601</v>
      </c>
      <c r="W25" s="2">
        <v>0.15778889289949899</v>
      </c>
      <c r="X25" s="2">
        <v>7.61099365750528E-2</v>
      </c>
      <c r="Y25" s="2">
        <v>2.2198731501057001E-2</v>
      </c>
      <c r="Z25" s="2">
        <v>0</v>
      </c>
      <c r="AA25" s="2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R26">
        <v>3</v>
      </c>
      <c r="S26" s="2">
        <v>0.12245766145369</v>
      </c>
      <c r="T26" s="2">
        <v>0.100478081192772</v>
      </c>
      <c r="U26" s="2">
        <v>8.0220403532938897E-2</v>
      </c>
      <c r="V26" s="2">
        <v>6.1988493639089197E-2</v>
      </c>
      <c r="W26" s="2">
        <v>2.16572990254215E-2</v>
      </c>
      <c r="X26" s="2">
        <v>4.2283298097251501E-3</v>
      </c>
      <c r="Y26" s="2">
        <v>0</v>
      </c>
      <c r="Z26" s="2">
        <v>0</v>
      </c>
      <c r="AA26" s="2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R27">
        <v>4</v>
      </c>
      <c r="S27" s="2">
        <v>2.04096102422818E-2</v>
      </c>
      <c r="T27" s="2">
        <v>1.4585527915079799E-2</v>
      </c>
      <c r="U27" s="2">
        <v>1.00275504416173E-2</v>
      </c>
      <c r="V27" s="2">
        <v>6.5745372041458201E-3</v>
      </c>
      <c r="W27" s="2">
        <v>9.2816995823235095E-4</v>
      </c>
      <c r="X27" s="2">
        <v>0</v>
      </c>
      <c r="Y27" s="2">
        <v>0</v>
      </c>
      <c r="Z27" s="2">
        <v>0</v>
      </c>
      <c r="AA27" s="2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R28">
        <v>5</v>
      </c>
      <c r="S28" s="2">
        <v>1.18507414310023E-3</v>
      </c>
      <c r="T28" s="2">
        <v>7.2927639575398997E-4</v>
      </c>
      <c r="U28" s="2">
        <v>4.2541123085649402E-4</v>
      </c>
      <c r="V28" s="2">
        <v>2.3204248955808701E-4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AY29"/>
    </row>
    <row r="30" spans="3:51" x14ac:dyDescent="0.25">
      <c r="AU30"/>
    </row>
    <row r="31" spans="3:51" x14ac:dyDescent="0.25">
      <c r="S31" t="s">
        <v>26</v>
      </c>
      <c r="AU31"/>
    </row>
    <row r="32" spans="3:51" x14ac:dyDescent="0.25">
      <c r="AU32"/>
    </row>
    <row r="33" spans="3:47" customFormat="1" x14ac:dyDescent="0.25"/>
    <row r="34" spans="3:47" customFormat="1" x14ac:dyDescent="0.25"/>
    <row r="36" spans="3:47" customFormat="1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  <c r="AT36" s="7"/>
      <c r="AU36" s="7"/>
    </row>
    <row r="37" spans="3:47" customFormat="1" x14ac:dyDescent="0.25">
      <c r="S37" t="s">
        <v>22</v>
      </c>
      <c r="AT37" s="7"/>
      <c r="AU37" s="7"/>
    </row>
    <row r="38" spans="3:47" customFormat="1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  <c r="AT38" s="7"/>
      <c r="AU38" s="7"/>
    </row>
    <row r="39" spans="3:47" customFormat="1" x14ac:dyDescent="0.25">
      <c r="Q39" t="s">
        <v>5</v>
      </c>
      <c r="R39">
        <v>0</v>
      </c>
      <c r="S39" s="2">
        <f>SUM(S23:S28)</f>
        <v>0.999999999999997</v>
      </c>
      <c r="T39" s="2">
        <f t="shared" ref="T39:AA39" si="0">SUM(T23:T28)</f>
        <v>0.99999999999999889</v>
      </c>
      <c r="U39" s="2">
        <f t="shared" si="0"/>
        <v>0.99999999999999878</v>
      </c>
      <c r="V39" s="2">
        <f t="shared" si="0"/>
        <v>0.99999999999999811</v>
      </c>
      <c r="W39" s="2">
        <f t="shared" si="0"/>
        <v>0.99999999999999778</v>
      </c>
      <c r="X39" s="2">
        <f t="shared" si="0"/>
        <v>0.999999999999999</v>
      </c>
      <c r="Y39" s="2">
        <f t="shared" si="0"/>
        <v>0.999999999999999</v>
      </c>
      <c r="Z39" s="2">
        <f t="shared" si="0"/>
        <v>0.999999999999999</v>
      </c>
      <c r="AA39" s="2">
        <f t="shared" si="0"/>
        <v>1</v>
      </c>
      <c r="AT39" s="7"/>
      <c r="AU39" s="7"/>
    </row>
    <row r="40" spans="3:47" customFormat="1" x14ac:dyDescent="0.25">
      <c r="R40">
        <v>1</v>
      </c>
      <c r="S40" s="2">
        <f t="shared" ref="S40:AA40" si="1">SUM(S24:S29)</f>
        <v>0.84354535141545706</v>
      </c>
      <c r="T40" s="2">
        <f t="shared" si="1"/>
        <v>0.8145722683442469</v>
      </c>
      <c r="U40" s="2">
        <f t="shared" si="1"/>
        <v>0.78146017340571972</v>
      </c>
      <c r="V40" s="2">
        <f t="shared" si="1"/>
        <v>0.74378089295843008</v>
      </c>
      <c r="W40" s="2">
        <f t="shared" si="1"/>
        <v>0.61429381735677668</v>
      </c>
      <c r="X40" s="2">
        <f t="shared" si="1"/>
        <v>0.4608879492600419</v>
      </c>
      <c r="Y40" s="2">
        <f t="shared" si="1"/>
        <v>0.29598308668076101</v>
      </c>
      <c r="Z40" s="2">
        <f t="shared" si="1"/>
        <v>0.13636363636363599</v>
      </c>
      <c r="AA40" s="2">
        <f t="shared" si="1"/>
        <v>0</v>
      </c>
      <c r="AT40" s="7"/>
      <c r="AU40" s="7"/>
    </row>
    <row r="41" spans="3:47" customFormat="1" x14ac:dyDescent="0.25">
      <c r="R41">
        <v>2</v>
      </c>
      <c r="S41" s="2">
        <f t="shared" ref="S41:AA41" si="2">SUM(S25:S30)</f>
        <v>0.46689527148971099</v>
      </c>
      <c r="T41" s="2">
        <f t="shared" si="2"/>
        <v>0.41722712908192178</v>
      </c>
      <c r="U41" s="2">
        <f t="shared" si="2"/>
        <v>0.36698808848553571</v>
      </c>
      <c r="V41" s="2">
        <f t="shared" si="2"/>
        <v>0.31674904788914909</v>
      </c>
      <c r="W41" s="2">
        <f t="shared" si="2"/>
        <v>0.18037436188315284</v>
      </c>
      <c r="X41" s="2">
        <f t="shared" si="2"/>
        <v>8.0338266384777951E-2</v>
      </c>
      <c r="Y41" s="2">
        <f t="shared" si="2"/>
        <v>2.2198731501057001E-2</v>
      </c>
      <c r="Z41" s="2">
        <f t="shared" si="2"/>
        <v>0</v>
      </c>
      <c r="AA41" s="2">
        <f t="shared" si="2"/>
        <v>0</v>
      </c>
      <c r="AT41" s="7"/>
      <c r="AU41" s="7"/>
    </row>
    <row r="42" spans="3:47" customFormat="1" x14ac:dyDescent="0.25">
      <c r="R42">
        <v>3</v>
      </c>
      <c r="S42" s="2">
        <f t="shared" ref="S42:AA42" si="3">SUM(S26:S31)</f>
        <v>0.14405234583907203</v>
      </c>
      <c r="T42" s="2">
        <f t="shared" si="3"/>
        <v>0.11579288550360579</v>
      </c>
      <c r="U42" s="2">
        <f t="shared" si="3"/>
        <v>9.0673365205412679E-2</v>
      </c>
      <c r="V42" s="2">
        <f t="shared" si="3"/>
        <v>6.8795073332793111E-2</v>
      </c>
      <c r="W42" s="2">
        <f t="shared" si="3"/>
        <v>2.258546898365385E-2</v>
      </c>
      <c r="X42" s="2">
        <f t="shared" si="3"/>
        <v>4.2283298097251501E-3</v>
      </c>
      <c r="Y42" s="2">
        <f t="shared" si="3"/>
        <v>0</v>
      </c>
      <c r="Z42" s="2">
        <f t="shared" si="3"/>
        <v>0</v>
      </c>
      <c r="AA42" s="2">
        <f t="shared" si="3"/>
        <v>0</v>
      </c>
      <c r="AT42" s="7"/>
      <c r="AU42" s="7"/>
    </row>
    <row r="43" spans="3:47" customFormat="1" x14ac:dyDescent="0.25">
      <c r="R43">
        <v>4</v>
      </c>
      <c r="S43" s="2">
        <f t="shared" ref="S43:AA43" si="4">SUM(S27:S32)</f>
        <v>2.1594684385382031E-2</v>
      </c>
      <c r="T43" s="2">
        <f t="shared" si="4"/>
        <v>1.5314804310833789E-2</v>
      </c>
      <c r="U43" s="2">
        <f t="shared" si="4"/>
        <v>1.0452961672473794E-2</v>
      </c>
      <c r="V43" s="2">
        <f t="shared" si="4"/>
        <v>6.8065796937039069E-3</v>
      </c>
      <c r="W43" s="2">
        <f t="shared" si="4"/>
        <v>9.2816995823235095E-4</v>
      </c>
      <c r="X43" s="2">
        <f t="shared" si="4"/>
        <v>0</v>
      </c>
      <c r="Y43" s="2">
        <f t="shared" si="4"/>
        <v>0</v>
      </c>
      <c r="Z43" s="2">
        <f t="shared" si="4"/>
        <v>0</v>
      </c>
      <c r="AA43" s="2">
        <f t="shared" si="4"/>
        <v>0</v>
      </c>
      <c r="AT43" s="7"/>
      <c r="AU43" s="7"/>
    </row>
    <row r="44" spans="3:47" customFormat="1" x14ac:dyDescent="0.25">
      <c r="R44">
        <v>5</v>
      </c>
      <c r="S44" s="2">
        <f t="shared" ref="S44:AA44" si="5">SUM(S28:S33)</f>
        <v>1.18507414310023E-3</v>
      </c>
      <c r="T44" s="2">
        <f t="shared" si="5"/>
        <v>7.2927639575398997E-4</v>
      </c>
      <c r="U44" s="2">
        <f t="shared" si="5"/>
        <v>4.2541123085649402E-4</v>
      </c>
      <c r="V44" s="2">
        <f t="shared" si="5"/>
        <v>2.3204248955808701E-4</v>
      </c>
      <c r="W44" s="2">
        <f t="shared" si="5"/>
        <v>0</v>
      </c>
      <c r="X44" s="2">
        <f t="shared" si="5"/>
        <v>0</v>
      </c>
      <c r="Y44" s="2">
        <f t="shared" si="5"/>
        <v>0</v>
      </c>
      <c r="Z44" s="2">
        <f t="shared" si="5"/>
        <v>0</v>
      </c>
      <c r="AA44" s="2">
        <f t="shared" si="5"/>
        <v>0</v>
      </c>
      <c r="AT44" s="7"/>
      <c r="AU44" s="7"/>
    </row>
    <row r="46" spans="3:47" customFormat="1" x14ac:dyDescent="0.25">
      <c r="S46" t="s">
        <v>24</v>
      </c>
      <c r="AT46" s="7"/>
      <c r="AU46" s="7"/>
    </row>
    <row r="47" spans="3:47" customFormat="1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  <c r="AT47" s="7"/>
      <c r="AU47" s="7"/>
    </row>
    <row r="48" spans="3:47" customFormat="1" x14ac:dyDescent="0.25">
      <c r="Q48" t="s">
        <v>5</v>
      </c>
      <c r="R48">
        <v>0</v>
      </c>
      <c r="S48" s="2">
        <f t="shared" ref="S48:S53" si="6">S39*$S$36</f>
        <v>0</v>
      </c>
      <c r="T48" s="2">
        <f t="shared" ref="T48:T53" si="7">T39*$T$36</f>
        <v>0</v>
      </c>
      <c r="U48" s="2">
        <f t="shared" ref="U48:U53" si="8">U39*$U$36</f>
        <v>4.918694952999994E-2</v>
      </c>
      <c r="V48" s="2">
        <f t="shared" ref="V48:V53" si="9">V39*$V$36</f>
        <v>0.57265660749999892</v>
      </c>
      <c r="W48" s="2">
        <f t="shared" ref="W48:W53" si="10">W39*W$36</f>
        <v>0.30851659809999932</v>
      </c>
      <c r="X48" s="2">
        <f t="shared" ref="X48:X53" si="11">X39*$X$36</f>
        <v>6.2518520819999937E-2</v>
      </c>
      <c r="Y48" s="2">
        <f t="shared" ref="Y48:Y53" si="12">Y39*$Y$36</f>
        <v>6.7587590079999926E-3</v>
      </c>
      <c r="Z48" s="2">
        <f t="shared" ref="Z48:Z53" si="13">Z39*$Z$36</f>
        <v>3.557241582999996E-4</v>
      </c>
      <c r="AA48" s="2">
        <f t="shared" ref="AA48:AA53" si="14">AA39*$AA$36</f>
        <v>6.8399999999999997E-6</v>
      </c>
      <c r="AT48" s="7"/>
      <c r="AU48" s="7"/>
    </row>
    <row r="49" spans="14:29" customFormat="1" x14ac:dyDescent="0.25">
      <c r="N49" s="3"/>
      <c r="R49">
        <v>1</v>
      </c>
      <c r="S49" s="2">
        <f t="shared" si="6"/>
        <v>0</v>
      </c>
      <c r="T49" s="2">
        <f t="shared" si="7"/>
        <v>0</v>
      </c>
      <c r="U49" s="2">
        <f t="shared" si="8"/>
        <v>3.8437642109012189E-2</v>
      </c>
      <c r="V49" s="2">
        <f t="shared" si="9"/>
        <v>0.42593104288489525</v>
      </c>
      <c r="W49" s="8">
        <f t="shared" si="10"/>
        <v>0.18951983876477546</v>
      </c>
      <c r="X49" s="2">
        <f t="shared" si="11"/>
        <v>2.8814032851501036E-2</v>
      </c>
      <c r="Y49" s="2">
        <f t="shared" si="12"/>
        <v>2.000478353319238E-3</v>
      </c>
      <c r="Z49" s="2">
        <f t="shared" si="13"/>
        <v>4.8507839768181685E-5</v>
      </c>
      <c r="AA49" s="2">
        <f t="shared" si="14"/>
        <v>0</v>
      </c>
    </row>
    <row r="50" spans="14:29" customFormat="1" x14ac:dyDescent="0.25">
      <c r="R50">
        <v>2</v>
      </c>
      <c r="S50" s="2">
        <f t="shared" si="6"/>
        <v>0</v>
      </c>
      <c r="T50" s="2">
        <f t="shared" si="7"/>
        <v>0</v>
      </c>
      <c r="U50" s="2">
        <f t="shared" si="8"/>
        <v>1.8051024586449221E-2</v>
      </c>
      <c r="V50" s="8">
        <f t="shared" si="9"/>
        <v>0.18138843519305517</v>
      </c>
      <c r="W50" s="2">
        <f t="shared" si="10"/>
        <v>5.5648484512648623E-2</v>
      </c>
      <c r="X50" s="2">
        <f t="shared" si="11"/>
        <v>5.0226295796194469E-3</v>
      </c>
      <c r="Y50" s="2">
        <f t="shared" si="12"/>
        <v>1.5003587649894235E-4</v>
      </c>
      <c r="Z50" s="2">
        <f t="shared" si="13"/>
        <v>0</v>
      </c>
      <c r="AA50" s="2">
        <f t="shared" si="14"/>
        <v>0</v>
      </c>
    </row>
    <row r="51" spans="14:29" customFormat="1" x14ac:dyDescent="0.25">
      <c r="R51">
        <v>3</v>
      </c>
      <c r="S51" s="2">
        <f t="shared" si="6"/>
        <v>0</v>
      </c>
      <c r="T51" s="2">
        <f t="shared" si="7"/>
        <v>0</v>
      </c>
      <c r="U51" s="8">
        <f t="shared" si="8"/>
        <v>4.4599462380738916E-3</v>
      </c>
      <c r="V51" s="2">
        <f t="shared" si="9"/>
        <v>3.9395953307471025E-2</v>
      </c>
      <c r="W51" s="2">
        <f t="shared" si="10"/>
        <v>6.9679920573299499E-3</v>
      </c>
      <c r="X51" s="2">
        <f t="shared" si="11"/>
        <v>2.6434892524312845E-4</v>
      </c>
      <c r="Y51" s="2">
        <f t="shared" si="12"/>
        <v>0</v>
      </c>
      <c r="Z51" s="2">
        <f t="shared" si="13"/>
        <v>0</v>
      </c>
      <c r="AA51" s="2">
        <f t="shared" si="14"/>
        <v>0</v>
      </c>
    </row>
    <row r="52" spans="14:29" customFormat="1" x14ac:dyDescent="0.25">
      <c r="R52">
        <v>4</v>
      </c>
      <c r="S52" s="2">
        <f t="shared" si="6"/>
        <v>0</v>
      </c>
      <c r="T52" s="8">
        <f t="shared" si="7"/>
        <v>0</v>
      </c>
      <c r="U52" s="2">
        <f t="shared" si="8"/>
        <v>5.1414929822299294E-4</v>
      </c>
      <c r="V52" s="2">
        <f t="shared" si="9"/>
        <v>3.8978328360748686E-3</v>
      </c>
      <c r="W52" s="2">
        <f t="shared" si="10"/>
        <v>2.8635583797246401E-4</v>
      </c>
      <c r="X52" s="2">
        <f t="shared" si="11"/>
        <v>0</v>
      </c>
      <c r="Y52" s="2">
        <f t="shared" si="12"/>
        <v>0</v>
      </c>
      <c r="Z52" s="2">
        <f t="shared" si="13"/>
        <v>0</v>
      </c>
      <c r="AA52" s="2">
        <f t="shared" si="14"/>
        <v>0</v>
      </c>
    </row>
    <row r="53" spans="14:29" customFormat="1" x14ac:dyDescent="0.25">
      <c r="R53">
        <v>5</v>
      </c>
      <c r="S53" s="8">
        <f t="shared" si="6"/>
        <v>0</v>
      </c>
      <c r="T53" s="2">
        <f t="shared" si="7"/>
        <v>0</v>
      </c>
      <c r="U53" s="2">
        <f t="shared" si="8"/>
        <v>2.0924680741633553E-5</v>
      </c>
      <c r="V53" s="2">
        <f t="shared" si="9"/>
        <v>1.328806648661883E-4</v>
      </c>
      <c r="W53" s="2">
        <f t="shared" si="10"/>
        <v>0</v>
      </c>
      <c r="X53" s="2">
        <f t="shared" si="11"/>
        <v>0</v>
      </c>
      <c r="Y53" s="2">
        <f t="shared" si="12"/>
        <v>0</v>
      </c>
      <c r="Z53" s="2">
        <f t="shared" si="13"/>
        <v>0</v>
      </c>
      <c r="AA53" s="2">
        <f t="shared" si="14"/>
        <v>0</v>
      </c>
      <c r="AC53" s="2">
        <f>SUM(S53,T52,U51,V50,W49,)</f>
        <v>0.37536822019590455</v>
      </c>
    </row>
    <row r="54" spans="14:29" customFormat="1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customFormat="1" x14ac:dyDescent="0.25">
      <c r="S55" s="2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customFormat="1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customFormat="1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customFormat="1" x14ac:dyDescent="0.25">
      <c r="R58">
        <v>1</v>
      </c>
      <c r="S58" s="2">
        <f t="shared" ref="S58:S62" si="15">S24*$S$36</f>
        <v>0</v>
      </c>
      <c r="T58" s="2">
        <f t="shared" ref="T58:T62" si="16">T24*$T$36</f>
        <v>0</v>
      </c>
      <c r="U58" s="2">
        <f t="shared" ref="U58:U62" si="17">U24*$U$36</f>
        <v>2.0386617522562964E-2</v>
      </c>
      <c r="V58" s="2">
        <f t="shared" ref="V58:V62" si="18">V24*$V$36</f>
        <v>0.24454260769184005</v>
      </c>
      <c r="W58" s="2">
        <f t="shared" ref="W58:W62" si="19">W24*$W$36</f>
        <v>0.1338713542521269</v>
      </c>
      <c r="X58" s="2">
        <f t="shared" ref="X58:X62" si="20">X24*$X$36</f>
        <v>2.3791403271881589E-2</v>
      </c>
      <c r="Y58" s="2">
        <f t="shared" ref="Y58:Y62" si="21">Y24*$Y$36</f>
        <v>1.8504424768202958E-3</v>
      </c>
      <c r="Z58" s="2">
        <f t="shared" ref="Z58:Z62" si="22">Z24*$Z$36</f>
        <v>4.8507839768181685E-5</v>
      </c>
      <c r="AA58" s="2">
        <f t="shared" ref="AA58:AA62" si="23">AA24*$AA$36</f>
        <v>0</v>
      </c>
      <c r="AC58" s="2"/>
    </row>
    <row r="59" spans="14:29" customFormat="1" x14ac:dyDescent="0.25">
      <c r="R59">
        <v>2</v>
      </c>
      <c r="S59" s="2">
        <f t="shared" si="15"/>
        <v>0</v>
      </c>
      <c r="T59" s="2">
        <f t="shared" si="16"/>
        <v>0</v>
      </c>
      <c r="U59" s="2">
        <f t="shared" si="17"/>
        <v>1.3591078348375328E-2</v>
      </c>
      <c r="V59" s="2">
        <f t="shared" si="18"/>
        <v>0.14199248188558417</v>
      </c>
      <c r="W59" s="2">
        <f t="shared" si="19"/>
        <v>4.868049245531867E-2</v>
      </c>
      <c r="X59" s="2">
        <f t="shared" si="20"/>
        <v>4.758280654376318E-3</v>
      </c>
      <c r="Y59" s="2">
        <f t="shared" si="21"/>
        <v>1.5003587649894235E-4</v>
      </c>
      <c r="Z59" s="2">
        <f t="shared" si="22"/>
        <v>0</v>
      </c>
      <c r="AA59" s="2">
        <f t="shared" si="23"/>
        <v>0</v>
      </c>
      <c r="AC59" s="2"/>
    </row>
    <row r="60" spans="14:29" customFormat="1" x14ac:dyDescent="0.25">
      <c r="R60">
        <v>3</v>
      </c>
      <c r="S60" s="2">
        <f t="shared" si="15"/>
        <v>0</v>
      </c>
      <c r="T60" s="2">
        <f t="shared" si="16"/>
        <v>0</v>
      </c>
      <c r="U60" s="2">
        <f t="shared" si="17"/>
        <v>3.945796939850899E-3</v>
      </c>
      <c r="V60" s="2">
        <f t="shared" si="18"/>
        <v>3.5498120471396152E-2</v>
      </c>
      <c r="W60" s="2">
        <f t="shared" si="19"/>
        <v>6.6816362193574865E-3</v>
      </c>
      <c r="X60" s="2">
        <f t="shared" si="20"/>
        <v>2.6434892524312845E-4</v>
      </c>
      <c r="Y60" s="2">
        <f t="shared" si="21"/>
        <v>0</v>
      </c>
      <c r="Z60" s="2">
        <f t="shared" si="22"/>
        <v>0</v>
      </c>
      <c r="AA60" s="2">
        <f t="shared" si="23"/>
        <v>0</v>
      </c>
      <c r="AC60" s="2"/>
    </row>
    <row r="61" spans="14:29" customFormat="1" x14ac:dyDescent="0.25">
      <c r="R61">
        <v>4</v>
      </c>
      <c r="S61" s="2">
        <f t="shared" si="15"/>
        <v>0</v>
      </c>
      <c r="T61" s="2">
        <f t="shared" si="16"/>
        <v>0</v>
      </c>
      <c r="U61" s="2">
        <f t="shared" si="17"/>
        <v>4.9322461748135934E-4</v>
      </c>
      <c r="V61" s="2">
        <f t="shared" si="18"/>
        <v>3.7649521712086803E-3</v>
      </c>
      <c r="W61" s="2">
        <f t="shared" si="19"/>
        <v>2.8635583797246401E-4</v>
      </c>
      <c r="X61" s="2">
        <f t="shared" si="20"/>
        <v>0</v>
      </c>
      <c r="Y61" s="2">
        <f t="shared" si="21"/>
        <v>0</v>
      </c>
      <c r="Z61" s="2">
        <f t="shared" si="22"/>
        <v>0</v>
      </c>
      <c r="AA61" s="2">
        <f t="shared" si="23"/>
        <v>0</v>
      </c>
      <c r="AC61" s="2"/>
    </row>
    <row r="62" spans="14:29" customFormat="1" x14ac:dyDescent="0.25">
      <c r="R62">
        <v>5</v>
      </c>
      <c r="S62" s="2">
        <f t="shared" si="15"/>
        <v>0</v>
      </c>
      <c r="T62" s="2">
        <f t="shared" si="16"/>
        <v>0</v>
      </c>
      <c r="U62" s="2">
        <f t="shared" si="17"/>
        <v>2.0924680741633553E-5</v>
      </c>
      <c r="V62" s="2">
        <f t="shared" si="18"/>
        <v>1.328806648661883E-4</v>
      </c>
      <c r="W62" s="2">
        <f t="shared" si="19"/>
        <v>0</v>
      </c>
      <c r="X62" s="2">
        <f t="shared" si="20"/>
        <v>0</v>
      </c>
      <c r="Y62" s="2">
        <f t="shared" si="21"/>
        <v>0</v>
      </c>
      <c r="Z62" s="2">
        <f t="shared" si="22"/>
        <v>0</v>
      </c>
      <c r="AA62" s="2">
        <f t="shared" si="23"/>
        <v>0</v>
      </c>
      <c r="AC62" s="2"/>
    </row>
    <row r="63" spans="14:29" customFormat="1" x14ac:dyDescent="0.25">
      <c r="AC63" s="2"/>
    </row>
    <row r="64" spans="14:29" customFormat="1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  <c r="Z71" t="s">
        <v>27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</row>
    <row r="84" spans="9:26" customFormat="1" x14ac:dyDescent="0.25">
      <c r="R84" t="s">
        <v>21</v>
      </c>
      <c r="S84" t="s">
        <v>15</v>
      </c>
      <c r="T84" t="s">
        <v>16</v>
      </c>
      <c r="U84" t="s">
        <v>17</v>
      </c>
      <c r="V84" t="s">
        <v>18</v>
      </c>
      <c r="W84" t="s">
        <v>19</v>
      </c>
      <c r="X84" t="s">
        <v>20</v>
      </c>
    </row>
    <row r="85" spans="9:26" customFormat="1" x14ac:dyDescent="0.25">
      <c r="Q85" t="s">
        <v>14</v>
      </c>
      <c r="R85">
        <v>0</v>
      </c>
      <c r="S85" s="2">
        <f>S72</f>
        <v>0.39118065433854898</v>
      </c>
    </row>
    <row r="86" spans="9:26" customFormat="1" x14ac:dyDescent="0.25">
      <c r="R86">
        <v>1</v>
      </c>
    </row>
    <row r="87" spans="9:26" customFormat="1" x14ac:dyDescent="0.25">
      <c r="R87">
        <v>2</v>
      </c>
    </row>
    <row r="88" spans="9:26" customFormat="1" x14ac:dyDescent="0.25">
      <c r="R88">
        <v>3</v>
      </c>
    </row>
    <row r="89" spans="9:26" customFormat="1" x14ac:dyDescent="0.25">
      <c r="R89">
        <v>4</v>
      </c>
    </row>
    <row r="90" spans="9:26" customFormat="1" x14ac:dyDescent="0.25">
      <c r="R90">
        <v>5</v>
      </c>
    </row>
    <row r="92" spans="9:26" customFormat="1" x14ac:dyDescent="0.25">
      <c r="S92" s="2">
        <f>U57</f>
        <v>1.0749307420987755E-2</v>
      </c>
      <c r="T92" s="2">
        <f>V57</f>
        <v>0.14672556461510369</v>
      </c>
      <c r="U92" s="2">
        <f>W57</f>
        <v>0.1189967593352238</v>
      </c>
      <c r="V92" s="2">
        <f>U58</f>
        <v>2.0386617522562964E-2</v>
      </c>
      <c r="W92" s="2">
        <f>V58</f>
        <v>0.24454260769184005</v>
      </c>
      <c r="X92" s="2">
        <f>U59</f>
        <v>1.3591078348375328E-2</v>
      </c>
    </row>
    <row r="93" spans="9:26" customFormat="1" x14ac:dyDescent="0.25">
      <c r="I93" t="s">
        <v>30</v>
      </c>
      <c r="Q93" t="s">
        <v>14</v>
      </c>
      <c r="R93" t="s">
        <v>21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</row>
    <row r="94" spans="9:26" customFormat="1" x14ac:dyDescent="0.25">
      <c r="I94" s="9">
        <f>T73*T92</f>
        <v>4.1903241453706164E-2</v>
      </c>
      <c r="R94">
        <v>0</v>
      </c>
      <c r="S94" s="2">
        <f>SUM(S71:S76)</f>
        <v>0.999999999999998</v>
      </c>
      <c r="T94" s="2">
        <f>SUM(T71:T76)</f>
        <v>0.99999999999999845</v>
      </c>
      <c r="U94" s="2">
        <f t="shared" ref="U94:X94" si="24">SUM(U71:U76)</f>
        <v>0.99999999999999822</v>
      </c>
      <c r="V94" s="2">
        <f t="shared" si="24"/>
        <v>0.99999999999999845</v>
      </c>
      <c r="W94" s="2">
        <f t="shared" si="24"/>
        <v>0.99999999999999878</v>
      </c>
      <c r="X94" s="2">
        <f t="shared" si="24"/>
        <v>0.99999999999999878</v>
      </c>
      <c r="Z94" t="s">
        <v>29</v>
      </c>
    </row>
    <row r="95" spans="9:26" customFormat="1" x14ac:dyDescent="0.25">
      <c r="R95">
        <v>1</v>
      </c>
      <c r="S95" s="2">
        <f t="shared" ref="S95:T95" si="25">SUM(S72:S77)</f>
        <v>0.829302987197723</v>
      </c>
      <c r="T95" s="2">
        <f t="shared" si="25"/>
        <v>0.79374110953058252</v>
      </c>
      <c r="U95" s="2">
        <f t="shared" ref="U95:X95" si="26">SUM(U72:U77)</f>
        <v>0.65570631360104925</v>
      </c>
      <c r="V95" s="2">
        <f t="shared" si="26"/>
        <v>0.79374110953058252</v>
      </c>
      <c r="W95" s="2">
        <f t="shared" si="26"/>
        <v>0.66681256154940272</v>
      </c>
      <c r="X95" s="2">
        <f t="shared" si="26"/>
        <v>0.66681256154940272</v>
      </c>
    </row>
    <row r="96" spans="9:26" customFormat="1" x14ac:dyDescent="0.25">
      <c r="R96">
        <v>2</v>
      </c>
      <c r="S96" s="2">
        <f t="shared" ref="S96:T96" si="27">SUM(S73:S78)</f>
        <v>0.43812233285917407</v>
      </c>
      <c r="T96" s="2">
        <f t="shared" si="27"/>
        <v>0.38122332859174957</v>
      </c>
      <c r="U96" s="2">
        <f t="shared" ref="U96:X96" si="28">SUM(U73:U78)</f>
        <v>0.21304300251668626</v>
      </c>
      <c r="V96" s="2">
        <f t="shared" si="28"/>
        <v>0.38122332859174957</v>
      </c>
      <c r="W96" s="2">
        <f t="shared" si="28"/>
        <v>0.22256264361527475</v>
      </c>
      <c r="X96" s="2">
        <f t="shared" si="28"/>
        <v>0.22256264361527475</v>
      </c>
    </row>
    <row r="97" spans="17:31" customFormat="1" x14ac:dyDescent="0.25">
      <c r="R97">
        <v>3</v>
      </c>
      <c r="S97" s="2">
        <f t="shared" ref="S97:T97" si="29">SUM(S74:S79)</f>
        <v>0.12517780938833503</v>
      </c>
      <c r="T97" s="2">
        <f t="shared" si="29"/>
        <v>9.563409563409557E-2</v>
      </c>
      <c r="U97" s="2">
        <f t="shared" ref="U97:X97" si="30">SUM(U74:U79)</f>
        <v>2.987197724039823E-2</v>
      </c>
      <c r="V97" s="2">
        <f t="shared" si="30"/>
        <v>9.563409563409557E-2</v>
      </c>
      <c r="W97" s="2">
        <f t="shared" si="30"/>
        <v>3.2169821643505771E-2</v>
      </c>
      <c r="X97" s="2">
        <f t="shared" si="30"/>
        <v>3.2169821643505771E-2</v>
      </c>
    </row>
    <row r="98" spans="17:31" customFormat="1" x14ac:dyDescent="0.25">
      <c r="R98">
        <v>4</v>
      </c>
      <c r="S98" s="2">
        <f t="shared" ref="S98:T98" si="31">SUM(S75:S80)</f>
        <v>1.6850858956122036E-2</v>
      </c>
      <c r="T98" s="2">
        <f t="shared" si="31"/>
        <v>1.1015063646642564E-2</v>
      </c>
      <c r="U98" s="2">
        <f t="shared" ref="U98:X98" si="32">SUM(U75:U80)</f>
        <v>1.37870664186453E-3</v>
      </c>
      <c r="V98" s="2">
        <f t="shared" si="32"/>
        <v>1.1015063646642564E-2</v>
      </c>
      <c r="W98" s="2">
        <f t="shared" si="32"/>
        <v>1.5318962687383699E-3</v>
      </c>
      <c r="X98" s="2">
        <f t="shared" si="32"/>
        <v>1.5318962687383699E-3</v>
      </c>
    </row>
    <row r="99" spans="17:31" customFormat="1" x14ac:dyDescent="0.25">
      <c r="R99">
        <v>5</v>
      </c>
      <c r="S99" s="2">
        <f t="shared" ref="S99:T99" si="33">SUM(S76:S91)</f>
        <v>0.3919830761936024</v>
      </c>
      <c r="T99" s="2">
        <f t="shared" si="33"/>
        <v>4.37684648210964E-4</v>
      </c>
      <c r="U99" s="2">
        <f t="shared" ref="U99:X99" si="34">SUM(U76:U91)</f>
        <v>0</v>
      </c>
      <c r="V99" s="2">
        <f t="shared" si="34"/>
        <v>4.37684648210964E-4</v>
      </c>
      <c r="W99" s="2">
        <f>SUM(W76:W91)</f>
        <v>0</v>
      </c>
      <c r="X99" s="2">
        <f t="shared" si="34"/>
        <v>0</v>
      </c>
    </row>
    <row r="102" spans="17:31" customFormat="1" x14ac:dyDescent="0.25">
      <c r="Q102" t="s">
        <v>14</v>
      </c>
      <c r="R102" t="s">
        <v>21</v>
      </c>
      <c r="S102" t="s">
        <v>15</v>
      </c>
      <c r="T102" t="s">
        <v>16</v>
      </c>
      <c r="U102" t="s">
        <v>17</v>
      </c>
      <c r="V102" t="s">
        <v>18</v>
      </c>
      <c r="W102" t="s">
        <v>19</v>
      </c>
      <c r="X102" t="s">
        <v>20</v>
      </c>
    </row>
    <row r="103" spans="17:31" customFormat="1" x14ac:dyDescent="0.25">
      <c r="R103">
        <v>0</v>
      </c>
      <c r="S103" s="2">
        <f>$S$92*S94</f>
        <v>1.0749307420987734E-2</v>
      </c>
      <c r="T103" s="2">
        <f>$T$92*T94</f>
        <v>0.14672556461510347</v>
      </c>
      <c r="U103" s="2">
        <f>$U$92*U94</f>
        <v>0.11899675933522359</v>
      </c>
      <c r="V103" s="2">
        <f>$V$92*V94</f>
        <v>2.0386617522562933E-2</v>
      </c>
      <c r="W103" s="2">
        <f>$W$92*W94</f>
        <v>0.24454260769183975</v>
      </c>
      <c r="X103" s="2">
        <f>$X$92*X94</f>
        <v>1.3591078348375311E-2</v>
      </c>
      <c r="Z103" t="s">
        <v>28</v>
      </c>
    </row>
    <row r="104" spans="17:31" customFormat="1" x14ac:dyDescent="0.25">
      <c r="R104">
        <v>1</v>
      </c>
      <c r="S104" s="2">
        <f t="shared" ref="S104:S108" si="35">$S$92*S95</f>
        <v>8.9144327545317963E-3</v>
      </c>
      <c r="T104" s="2">
        <f t="shared" ref="T104:T108" si="36">$T$92*T95</f>
        <v>0.11646211245409359</v>
      </c>
      <c r="U104" s="8">
        <f t="shared" ref="U104:U108" si="37">$U$92*U95</f>
        <v>7.8026926394170845E-2</v>
      </c>
      <c r="V104" s="2">
        <f t="shared" ref="V104:V108" si="38">$V$92*V95</f>
        <v>1.6181696411934742E-2</v>
      </c>
      <c r="W104" s="8">
        <f t="shared" ref="W104:W108" si="39">$W$92*W95</f>
        <v>0.16306408264296654</v>
      </c>
      <c r="X104" s="8">
        <f t="shared" ref="X104:X108" si="40">$X$92*X95</f>
        <v>9.0627017676987772E-3</v>
      </c>
    </row>
    <row r="105" spans="17:31" customFormat="1" x14ac:dyDescent="0.25">
      <c r="R105">
        <v>2</v>
      </c>
      <c r="S105" s="2">
        <f t="shared" si="35"/>
        <v>4.7095116439035871E-3</v>
      </c>
      <c r="T105" s="8">
        <f t="shared" si="36"/>
        <v>5.5935208132073658E-2</v>
      </c>
      <c r="U105" s="2">
        <f t="shared" si="37"/>
        <v>2.5351426898531593E-2</v>
      </c>
      <c r="V105" s="8">
        <f t="shared" si="38"/>
        <v>7.7718541906783402E-3</v>
      </c>
      <c r="W105" s="2">
        <f t="shared" si="39"/>
        <v>5.4426049244468942E-2</v>
      </c>
      <c r="X105" s="2">
        <f t="shared" si="40"/>
        <v>3.0248663267967353E-3</v>
      </c>
    </row>
    <row r="106" spans="17:31" customFormat="1" x14ac:dyDescent="0.25">
      <c r="R106">
        <v>3</v>
      </c>
      <c r="S106" s="8">
        <f t="shared" si="35"/>
        <v>1.3455747554010204E-3</v>
      </c>
      <c r="T106" s="2">
        <f t="shared" si="36"/>
        <v>1.4031966678367496E-2</v>
      </c>
      <c r="U106" s="2">
        <f t="shared" si="37"/>
        <v>3.5546684865429509E-3</v>
      </c>
      <c r="V106" s="2">
        <f t="shared" si="38"/>
        <v>1.9496557298085151E-3</v>
      </c>
      <c r="W106" s="2">
        <f t="shared" si="39"/>
        <v>7.8668920736842968E-3</v>
      </c>
      <c r="X106" s="2">
        <f t="shared" si="40"/>
        <v>4.3722256641014727E-4</v>
      </c>
    </row>
    <row r="107" spans="17:31" customFormat="1" x14ac:dyDescent="0.25">
      <c r="R107">
        <v>4</v>
      </c>
      <c r="S107" s="2">
        <f t="shared" si="35"/>
        <v>1.8113506322706057E-4</v>
      </c>
      <c r="T107" s="2">
        <f t="shared" si="36"/>
        <v>1.6161914328249333E-3</v>
      </c>
      <c r="U107" s="2">
        <f t="shared" si="37"/>
        <v>1.6406162245582808E-4</v>
      </c>
      <c r="V107" s="2">
        <f t="shared" si="38"/>
        <v>2.245598895507896E-4</v>
      </c>
      <c r="W107" s="2">
        <f t="shared" si="39"/>
        <v>3.7461390827068077E-4</v>
      </c>
      <c r="X107" s="2">
        <f t="shared" si="40"/>
        <v>2.0820122210007011E-5</v>
      </c>
    </row>
    <row r="108" spans="17:31" customFormat="1" x14ac:dyDescent="0.25">
      <c r="R108">
        <v>5</v>
      </c>
      <c r="S108" s="2">
        <f t="shared" si="35"/>
        <v>4.2135465898294989E-3</v>
      </c>
      <c r="T108" s="2">
        <f t="shared" si="36"/>
        <v>6.4219527132116727E-5</v>
      </c>
      <c r="U108" s="2">
        <f t="shared" si="37"/>
        <v>0</v>
      </c>
      <c r="V108" s="2">
        <f t="shared" si="38"/>
        <v>8.9229095185744448E-6</v>
      </c>
      <c r="W108" s="2">
        <f t="shared" si="39"/>
        <v>0</v>
      </c>
      <c r="X108" s="2">
        <f t="shared" si="40"/>
        <v>0</v>
      </c>
      <c r="Z108" s="2">
        <f>SUM(S106,T105,U104,V105,W104,X104)</f>
        <v>0.31520634788298924</v>
      </c>
      <c r="AA108" s="2"/>
      <c r="AB108" s="2"/>
      <c r="AC108" s="2"/>
      <c r="AD108" s="2"/>
      <c r="AE108" s="2"/>
    </row>
    <row r="109" spans="17:31" customFormat="1" x14ac:dyDescent="0.25">
      <c r="Z109" s="2"/>
      <c r="AA109" s="2"/>
      <c r="AB109" s="2"/>
      <c r="AC109" s="2"/>
      <c r="AD109" s="2"/>
      <c r="AE109" s="2"/>
    </row>
    <row r="110" spans="17:31" customFormat="1" x14ac:dyDescent="0.25">
      <c r="Z110" s="2"/>
      <c r="AA110" s="2"/>
      <c r="AB110" s="2"/>
      <c r="AC110" s="2"/>
      <c r="AD110" s="2"/>
      <c r="AE110" s="2"/>
    </row>
    <row r="111" spans="17:31" customFormat="1" x14ac:dyDescent="0.25">
      <c r="Z111" s="2"/>
      <c r="AA111" s="2"/>
      <c r="AB111" s="2"/>
      <c r="AC111" s="2"/>
      <c r="AD111" s="2"/>
      <c r="AE111" s="2"/>
    </row>
    <row r="112" spans="17:31" customFormat="1" x14ac:dyDescent="0.25">
      <c r="Z112" s="2"/>
      <c r="AA112" s="2"/>
      <c r="AB112" s="2"/>
      <c r="AC112" s="2"/>
      <c r="AD112" s="2"/>
      <c r="AE112" s="2"/>
    </row>
    <row r="113" spans="26:31" customFormat="1" x14ac:dyDescent="0.25">
      <c r="Z113" s="2"/>
      <c r="AA113" s="2"/>
      <c r="AB113" s="2"/>
      <c r="AC113" s="2"/>
      <c r="AD113" s="2"/>
      <c r="AE113" s="2"/>
    </row>
  </sheetData>
  <conditionalFormatting sqref="D5:E13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4:X99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103:X10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108:AE11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113"/>
  <sheetViews>
    <sheetView tabSelected="1" topLeftCell="I74" zoomScaleNormal="100" workbookViewId="0">
      <selection activeCell="U92" sqref="U80:W92"/>
    </sheetView>
  </sheetViews>
  <sheetFormatPr defaultColWidth="9.140625" defaultRowHeight="15" x14ac:dyDescent="0.25"/>
  <cols>
    <col min="9" max="9" width="20.42578125" bestFit="1" customWidth="1"/>
    <col min="16" max="16" width="9.140625" customWidth="1"/>
    <col min="17" max="17" width="3.7109375" customWidth="1"/>
    <col min="18" max="18" width="5.7109375" customWidth="1"/>
    <col min="19" max="27" width="10.7109375" customWidth="1"/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  <c r="Q6" s="10"/>
      <c r="R6" s="10"/>
      <c r="S6" s="10" t="s">
        <v>4</v>
      </c>
      <c r="T6" s="10"/>
      <c r="U6" s="10"/>
      <c r="V6" s="10"/>
      <c r="W6" s="10"/>
      <c r="X6" s="10"/>
      <c r="Y6" s="10"/>
      <c r="Z6" s="10"/>
      <c r="AA6" s="10"/>
    </row>
    <row r="7" spans="3:51" x14ac:dyDescent="0.25">
      <c r="C7">
        <v>2</v>
      </c>
      <c r="D7" s="2">
        <v>4.9186949530000003E-2</v>
      </c>
      <c r="E7" s="2">
        <v>1</v>
      </c>
      <c r="Q7" s="10"/>
      <c r="R7" s="10"/>
      <c r="S7" s="10">
        <v>0</v>
      </c>
      <c r="T7" s="10">
        <v>1</v>
      </c>
      <c r="U7" s="10">
        <v>2</v>
      </c>
      <c r="V7" s="10">
        <v>3</v>
      </c>
      <c r="W7" s="10">
        <v>4</v>
      </c>
      <c r="X7" s="10">
        <v>5</v>
      </c>
      <c r="Y7" s="10">
        <v>6</v>
      </c>
      <c r="Z7" s="10">
        <v>7</v>
      </c>
      <c r="AA7" s="10">
        <v>8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  <c r="Q8" s="10" t="s">
        <v>5</v>
      </c>
      <c r="R8" s="10">
        <v>0</v>
      </c>
      <c r="S8" s="11">
        <v>0.15645464858454</v>
      </c>
      <c r="T8" s="11">
        <v>0.18542773165575199</v>
      </c>
      <c r="U8" s="12">
        <v>0.21853982659427901</v>
      </c>
      <c r="V8" s="12">
        <v>0.25621910704156797</v>
      </c>
      <c r="W8" s="12">
        <v>0.38570618264322099</v>
      </c>
      <c r="X8" s="11">
        <v>0.53911205073995705</v>
      </c>
      <c r="Y8" s="11">
        <v>0.70401691331923799</v>
      </c>
      <c r="Z8" s="11">
        <v>0.86363636363636298</v>
      </c>
      <c r="AA8" s="11">
        <v>1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  <c r="Q9" s="10"/>
      <c r="R9" s="10">
        <v>1</v>
      </c>
      <c r="S9" s="11">
        <v>0.37665007992574601</v>
      </c>
      <c r="T9" s="11">
        <v>0.39734513926232501</v>
      </c>
      <c r="U9" s="12">
        <v>0.414472084920184</v>
      </c>
      <c r="V9" s="12">
        <v>0.42703184506928099</v>
      </c>
      <c r="W9" s="11">
        <v>0.43391945547362398</v>
      </c>
      <c r="X9" s="11">
        <v>0.38054968287526397</v>
      </c>
      <c r="Y9" s="11">
        <v>0.27378435517970401</v>
      </c>
      <c r="Z9" s="11">
        <v>0.13636363636363599</v>
      </c>
      <c r="AA9" s="11">
        <v>0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  <c r="Q10" s="10"/>
      <c r="R10" s="10">
        <v>2</v>
      </c>
      <c r="S10" s="11">
        <v>0.32284292565063899</v>
      </c>
      <c r="T10" s="11">
        <v>0.301434243578316</v>
      </c>
      <c r="U10" s="12">
        <v>0.27631472328012302</v>
      </c>
      <c r="V10" s="11">
        <v>0.24795397455635601</v>
      </c>
      <c r="W10" s="11">
        <v>0.15778889289949899</v>
      </c>
      <c r="X10" s="11">
        <v>7.61099365750528E-2</v>
      </c>
      <c r="Y10" s="11">
        <v>2.2198731501057001E-2</v>
      </c>
      <c r="Z10" s="11">
        <v>0</v>
      </c>
      <c r="AA10" s="11">
        <v>0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  <c r="Q11" s="10"/>
      <c r="R11" s="10">
        <v>3</v>
      </c>
      <c r="S11" s="11">
        <v>0.12245766145369</v>
      </c>
      <c r="T11" s="11">
        <v>0.100478081192772</v>
      </c>
      <c r="U11" s="11">
        <v>8.0220403532938897E-2</v>
      </c>
      <c r="V11" s="11">
        <v>6.1988493639089197E-2</v>
      </c>
      <c r="W11" s="11">
        <v>2.16572990254215E-2</v>
      </c>
      <c r="X11" s="11">
        <v>4.2283298097251501E-3</v>
      </c>
      <c r="Y11" s="11">
        <v>0</v>
      </c>
      <c r="Z11" s="11">
        <v>0</v>
      </c>
      <c r="AA11" s="11">
        <v>0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  <c r="Q12" s="10"/>
      <c r="R12" s="10">
        <v>4</v>
      </c>
      <c r="S12" s="11">
        <v>2.04096102422818E-2</v>
      </c>
      <c r="T12" s="11">
        <v>1.4585527915079799E-2</v>
      </c>
      <c r="U12" s="11">
        <v>1.00275504416173E-2</v>
      </c>
      <c r="V12" s="11">
        <v>6.5745372041458201E-3</v>
      </c>
      <c r="W12" s="11">
        <v>9.2816995823235095E-4</v>
      </c>
      <c r="X12" s="11">
        <v>0</v>
      </c>
      <c r="Y12" s="11">
        <v>0</v>
      </c>
      <c r="Z12" s="11">
        <v>0</v>
      </c>
      <c r="AA12" s="11">
        <v>0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  <c r="Q13" s="10"/>
      <c r="R13" s="10">
        <v>5</v>
      </c>
      <c r="S13" s="11">
        <v>1.18507414310023E-3</v>
      </c>
      <c r="T13" s="11">
        <v>7.2927639575398997E-4</v>
      </c>
      <c r="U13" s="11">
        <v>4.2541123085649402E-4</v>
      </c>
      <c r="V13" s="11">
        <v>2.3204248955808701E-4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AT20"/>
      <c r="AY20"/>
    </row>
    <row r="21" spans="3:51" x14ac:dyDescent="0.25">
      <c r="Q21" s="10"/>
      <c r="R21" s="10"/>
      <c r="T21" s="10"/>
      <c r="U21" s="10"/>
      <c r="V21" s="10"/>
      <c r="W21" s="10"/>
      <c r="X21" s="10"/>
      <c r="Y21" s="10"/>
      <c r="Z21" s="10"/>
      <c r="AA21" s="10"/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Q22" s="10"/>
      <c r="R22" s="10" t="s">
        <v>4</v>
      </c>
      <c r="S22" s="10">
        <v>0</v>
      </c>
      <c r="T22" s="10">
        <v>1</v>
      </c>
      <c r="U22" s="10">
        <v>2</v>
      </c>
      <c r="V22" s="10">
        <v>3</v>
      </c>
      <c r="W22" s="10">
        <v>4</v>
      </c>
      <c r="X22" s="10">
        <v>5</v>
      </c>
      <c r="Y22" s="10">
        <v>6</v>
      </c>
      <c r="Z22" s="10">
        <v>7</v>
      </c>
      <c r="AA22" s="10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s="10" t="s">
        <v>5</v>
      </c>
      <c r="R23" s="10">
        <v>0</v>
      </c>
      <c r="S23" s="11">
        <v>0.15645464858454</v>
      </c>
      <c r="T23" s="11">
        <v>0.18542773165575199</v>
      </c>
      <c r="U23" s="11">
        <v>0.21853982659427901</v>
      </c>
      <c r="V23" s="11">
        <v>0.25621910704156797</v>
      </c>
      <c r="W23" s="11">
        <v>0.38570618264322099</v>
      </c>
      <c r="X23" s="11">
        <v>0.53911205073995705</v>
      </c>
      <c r="Y23" s="11">
        <v>0.70401691331923799</v>
      </c>
      <c r="Z23" s="11">
        <v>0.86363636363636298</v>
      </c>
      <c r="AA23" s="11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Q24" s="10"/>
      <c r="R24" s="10">
        <v>1</v>
      </c>
      <c r="S24" s="11">
        <v>0.37665007992574601</v>
      </c>
      <c r="T24" s="11">
        <v>0.39734513926232501</v>
      </c>
      <c r="U24" s="11">
        <v>0.414472084920184</v>
      </c>
      <c r="V24" s="11">
        <v>0.42703184506928099</v>
      </c>
      <c r="W24" s="11">
        <v>0.43391945547362398</v>
      </c>
      <c r="X24" s="11">
        <v>0.38054968287526397</v>
      </c>
      <c r="Y24" s="11">
        <v>0.27378435517970401</v>
      </c>
      <c r="Z24" s="11">
        <v>0.13636363636363599</v>
      </c>
      <c r="AA24" s="11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Q25" s="10"/>
      <c r="R25" s="10">
        <v>2</v>
      </c>
      <c r="S25" s="11">
        <v>0.32284292565063899</v>
      </c>
      <c r="T25" s="11">
        <v>0.301434243578316</v>
      </c>
      <c r="U25" s="11">
        <v>0.27631472328012302</v>
      </c>
      <c r="V25" s="11">
        <v>0.24795397455635601</v>
      </c>
      <c r="W25" s="11">
        <v>0.15778889289949899</v>
      </c>
      <c r="X25" s="11">
        <v>7.61099365750528E-2</v>
      </c>
      <c r="Y25" s="11">
        <v>2.2198731501057001E-2</v>
      </c>
      <c r="Z25" s="11">
        <v>0</v>
      </c>
      <c r="AA25" s="11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Q26" s="10"/>
      <c r="R26" s="10">
        <v>3</v>
      </c>
      <c r="S26" s="11">
        <v>0.12245766145369</v>
      </c>
      <c r="T26" s="11">
        <v>0.100478081192772</v>
      </c>
      <c r="U26" s="11">
        <v>8.0220403532938897E-2</v>
      </c>
      <c r="V26" s="11">
        <v>6.1988493639089197E-2</v>
      </c>
      <c r="W26" s="11">
        <v>2.16572990254215E-2</v>
      </c>
      <c r="X26" s="11">
        <v>4.2283298097251501E-3</v>
      </c>
      <c r="Y26" s="11">
        <v>0</v>
      </c>
      <c r="Z26" s="11">
        <v>0</v>
      </c>
      <c r="AA26" s="11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Q27" s="10"/>
      <c r="R27" s="10">
        <v>4</v>
      </c>
      <c r="S27" s="11">
        <v>2.04096102422818E-2</v>
      </c>
      <c r="T27" s="11">
        <v>1.4585527915079799E-2</v>
      </c>
      <c r="U27" s="11">
        <v>1.00275504416173E-2</v>
      </c>
      <c r="V27" s="11">
        <v>6.5745372041458201E-3</v>
      </c>
      <c r="W27" s="11">
        <v>9.2816995823235095E-4</v>
      </c>
      <c r="X27" s="11">
        <v>0</v>
      </c>
      <c r="Y27" s="11">
        <v>0</v>
      </c>
      <c r="Z27" s="11">
        <v>0</v>
      </c>
      <c r="AA27" s="11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Q28" s="10"/>
      <c r="R28" s="10">
        <v>5</v>
      </c>
      <c r="S28" s="11">
        <v>1.18507414310023E-3</v>
      </c>
      <c r="T28" s="11">
        <v>7.2927639575398997E-4</v>
      </c>
      <c r="U28" s="11">
        <v>4.2541123085649402E-4</v>
      </c>
      <c r="V28" s="11">
        <v>2.3204248955808701E-4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S29" s="11"/>
      <c r="T29" s="11"/>
      <c r="U29" s="11"/>
      <c r="V29" s="11"/>
      <c r="W29" s="11"/>
      <c r="X29" s="11"/>
      <c r="Y29" s="11"/>
      <c r="Z29" s="11"/>
      <c r="AA29" s="11"/>
      <c r="AY29"/>
    </row>
    <row r="30" spans="3:51" x14ac:dyDescent="0.25">
      <c r="AU30"/>
    </row>
    <row r="31" spans="3:51" x14ac:dyDescent="0.25">
      <c r="AU31"/>
    </row>
    <row r="32" spans="3:51" x14ac:dyDescent="0.25">
      <c r="AU32"/>
    </row>
    <row r="33" spans="3:47" customFormat="1" x14ac:dyDescent="0.25"/>
    <row r="34" spans="3:47" customFormat="1" x14ac:dyDescent="0.25"/>
    <row r="36" spans="3:47" customFormat="1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  <c r="AT36" s="7"/>
      <c r="AU36" s="7"/>
    </row>
    <row r="37" spans="3:47" customFormat="1" x14ac:dyDescent="0.25">
      <c r="S37" t="s">
        <v>22</v>
      </c>
      <c r="AT37" s="7"/>
      <c r="AU37" s="7"/>
    </row>
    <row r="38" spans="3:47" customFormat="1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  <c r="AT38" s="7"/>
      <c r="AU38" s="7"/>
    </row>
    <row r="39" spans="3:47" customFormat="1" x14ac:dyDescent="0.25">
      <c r="Q39" t="s">
        <v>5</v>
      </c>
      <c r="R39">
        <v>0</v>
      </c>
      <c r="S39" s="2">
        <f>SUM(S23:S28)</f>
        <v>0.999999999999997</v>
      </c>
      <c r="T39" s="2">
        <f t="shared" ref="T39:AA39" si="0">SUM(T23:T28)</f>
        <v>0.99999999999999889</v>
      </c>
      <c r="U39" s="2">
        <f t="shared" si="0"/>
        <v>0.99999999999999878</v>
      </c>
      <c r="V39" s="2">
        <f t="shared" si="0"/>
        <v>0.99999999999999811</v>
      </c>
      <c r="W39" s="2">
        <f t="shared" si="0"/>
        <v>0.99999999999999778</v>
      </c>
      <c r="X39" s="2">
        <f t="shared" si="0"/>
        <v>0.999999999999999</v>
      </c>
      <c r="Y39" s="2">
        <f t="shared" si="0"/>
        <v>0.999999999999999</v>
      </c>
      <c r="Z39" s="2">
        <f t="shared" si="0"/>
        <v>0.999999999999999</v>
      </c>
      <c r="AA39" s="2">
        <f t="shared" si="0"/>
        <v>1</v>
      </c>
      <c r="AT39" s="7"/>
      <c r="AU39" s="7"/>
    </row>
    <row r="40" spans="3:47" customFormat="1" x14ac:dyDescent="0.25">
      <c r="R40">
        <v>1</v>
      </c>
      <c r="S40" s="2">
        <f t="shared" ref="S40:AA44" si="1">SUM(S24:S29)</f>
        <v>0.84354535141545706</v>
      </c>
      <c r="T40" s="2">
        <f t="shared" si="1"/>
        <v>0.8145722683442469</v>
      </c>
      <c r="U40" s="2">
        <f t="shared" si="1"/>
        <v>0.78146017340571972</v>
      </c>
      <c r="V40" s="2">
        <f t="shared" si="1"/>
        <v>0.74378089295843008</v>
      </c>
      <c r="W40" s="2">
        <f t="shared" si="1"/>
        <v>0.61429381735677668</v>
      </c>
      <c r="X40" s="2">
        <f t="shared" si="1"/>
        <v>0.4608879492600419</v>
      </c>
      <c r="Y40" s="2">
        <f t="shared" si="1"/>
        <v>0.29598308668076101</v>
      </c>
      <c r="Z40" s="2">
        <f t="shared" si="1"/>
        <v>0.13636363636363599</v>
      </c>
      <c r="AA40" s="2">
        <f t="shared" si="1"/>
        <v>0</v>
      </c>
      <c r="AT40" s="7"/>
      <c r="AU40" s="7"/>
    </row>
    <row r="41" spans="3:47" customFormat="1" x14ac:dyDescent="0.25">
      <c r="R41">
        <v>2</v>
      </c>
      <c r="S41" s="2">
        <f t="shared" si="1"/>
        <v>0.46689527148971099</v>
      </c>
      <c r="T41" s="2">
        <f t="shared" si="1"/>
        <v>0.41722712908192178</v>
      </c>
      <c r="U41" s="2">
        <f t="shared" si="1"/>
        <v>0.36698808848553571</v>
      </c>
      <c r="V41" s="2">
        <f t="shared" si="1"/>
        <v>0.31674904788914909</v>
      </c>
      <c r="W41" s="2">
        <f t="shared" si="1"/>
        <v>0.18037436188315284</v>
      </c>
      <c r="X41" s="2">
        <f t="shared" si="1"/>
        <v>8.0338266384777951E-2</v>
      </c>
      <c r="Y41" s="2">
        <f t="shared" si="1"/>
        <v>2.2198731501057001E-2</v>
      </c>
      <c r="Z41" s="2">
        <f t="shared" si="1"/>
        <v>0</v>
      </c>
      <c r="AA41" s="2">
        <f t="shared" si="1"/>
        <v>0</v>
      </c>
      <c r="AT41" s="7"/>
      <c r="AU41" s="7"/>
    </row>
    <row r="42" spans="3:47" customFormat="1" x14ac:dyDescent="0.25">
      <c r="R42">
        <v>3</v>
      </c>
      <c r="S42" s="2">
        <f t="shared" si="1"/>
        <v>0.14405234583907203</v>
      </c>
      <c r="T42" s="2">
        <f t="shared" si="1"/>
        <v>0.11579288550360579</v>
      </c>
      <c r="U42" s="2">
        <f t="shared" si="1"/>
        <v>9.0673365205412679E-2</v>
      </c>
      <c r="V42" s="2">
        <f t="shared" si="1"/>
        <v>6.8795073332793111E-2</v>
      </c>
      <c r="W42" s="2">
        <f t="shared" si="1"/>
        <v>2.258546898365385E-2</v>
      </c>
      <c r="X42" s="2">
        <f t="shared" si="1"/>
        <v>4.2283298097251501E-3</v>
      </c>
      <c r="Y42" s="2">
        <f t="shared" si="1"/>
        <v>0</v>
      </c>
      <c r="Z42" s="2">
        <f t="shared" si="1"/>
        <v>0</v>
      </c>
      <c r="AA42" s="2">
        <f t="shared" si="1"/>
        <v>0</v>
      </c>
      <c r="AT42" s="7"/>
      <c r="AU42" s="7"/>
    </row>
    <row r="43" spans="3:47" customFormat="1" x14ac:dyDescent="0.25">
      <c r="R43">
        <v>4</v>
      </c>
      <c r="S43" s="2">
        <f t="shared" si="1"/>
        <v>2.1594684385382031E-2</v>
      </c>
      <c r="T43" s="2">
        <f t="shared" si="1"/>
        <v>1.5314804310833789E-2</v>
      </c>
      <c r="U43" s="2">
        <f t="shared" si="1"/>
        <v>1.0452961672473794E-2</v>
      </c>
      <c r="V43" s="2">
        <f t="shared" si="1"/>
        <v>6.8065796937039069E-3</v>
      </c>
      <c r="W43" s="2">
        <f t="shared" si="1"/>
        <v>9.2816995823235095E-4</v>
      </c>
      <c r="X43" s="2">
        <f t="shared" si="1"/>
        <v>0</v>
      </c>
      <c r="Y43" s="2">
        <f t="shared" si="1"/>
        <v>0</v>
      </c>
      <c r="Z43" s="2">
        <f t="shared" si="1"/>
        <v>0</v>
      </c>
      <c r="AA43" s="2">
        <f t="shared" si="1"/>
        <v>0</v>
      </c>
      <c r="AT43" s="7"/>
      <c r="AU43" s="7"/>
    </row>
    <row r="44" spans="3:47" customFormat="1" x14ac:dyDescent="0.25">
      <c r="R44">
        <v>5</v>
      </c>
      <c r="S44" s="2">
        <f t="shared" si="1"/>
        <v>1.18507414310023E-3</v>
      </c>
      <c r="T44" s="2">
        <f t="shared" si="1"/>
        <v>7.2927639575398997E-4</v>
      </c>
      <c r="U44" s="2">
        <f t="shared" si="1"/>
        <v>4.2541123085649402E-4</v>
      </c>
      <c r="V44" s="2">
        <f t="shared" si="1"/>
        <v>2.3204248955808701E-4</v>
      </c>
      <c r="W44" s="2">
        <f t="shared" si="1"/>
        <v>0</v>
      </c>
      <c r="X44" s="2">
        <f t="shared" si="1"/>
        <v>0</v>
      </c>
      <c r="Y44" s="2">
        <f t="shared" si="1"/>
        <v>0</v>
      </c>
      <c r="Z44" s="2">
        <f t="shared" si="1"/>
        <v>0</v>
      </c>
      <c r="AA44" s="2">
        <f t="shared" si="1"/>
        <v>0</v>
      </c>
      <c r="AT44" s="7"/>
      <c r="AU44" s="7"/>
    </row>
    <row r="46" spans="3:47" customFormat="1" x14ac:dyDescent="0.25">
      <c r="S46" t="s">
        <v>24</v>
      </c>
      <c r="AT46" s="7"/>
      <c r="AU46" s="7"/>
    </row>
    <row r="47" spans="3:47" customFormat="1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  <c r="AT47" s="7"/>
      <c r="AU47" s="7"/>
    </row>
    <row r="48" spans="3:47" customFormat="1" x14ac:dyDescent="0.25">
      <c r="Q48" t="s">
        <v>5</v>
      </c>
      <c r="R48">
        <v>0</v>
      </c>
      <c r="S48" s="2">
        <f t="shared" ref="S48:S53" si="2">S39*$S$36</f>
        <v>0</v>
      </c>
      <c r="T48" s="2">
        <f t="shared" ref="T48:T53" si="3">T39*$T$36</f>
        <v>0</v>
      </c>
      <c r="U48" s="2">
        <f t="shared" ref="U48:U53" si="4">U39*$U$36</f>
        <v>4.918694952999994E-2</v>
      </c>
      <c r="V48" s="2">
        <f t="shared" ref="V48:V53" si="5">V39*$V$36</f>
        <v>0.57265660749999892</v>
      </c>
      <c r="W48" s="2">
        <f t="shared" ref="W48:W53" si="6">W39*W$36</f>
        <v>0.30851659809999932</v>
      </c>
      <c r="X48" s="2">
        <f t="shared" ref="X48:X53" si="7">X39*$X$36</f>
        <v>6.2518520819999937E-2</v>
      </c>
      <c r="Y48" s="2">
        <f t="shared" ref="Y48:Y53" si="8">Y39*$Y$36</f>
        <v>6.7587590079999926E-3</v>
      </c>
      <c r="Z48" s="2">
        <f t="shared" ref="Z48:Z53" si="9">Z39*$Z$36</f>
        <v>3.557241582999996E-4</v>
      </c>
      <c r="AA48" s="2">
        <f t="shared" ref="AA48:AA53" si="10">AA39*$AA$36</f>
        <v>6.8399999999999997E-6</v>
      </c>
      <c r="AT48" s="7"/>
      <c r="AU48" s="7"/>
    </row>
    <row r="49" spans="14:29" customFormat="1" x14ac:dyDescent="0.25">
      <c r="N49" s="3"/>
      <c r="R49">
        <v>1</v>
      </c>
      <c r="S49" s="2">
        <f t="shared" si="2"/>
        <v>0</v>
      </c>
      <c r="T49" s="2">
        <f t="shared" si="3"/>
        <v>0</v>
      </c>
      <c r="U49" s="2">
        <f t="shared" si="4"/>
        <v>3.8437642109012189E-2</v>
      </c>
      <c r="V49" s="2">
        <f t="shared" si="5"/>
        <v>0.42593104288489525</v>
      </c>
      <c r="W49" s="8">
        <f t="shared" si="6"/>
        <v>0.18951983876477546</v>
      </c>
      <c r="X49" s="2">
        <f t="shared" si="7"/>
        <v>2.8814032851501036E-2</v>
      </c>
      <c r="Y49" s="2">
        <f t="shared" si="8"/>
        <v>2.000478353319238E-3</v>
      </c>
      <c r="Z49" s="2">
        <f t="shared" si="9"/>
        <v>4.8507839768181685E-5</v>
      </c>
      <c r="AA49" s="2">
        <f t="shared" si="10"/>
        <v>0</v>
      </c>
    </row>
    <row r="50" spans="14:29" customFormat="1" x14ac:dyDescent="0.25">
      <c r="R50">
        <v>2</v>
      </c>
      <c r="S50" s="2">
        <f t="shared" si="2"/>
        <v>0</v>
      </c>
      <c r="T50" s="2">
        <f t="shared" si="3"/>
        <v>0</v>
      </c>
      <c r="U50" s="2">
        <f t="shared" si="4"/>
        <v>1.8051024586449221E-2</v>
      </c>
      <c r="V50" s="8">
        <f t="shared" si="5"/>
        <v>0.18138843519305517</v>
      </c>
      <c r="W50" s="2">
        <f t="shared" si="6"/>
        <v>5.5648484512648623E-2</v>
      </c>
      <c r="X50" s="2">
        <f t="shared" si="7"/>
        <v>5.0226295796194469E-3</v>
      </c>
      <c r="Y50" s="2">
        <f t="shared" si="8"/>
        <v>1.5003587649894235E-4</v>
      </c>
      <c r="Z50" s="2">
        <f t="shared" si="9"/>
        <v>0</v>
      </c>
      <c r="AA50" s="2">
        <f t="shared" si="10"/>
        <v>0</v>
      </c>
    </row>
    <row r="51" spans="14:29" customFormat="1" x14ac:dyDescent="0.25">
      <c r="R51">
        <v>3</v>
      </c>
      <c r="S51" s="2">
        <f t="shared" si="2"/>
        <v>0</v>
      </c>
      <c r="T51" s="2">
        <f t="shared" si="3"/>
        <v>0</v>
      </c>
      <c r="U51" s="8">
        <f t="shared" si="4"/>
        <v>4.4599462380738916E-3</v>
      </c>
      <c r="V51" s="2">
        <f t="shared" si="5"/>
        <v>3.9395953307471025E-2</v>
      </c>
      <c r="W51" s="2">
        <f t="shared" si="6"/>
        <v>6.9679920573299499E-3</v>
      </c>
      <c r="X51" s="2">
        <f t="shared" si="7"/>
        <v>2.6434892524312845E-4</v>
      </c>
      <c r="Y51" s="2">
        <f t="shared" si="8"/>
        <v>0</v>
      </c>
      <c r="Z51" s="2">
        <f t="shared" si="9"/>
        <v>0</v>
      </c>
      <c r="AA51" s="2">
        <f t="shared" si="10"/>
        <v>0</v>
      </c>
    </row>
    <row r="52" spans="14:29" customFormat="1" x14ac:dyDescent="0.25">
      <c r="R52">
        <v>4</v>
      </c>
      <c r="S52" s="2">
        <f t="shared" si="2"/>
        <v>0</v>
      </c>
      <c r="T52" s="8">
        <f t="shared" si="3"/>
        <v>0</v>
      </c>
      <c r="U52" s="2">
        <f t="shared" si="4"/>
        <v>5.1414929822299294E-4</v>
      </c>
      <c r="V52" s="2">
        <f t="shared" si="5"/>
        <v>3.8978328360748686E-3</v>
      </c>
      <c r="W52" s="2">
        <f t="shared" si="6"/>
        <v>2.8635583797246401E-4</v>
      </c>
      <c r="X52" s="2">
        <f t="shared" si="7"/>
        <v>0</v>
      </c>
      <c r="Y52" s="2">
        <f t="shared" si="8"/>
        <v>0</v>
      </c>
      <c r="Z52" s="2">
        <f t="shared" si="9"/>
        <v>0</v>
      </c>
      <c r="AA52" s="2">
        <f t="shared" si="10"/>
        <v>0</v>
      </c>
      <c r="AC52" t="s">
        <v>31</v>
      </c>
    </row>
    <row r="53" spans="14:29" customFormat="1" x14ac:dyDescent="0.25">
      <c r="R53">
        <v>5</v>
      </c>
      <c r="S53" s="8">
        <f t="shared" si="2"/>
        <v>0</v>
      </c>
      <c r="T53" s="2">
        <f t="shared" si="3"/>
        <v>0</v>
      </c>
      <c r="U53" s="2">
        <f t="shared" si="4"/>
        <v>2.0924680741633553E-5</v>
      </c>
      <c r="V53" s="2">
        <f t="shared" si="5"/>
        <v>1.328806648661883E-4</v>
      </c>
      <c r="W53" s="2">
        <f t="shared" si="6"/>
        <v>0</v>
      </c>
      <c r="X53" s="2">
        <f t="shared" si="7"/>
        <v>0</v>
      </c>
      <c r="Y53" s="2">
        <f t="shared" si="8"/>
        <v>0</v>
      </c>
      <c r="Z53" s="2">
        <f t="shared" si="9"/>
        <v>0</v>
      </c>
      <c r="AA53" s="2">
        <f t="shared" si="10"/>
        <v>0</v>
      </c>
      <c r="AC53" s="2">
        <f>SUM(S53,T52,U51,V50,W49,)</f>
        <v>0.37536822019590455</v>
      </c>
    </row>
    <row r="54" spans="14:29" customFormat="1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customFormat="1" x14ac:dyDescent="0.25">
      <c r="S55" s="2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customFormat="1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customFormat="1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customFormat="1" x14ac:dyDescent="0.25">
      <c r="R58">
        <v>1</v>
      </c>
      <c r="S58" s="2">
        <f t="shared" ref="S58:S62" si="11">S24*$S$36</f>
        <v>0</v>
      </c>
      <c r="T58" s="2">
        <f t="shared" ref="T58:T62" si="12">T24*$T$36</f>
        <v>0</v>
      </c>
      <c r="U58" s="2">
        <f>U24*$U$36</f>
        <v>2.0386617522562964E-2</v>
      </c>
      <c r="V58" s="2">
        <f t="shared" ref="V58:V62" si="13">V24*$V$36</f>
        <v>0.24454260769184005</v>
      </c>
      <c r="W58" s="2">
        <f t="shared" ref="W58:W62" si="14">W24*$W$36</f>
        <v>0.1338713542521269</v>
      </c>
      <c r="X58" s="2">
        <f t="shared" ref="X58:X62" si="15">X24*$X$36</f>
        <v>2.3791403271881589E-2</v>
      </c>
      <c r="Y58" s="2">
        <f t="shared" ref="Y58:Y62" si="16">Y24*$Y$36</f>
        <v>1.8504424768202958E-3</v>
      </c>
      <c r="Z58" s="2">
        <f t="shared" ref="Z58:Z62" si="17">Z24*$Z$36</f>
        <v>4.8507839768181685E-5</v>
      </c>
      <c r="AA58" s="2">
        <f t="shared" ref="AA58:AA62" si="18">AA24*$AA$36</f>
        <v>0</v>
      </c>
      <c r="AC58" s="2"/>
    </row>
    <row r="59" spans="14:29" customFormat="1" x14ac:dyDescent="0.25">
      <c r="R59">
        <v>2</v>
      </c>
      <c r="S59" s="2">
        <f t="shared" si="11"/>
        <v>0</v>
      </c>
      <c r="T59" s="2">
        <f t="shared" si="12"/>
        <v>0</v>
      </c>
      <c r="U59" s="2">
        <f t="shared" ref="U59:U62" si="19">U25*$U$36</f>
        <v>1.3591078348375328E-2</v>
      </c>
      <c r="V59" s="2">
        <f t="shared" si="13"/>
        <v>0.14199248188558417</v>
      </c>
      <c r="W59" s="2">
        <f t="shared" si="14"/>
        <v>4.868049245531867E-2</v>
      </c>
      <c r="X59" s="2">
        <f t="shared" si="15"/>
        <v>4.758280654376318E-3</v>
      </c>
      <c r="Y59" s="2">
        <f t="shared" si="16"/>
        <v>1.5003587649894235E-4</v>
      </c>
      <c r="Z59" s="2">
        <f t="shared" si="17"/>
        <v>0</v>
      </c>
      <c r="AA59" s="2">
        <f t="shared" si="18"/>
        <v>0</v>
      </c>
      <c r="AC59" s="2"/>
    </row>
    <row r="60" spans="14:29" customFormat="1" x14ac:dyDescent="0.25">
      <c r="R60">
        <v>3</v>
      </c>
      <c r="S60" s="2">
        <f t="shared" si="11"/>
        <v>0</v>
      </c>
      <c r="T60" s="2">
        <f t="shared" si="12"/>
        <v>0</v>
      </c>
      <c r="U60" s="2">
        <f t="shared" si="19"/>
        <v>3.945796939850899E-3</v>
      </c>
      <c r="V60" s="2">
        <f t="shared" si="13"/>
        <v>3.5498120471396152E-2</v>
      </c>
      <c r="W60" s="2">
        <f t="shared" si="14"/>
        <v>6.6816362193574865E-3</v>
      </c>
      <c r="X60" s="2">
        <f t="shared" si="15"/>
        <v>2.6434892524312845E-4</v>
      </c>
      <c r="Y60" s="2">
        <f t="shared" si="16"/>
        <v>0</v>
      </c>
      <c r="Z60" s="2">
        <f t="shared" si="17"/>
        <v>0</v>
      </c>
      <c r="AA60" s="2">
        <f t="shared" si="18"/>
        <v>0</v>
      </c>
      <c r="AC60" s="2"/>
    </row>
    <row r="61" spans="14:29" customFormat="1" x14ac:dyDescent="0.25">
      <c r="R61">
        <v>4</v>
      </c>
      <c r="S61" s="2">
        <f t="shared" si="11"/>
        <v>0</v>
      </c>
      <c r="T61" s="2">
        <f t="shared" si="12"/>
        <v>0</v>
      </c>
      <c r="U61" s="2">
        <f t="shared" si="19"/>
        <v>4.9322461748135934E-4</v>
      </c>
      <c r="V61" s="2">
        <f t="shared" si="13"/>
        <v>3.7649521712086803E-3</v>
      </c>
      <c r="W61" s="2">
        <f t="shared" si="14"/>
        <v>2.8635583797246401E-4</v>
      </c>
      <c r="X61" s="2">
        <f t="shared" si="15"/>
        <v>0</v>
      </c>
      <c r="Y61" s="2">
        <f t="shared" si="16"/>
        <v>0</v>
      </c>
      <c r="Z61" s="2">
        <f t="shared" si="17"/>
        <v>0</v>
      </c>
      <c r="AA61" s="2">
        <f t="shared" si="18"/>
        <v>0</v>
      </c>
      <c r="AC61" s="2"/>
    </row>
    <row r="62" spans="14:29" customFormat="1" x14ac:dyDescent="0.25">
      <c r="R62">
        <v>5</v>
      </c>
      <c r="S62" s="2">
        <f t="shared" si="11"/>
        <v>0</v>
      </c>
      <c r="T62" s="2">
        <f t="shared" si="12"/>
        <v>0</v>
      </c>
      <c r="U62" s="2">
        <f t="shared" si="19"/>
        <v>2.0924680741633553E-5</v>
      </c>
      <c r="V62" s="2">
        <f t="shared" si="13"/>
        <v>1.328806648661883E-4</v>
      </c>
      <c r="W62" s="2">
        <f t="shared" si="14"/>
        <v>0</v>
      </c>
      <c r="X62" s="2">
        <f t="shared" si="15"/>
        <v>0</v>
      </c>
      <c r="Y62" s="2">
        <f t="shared" si="16"/>
        <v>0</v>
      </c>
      <c r="Z62" s="2">
        <f t="shared" si="17"/>
        <v>0</v>
      </c>
      <c r="AA62" s="2">
        <f>AA28*$AA$36</f>
        <v>0</v>
      </c>
      <c r="AC62" s="2"/>
    </row>
    <row r="63" spans="14:29" customFormat="1" x14ac:dyDescent="0.25">
      <c r="AC63" s="2"/>
    </row>
    <row r="64" spans="14:29" customFormat="1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  <c r="Z71" t="s">
        <v>27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  <c r="Z76" s="2">
        <f>SUM(S71:X77)</f>
        <v>5.9999999999999902</v>
      </c>
    </row>
    <row r="84" spans="9:26" customFormat="1" x14ac:dyDescent="0.25">
      <c r="R84" t="s">
        <v>21</v>
      </c>
      <c r="S84" t="s">
        <v>15</v>
      </c>
      <c r="T84" t="s">
        <v>16</v>
      </c>
      <c r="U84" t="s">
        <v>17</v>
      </c>
      <c r="V84" t="s">
        <v>18</v>
      </c>
      <c r="W84" t="s">
        <v>19</v>
      </c>
      <c r="X84" t="s">
        <v>20</v>
      </c>
    </row>
    <row r="85" spans="9:26" customFormat="1" x14ac:dyDescent="0.25">
      <c r="Q85" t="s">
        <v>14</v>
      </c>
      <c r="R85">
        <v>0</v>
      </c>
      <c r="S85" s="2">
        <f>$S$92*S71</f>
        <v>1.8348746664559365E-3</v>
      </c>
      <c r="T85" s="2">
        <f>$T$92*T71</f>
        <v>3.0263452161009893E-2</v>
      </c>
      <c r="U85" s="2">
        <f>$U$92*U71</f>
        <v>4.0969832941052747E-2</v>
      </c>
      <c r="V85" s="2">
        <f>$V$92*V71</f>
        <v>4.2049211106281919E-3</v>
      </c>
      <c r="W85" s="2">
        <f>$W$92*W71</f>
        <v>8.1478525048873207E-2</v>
      </c>
      <c r="X85" s="2">
        <f>$X$92*X71</f>
        <v>4.5283765806765327E-3</v>
      </c>
    </row>
    <row r="86" spans="9:26" customFormat="1" x14ac:dyDescent="0.25">
      <c r="R86">
        <v>1</v>
      </c>
      <c r="S86" s="2">
        <f t="shared" ref="S86:S90" si="20">$S$92*S72</f>
        <v>4.2049211106282101E-3</v>
      </c>
      <c r="T86" s="2">
        <f t="shared" ref="T86:T90" si="21">$T$92*T72</f>
        <v>6.0526904322019931E-2</v>
      </c>
      <c r="U86" s="8">
        <f t="shared" ref="U86:U90" si="22">$U$92*U72</f>
        <v>5.2675499495639252E-2</v>
      </c>
      <c r="V86" s="2">
        <f t="shared" ref="V86:V90" si="23">$V$92*V72</f>
        <v>8.4098422212564028E-3</v>
      </c>
      <c r="W86" s="8">
        <f t="shared" ref="W86:W90" si="24">$W$92*W72</f>
        <v>0.1086380333984976</v>
      </c>
      <c r="X86" s="8">
        <f t="shared" ref="X86:X90" si="25">$X$92*X72</f>
        <v>6.0378354409020433E-3</v>
      </c>
    </row>
    <row r="87" spans="9:26" customFormat="1" x14ac:dyDescent="0.25">
      <c r="R87">
        <v>2</v>
      </c>
      <c r="S87" s="2">
        <f t="shared" si="20"/>
        <v>3.3639368885025663E-3</v>
      </c>
      <c r="T87" s="8">
        <f t="shared" si="21"/>
        <v>4.1903241453706164E-2</v>
      </c>
      <c r="U87" s="2">
        <f t="shared" si="22"/>
        <v>2.1796758411988641E-2</v>
      </c>
      <c r="V87" s="8">
        <f t="shared" si="23"/>
        <v>5.8221984608698247E-3</v>
      </c>
      <c r="W87" s="2">
        <f t="shared" si="24"/>
        <v>4.6559157170784647E-2</v>
      </c>
      <c r="X87" s="2">
        <f t="shared" si="25"/>
        <v>2.587643760386588E-3</v>
      </c>
    </row>
    <row r="88" spans="9:26" customFormat="1" x14ac:dyDescent="0.25">
      <c r="R88">
        <v>3</v>
      </c>
      <c r="S88" s="8">
        <f t="shared" si="20"/>
        <v>1.1644396921739598E-3</v>
      </c>
      <c r="T88" s="2">
        <f t="shared" si="21"/>
        <v>1.2415775245542562E-2</v>
      </c>
      <c r="U88" s="2">
        <f t="shared" si="22"/>
        <v>3.390606864087123E-3</v>
      </c>
      <c r="V88" s="2">
        <f t="shared" si="23"/>
        <v>1.7250958402577254E-3</v>
      </c>
      <c r="W88" s="2">
        <f t="shared" si="24"/>
        <v>7.4922781654136157E-3</v>
      </c>
      <c r="X88" s="2">
        <f t="shared" si="25"/>
        <v>4.1640244420014028E-4</v>
      </c>
    </row>
    <row r="89" spans="9:26" customFormat="1" x14ac:dyDescent="0.25">
      <c r="R89">
        <v>4</v>
      </c>
      <c r="S89" s="2">
        <f t="shared" si="20"/>
        <v>1.7250958402577191E-4</v>
      </c>
      <c r="T89" s="2">
        <f t="shared" si="21"/>
        <v>1.5519719056928164E-3</v>
      </c>
      <c r="U89" s="2">
        <f t="shared" si="22"/>
        <v>1.6406162245582808E-4</v>
      </c>
      <c r="V89" s="2">
        <f t="shared" si="23"/>
        <v>2.1563698003221514E-4</v>
      </c>
      <c r="W89" s="2">
        <f t="shared" si="24"/>
        <v>3.7461390827068077E-4</v>
      </c>
      <c r="X89" s="2">
        <f t="shared" si="25"/>
        <v>2.0820122210007011E-5</v>
      </c>
    </row>
    <row r="90" spans="9:26" customFormat="1" x14ac:dyDescent="0.25">
      <c r="R90">
        <v>5</v>
      </c>
      <c r="S90" s="2">
        <f t="shared" si="20"/>
        <v>8.6254792012886384E-6</v>
      </c>
      <c r="T90" s="2">
        <f t="shared" si="21"/>
        <v>6.4219527132116727E-5</v>
      </c>
      <c r="U90" s="2">
        <f t="shared" si="22"/>
        <v>0</v>
      </c>
      <c r="V90" s="2">
        <f t="shared" si="23"/>
        <v>8.9229095185744448E-6</v>
      </c>
      <c r="W90" s="2">
        <f t="shared" si="24"/>
        <v>0</v>
      </c>
      <c r="X90" s="2">
        <f t="shared" si="25"/>
        <v>0</v>
      </c>
    </row>
    <row r="92" spans="9:26" customFormat="1" x14ac:dyDescent="0.25">
      <c r="S92" s="2">
        <f>U57</f>
        <v>1.0749307420987755E-2</v>
      </c>
      <c r="T92" s="2">
        <f>V57</f>
        <v>0.14672556461510369</v>
      </c>
      <c r="U92" s="2">
        <f>W57</f>
        <v>0.1189967593352238</v>
      </c>
      <c r="V92" s="2">
        <f>U58</f>
        <v>2.0386617522562964E-2</v>
      </c>
      <c r="W92" s="2">
        <f>V58</f>
        <v>0.24454260769184005</v>
      </c>
      <c r="X92" s="2">
        <f>U59</f>
        <v>1.3591078348375328E-2</v>
      </c>
    </row>
    <row r="93" spans="9:26" customFormat="1" x14ac:dyDescent="0.25">
      <c r="I93" t="s">
        <v>30</v>
      </c>
      <c r="R93" t="s">
        <v>21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</row>
    <row r="94" spans="9:26" customFormat="1" x14ac:dyDescent="0.25">
      <c r="I94" s="9">
        <f>T73*T92</f>
        <v>4.1903241453706164E-2</v>
      </c>
      <c r="Q94" t="s">
        <v>14</v>
      </c>
      <c r="R94">
        <v>0</v>
      </c>
      <c r="S94" s="2">
        <f>SUM(S71:S76)</f>
        <v>0.999999999999998</v>
      </c>
      <c r="T94" s="2">
        <f>SUM(T71:T76)</f>
        <v>0.99999999999999845</v>
      </c>
      <c r="U94" s="2">
        <f t="shared" ref="U94:X98" si="26">SUM(U71:U76)</f>
        <v>0.99999999999999822</v>
      </c>
      <c r="V94" s="2">
        <f t="shared" si="26"/>
        <v>0.99999999999999845</v>
      </c>
      <c r="W94" s="2">
        <f t="shared" si="26"/>
        <v>0.99999999999999878</v>
      </c>
      <c r="X94" s="2">
        <f t="shared" si="26"/>
        <v>0.99999999999999878</v>
      </c>
      <c r="Z94" t="s">
        <v>29</v>
      </c>
    </row>
    <row r="95" spans="9:26" customFormat="1" x14ac:dyDescent="0.25">
      <c r="R95">
        <v>1</v>
      </c>
      <c r="S95" s="2">
        <f t="shared" ref="S95:T98" si="27">SUM(S72:S77)</f>
        <v>0.829302987197723</v>
      </c>
      <c r="T95" s="2">
        <f t="shared" si="27"/>
        <v>0.79374110953058252</v>
      </c>
      <c r="U95" s="2">
        <f t="shared" si="26"/>
        <v>0.65570631360104925</v>
      </c>
      <c r="V95" s="2">
        <f t="shared" si="26"/>
        <v>0.79374110953058252</v>
      </c>
      <c r="W95" s="2">
        <f t="shared" si="26"/>
        <v>0.66681256154940272</v>
      </c>
      <c r="X95" s="2">
        <f t="shared" si="26"/>
        <v>0.66681256154940272</v>
      </c>
    </row>
    <row r="96" spans="9:26" customFormat="1" x14ac:dyDescent="0.25">
      <c r="R96">
        <v>2</v>
      </c>
      <c r="S96" s="2">
        <f t="shared" si="27"/>
        <v>0.43812233285917407</v>
      </c>
      <c r="T96" s="2">
        <f t="shared" si="27"/>
        <v>0.38122332859174957</v>
      </c>
      <c r="U96" s="2">
        <f t="shared" si="26"/>
        <v>0.21304300251668626</v>
      </c>
      <c r="V96" s="2">
        <f>SUM(V73:V78)</f>
        <v>0.38122332859174957</v>
      </c>
      <c r="W96" s="2">
        <f t="shared" si="26"/>
        <v>0.22256264361527475</v>
      </c>
      <c r="X96" s="2">
        <f t="shared" si="26"/>
        <v>0.22256264361527475</v>
      </c>
    </row>
    <row r="97" spans="17:31" customFormat="1" x14ac:dyDescent="0.25">
      <c r="R97">
        <v>3</v>
      </c>
      <c r="S97" s="2">
        <f t="shared" si="27"/>
        <v>0.12517780938833503</v>
      </c>
      <c r="T97" s="2">
        <f t="shared" si="27"/>
        <v>9.563409563409557E-2</v>
      </c>
      <c r="U97" s="2">
        <f t="shared" si="26"/>
        <v>2.987197724039823E-2</v>
      </c>
      <c r="V97" s="2">
        <f t="shared" si="26"/>
        <v>9.563409563409557E-2</v>
      </c>
      <c r="W97" s="2">
        <f t="shared" si="26"/>
        <v>3.2169821643505771E-2</v>
      </c>
      <c r="X97" s="2">
        <f t="shared" si="26"/>
        <v>3.2169821643505771E-2</v>
      </c>
    </row>
    <row r="98" spans="17:31" customFormat="1" x14ac:dyDescent="0.25">
      <c r="R98">
        <v>4</v>
      </c>
      <c r="S98" s="2">
        <f t="shared" si="27"/>
        <v>1.6850858956122036E-2</v>
      </c>
      <c r="T98" s="2">
        <f t="shared" si="27"/>
        <v>1.1015063646642564E-2</v>
      </c>
      <c r="U98" s="2">
        <f t="shared" si="26"/>
        <v>1.37870664186453E-3</v>
      </c>
      <c r="V98" s="2">
        <f t="shared" si="26"/>
        <v>1.1015063646642564E-2</v>
      </c>
      <c r="W98" s="2">
        <f t="shared" si="26"/>
        <v>1.5318962687383699E-3</v>
      </c>
      <c r="X98" s="2">
        <f t="shared" si="26"/>
        <v>1.5318962687383699E-3</v>
      </c>
    </row>
    <row r="99" spans="17:31" customFormat="1" x14ac:dyDescent="0.25">
      <c r="R99">
        <v>5</v>
      </c>
      <c r="S99" s="2">
        <f t="shared" ref="S99:X99" si="28">SUM(S76:S91)</f>
        <v>1.1551729276041168E-2</v>
      </c>
      <c r="T99" s="2">
        <f t="shared" si="28"/>
        <v>0.14716324926331442</v>
      </c>
      <c r="U99" s="2">
        <f t="shared" si="28"/>
        <v>0.11899675933522359</v>
      </c>
      <c r="V99" s="2">
        <f t="shared" si="28"/>
        <v>2.0824302170773898E-2</v>
      </c>
      <c r="W99" s="2">
        <f>SUM(W76:W91)</f>
        <v>0.24454260769183975</v>
      </c>
      <c r="X99" s="2">
        <f t="shared" si="28"/>
        <v>1.3591078348375311E-2</v>
      </c>
    </row>
    <row r="102" spans="17:31" customFormat="1" x14ac:dyDescent="0.25">
      <c r="R102" t="s">
        <v>21</v>
      </c>
      <c r="S102" t="s">
        <v>15</v>
      </c>
      <c r="T102" t="s">
        <v>16</v>
      </c>
      <c r="U102" t="s">
        <v>17</v>
      </c>
      <c r="V102" t="s">
        <v>18</v>
      </c>
      <c r="W102" t="s">
        <v>19</v>
      </c>
      <c r="X102" t="s">
        <v>20</v>
      </c>
    </row>
    <row r="103" spans="17:31" customFormat="1" x14ac:dyDescent="0.25">
      <c r="Q103" t="s">
        <v>14</v>
      </c>
      <c r="R103">
        <v>0</v>
      </c>
      <c r="S103" s="2">
        <f>$S$92*S94</f>
        <v>1.0749307420987734E-2</v>
      </c>
      <c r="T103" s="2">
        <f>$T$92*T94</f>
        <v>0.14672556461510347</v>
      </c>
      <c r="U103" s="2">
        <f>$U$92*U94</f>
        <v>0.11899675933522359</v>
      </c>
      <c r="V103" s="2">
        <f>$V$92*V94</f>
        <v>2.0386617522562933E-2</v>
      </c>
      <c r="W103" s="2">
        <f>$W$92*W94</f>
        <v>0.24454260769183975</v>
      </c>
      <c r="X103" s="2">
        <f>$X$92*X94</f>
        <v>1.3591078348375311E-2</v>
      </c>
      <c r="Z103" t="s">
        <v>28</v>
      </c>
    </row>
    <row r="104" spans="17:31" customFormat="1" x14ac:dyDescent="0.25">
      <c r="R104">
        <v>1</v>
      </c>
      <c r="S104" s="2">
        <f t="shared" ref="S104:S108" si="29">$S$92*S95</f>
        <v>8.9144327545317963E-3</v>
      </c>
      <c r="T104" s="2">
        <f t="shared" ref="T104:T108" si="30">$T$92*T95</f>
        <v>0.11646211245409359</v>
      </c>
      <c r="U104" s="8">
        <f t="shared" ref="U104:U108" si="31">$U$92*U95</f>
        <v>7.8026926394170845E-2</v>
      </c>
      <c r="V104" s="2">
        <f t="shared" ref="V104:V108" si="32">$V$92*V95</f>
        <v>1.6181696411934742E-2</v>
      </c>
      <c r="W104" s="8">
        <f t="shared" ref="W104:W108" si="33">$W$92*W95</f>
        <v>0.16306408264296654</v>
      </c>
      <c r="X104" s="8">
        <f t="shared" ref="X104:X108" si="34">$X$92*X95</f>
        <v>9.0627017676987772E-3</v>
      </c>
    </row>
    <row r="105" spans="17:31" customFormat="1" x14ac:dyDescent="0.25">
      <c r="R105">
        <v>2</v>
      </c>
      <c r="S105" s="2">
        <f t="shared" si="29"/>
        <v>4.7095116439035871E-3</v>
      </c>
      <c r="T105" s="8">
        <f t="shared" si="30"/>
        <v>5.5935208132073658E-2</v>
      </c>
      <c r="U105" s="2">
        <f t="shared" si="31"/>
        <v>2.5351426898531593E-2</v>
      </c>
      <c r="V105" s="8">
        <f t="shared" si="32"/>
        <v>7.7718541906783402E-3</v>
      </c>
      <c r="W105" s="2">
        <f t="shared" si="33"/>
        <v>5.4426049244468942E-2</v>
      </c>
      <c r="X105" s="2">
        <f t="shared" si="34"/>
        <v>3.0248663267967353E-3</v>
      </c>
    </row>
    <row r="106" spans="17:31" customFormat="1" x14ac:dyDescent="0.25">
      <c r="R106">
        <v>3</v>
      </c>
      <c r="S106" s="8">
        <f t="shared" si="29"/>
        <v>1.3455747554010204E-3</v>
      </c>
      <c r="T106" s="2">
        <f t="shared" si="30"/>
        <v>1.4031966678367496E-2</v>
      </c>
      <c r="U106" s="2">
        <f t="shared" si="31"/>
        <v>3.5546684865429509E-3</v>
      </c>
      <c r="V106" s="2">
        <f t="shared" si="32"/>
        <v>1.9496557298085151E-3</v>
      </c>
      <c r="W106" s="2">
        <f t="shared" si="33"/>
        <v>7.8668920736842968E-3</v>
      </c>
      <c r="X106" s="2">
        <f t="shared" si="34"/>
        <v>4.3722256641014727E-4</v>
      </c>
    </row>
    <row r="107" spans="17:31" customFormat="1" x14ac:dyDescent="0.25">
      <c r="R107">
        <v>4</v>
      </c>
      <c r="S107" s="2">
        <f t="shared" si="29"/>
        <v>1.8113506322706057E-4</v>
      </c>
      <c r="T107" s="2">
        <f t="shared" si="30"/>
        <v>1.6161914328249333E-3</v>
      </c>
      <c r="U107" s="2">
        <f t="shared" si="31"/>
        <v>1.6406162245582808E-4</v>
      </c>
      <c r="V107" s="2">
        <f t="shared" si="32"/>
        <v>2.245598895507896E-4</v>
      </c>
      <c r="W107" s="2">
        <f t="shared" si="33"/>
        <v>3.7461390827068077E-4</v>
      </c>
      <c r="X107" s="2">
        <f t="shared" si="34"/>
        <v>2.0820122210007011E-5</v>
      </c>
    </row>
    <row r="108" spans="17:31" customFormat="1" x14ac:dyDescent="0.25">
      <c r="R108">
        <v>5</v>
      </c>
      <c r="S108" s="2">
        <f t="shared" si="29"/>
        <v>1.2417308923219083E-4</v>
      </c>
      <c r="T108" s="2">
        <f t="shared" si="30"/>
        <v>2.1592610838753051E-2</v>
      </c>
      <c r="U108" s="2">
        <f t="shared" si="31"/>
        <v>1.4160228732285148E-2</v>
      </c>
      <c r="V108" s="2">
        <f t="shared" si="32"/>
        <v>4.245370835298451E-4</v>
      </c>
      <c r="W108" s="2">
        <f t="shared" si="33"/>
        <v>5.9801086976725114E-2</v>
      </c>
      <c r="X108" s="2">
        <f t="shared" si="34"/>
        <v>1.8471741067167639E-4</v>
      </c>
      <c r="Z108" s="2">
        <f>SUM(S106,T105,U104,V105,W104,X104)</f>
        <v>0.31520634788298924</v>
      </c>
      <c r="AA108" s="2"/>
      <c r="AB108" s="2"/>
      <c r="AC108" s="2"/>
      <c r="AD108" s="2"/>
      <c r="AE108" s="2"/>
    </row>
    <row r="109" spans="17:31" customFormat="1" x14ac:dyDescent="0.25">
      <c r="Z109" s="2"/>
      <c r="AA109" s="2"/>
      <c r="AB109" s="2"/>
      <c r="AC109" s="2"/>
      <c r="AD109" s="2"/>
      <c r="AE109" s="2"/>
    </row>
    <row r="110" spans="17:31" customFormat="1" x14ac:dyDescent="0.25">
      <c r="Z110" s="2"/>
      <c r="AA110" s="2"/>
      <c r="AB110" s="2"/>
      <c r="AC110" s="2"/>
      <c r="AD110" s="2"/>
      <c r="AE110" s="2"/>
    </row>
    <row r="111" spans="17:31" customFormat="1" x14ac:dyDescent="0.25">
      <c r="Z111" s="2"/>
      <c r="AA111" s="2"/>
      <c r="AB111" s="2"/>
      <c r="AC111" s="2"/>
      <c r="AD111" s="2"/>
      <c r="AE111" s="2"/>
    </row>
    <row r="112" spans="17:31" customFormat="1" x14ac:dyDescent="0.25">
      <c r="Z112" s="2"/>
      <c r="AA112" s="2"/>
      <c r="AB112" s="2"/>
      <c r="AC112" s="2"/>
      <c r="AD112" s="2"/>
      <c r="AE112" s="2"/>
    </row>
    <row r="113" spans="26:31" customFormat="1" x14ac:dyDescent="0.25">
      <c r="Z113" s="2"/>
      <c r="AA113" s="2"/>
      <c r="AB113" s="2"/>
      <c r="AC113" s="2"/>
      <c r="AD113" s="2"/>
      <c r="AE113" s="2"/>
    </row>
  </sheetData>
  <conditionalFormatting sqref="D5:E13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85:X90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4:X99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103:X10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108:AE113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9:AA29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workbookViewId="0">
      <selection activeCell="D20" sqref="D20:J58"/>
    </sheetView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Labib</dc:creator>
  <cp:lastModifiedBy>Rami Labib</cp:lastModifiedBy>
  <dcterms:created xsi:type="dcterms:W3CDTF">2025-03-19T15:53:38Z</dcterms:created>
  <dcterms:modified xsi:type="dcterms:W3CDTF">2025-03-26T17:08:30Z</dcterms:modified>
</cp:coreProperties>
</file>