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Tree\MWS\Application\DelivaryCenterPrintNouhin\Doc\"/>
    </mc:Choice>
  </mc:AlternateContent>
  <xr:revisionPtr revIDLastSave="0" documentId="13_ncr:1_{C4E0B154-78D5-453C-B3D6-14336BD96EB4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納品書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8" i="7" l="1"/>
  <c r="K257" i="7"/>
  <c r="K132" i="7"/>
  <c r="K131" i="7"/>
  <c r="K233" i="7"/>
  <c r="K107" i="7"/>
  <c r="K126" i="7"/>
  <c r="K252" i="7"/>
  <c r="K251" i="7" l="1"/>
  <c r="K124" i="7"/>
  <c r="K211" i="7"/>
  <c r="K135" i="7"/>
  <c r="K85" i="7"/>
  <c r="K256" i="7"/>
  <c r="K255" i="7"/>
  <c r="K254" i="7"/>
  <c r="K253" i="7"/>
  <c r="K250" i="7"/>
  <c r="K249" i="7"/>
  <c r="K248" i="7"/>
  <c r="K247" i="7"/>
  <c r="K246" i="7"/>
  <c r="K245" i="7"/>
  <c r="K244" i="7"/>
  <c r="K243" i="7"/>
  <c r="K242" i="7"/>
  <c r="K241" i="7"/>
  <c r="K240" i="7"/>
  <c r="K239" i="7"/>
  <c r="K238" i="7"/>
  <c r="K237" i="7"/>
  <c r="K236" i="7"/>
  <c r="K235" i="7"/>
  <c r="K234" i="7"/>
  <c r="K232" i="7"/>
  <c r="K231" i="7"/>
  <c r="K230" i="7"/>
  <c r="K229" i="7"/>
  <c r="K228" i="7"/>
  <c r="K227" i="7"/>
  <c r="K226" i="7"/>
  <c r="K22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209" i="7"/>
  <c r="K208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0" i="7"/>
  <c r="K129" i="7"/>
  <c r="K128" i="7"/>
  <c r="K127" i="7"/>
  <c r="K125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7" i="7"/>
  <c r="K6" i="7"/>
  <c r="K5" i="7"/>
  <c r="K4" i="7"/>
  <c r="K3" i="7"/>
  <c r="K2" i="7"/>
  <c r="K1" i="7"/>
</calcChain>
</file>

<file path=xl/sharedStrings.xml><?xml version="1.0" encoding="utf-8"?>
<sst xmlns="http://schemas.openxmlformats.org/spreadsheetml/2006/main" count="1649" uniqueCount="240">
  <si>
    <t>&lt;PaperName&gt;</t>
  </si>
  <si>
    <t>&lt;PaperSize&gt;</t>
    <phoneticPr fontId="1"/>
  </si>
  <si>
    <t>&lt;PaperLength&gt;</t>
  </si>
  <si>
    <t>&lt;PaperWidth&gt;</t>
    <phoneticPr fontId="1"/>
  </si>
  <si>
    <t>&lt;PaperOrientation&gt;</t>
    <phoneticPr fontId="1"/>
  </si>
  <si>
    <t>&lt;DefaultFontName&gt;</t>
  </si>
  <si>
    <t>A4</t>
  </si>
  <si>
    <t>年</t>
    <rPh sb="0" eb="1">
      <t>ネン</t>
    </rPh>
    <phoneticPr fontId="1"/>
  </si>
  <si>
    <t>月</t>
    <rPh sb="0" eb="1">
      <t>ツキ</t>
    </rPh>
    <phoneticPr fontId="1"/>
  </si>
  <si>
    <t>150</t>
    <phoneticPr fontId="1"/>
  </si>
  <si>
    <t>100</t>
    <phoneticPr fontId="1"/>
  </si>
  <si>
    <t>50</t>
    <phoneticPr fontId="1"/>
  </si>
  <si>
    <t>75</t>
    <phoneticPr fontId="1"/>
  </si>
  <si>
    <t>R</t>
    <phoneticPr fontId="1"/>
  </si>
  <si>
    <t>450</t>
    <phoneticPr fontId="1"/>
  </si>
  <si>
    <t>525</t>
    <phoneticPr fontId="1"/>
  </si>
  <si>
    <t>25</t>
    <phoneticPr fontId="1"/>
  </si>
  <si>
    <t>60</t>
    <phoneticPr fontId="1"/>
  </si>
  <si>
    <t>&lt;品名10&gt;</t>
    <rPh sb="1" eb="2">
      <t>シナ</t>
    </rPh>
    <rPh sb="2" eb="3">
      <t>メイ</t>
    </rPh>
    <phoneticPr fontId="1"/>
  </si>
  <si>
    <t>&lt;数量10&gt;</t>
    <rPh sb="1" eb="3">
      <t>スウリョウ</t>
    </rPh>
    <phoneticPr fontId="1"/>
  </si>
  <si>
    <t>&lt;金額10&gt;</t>
    <rPh sb="1" eb="3">
      <t>キンガク</t>
    </rPh>
    <phoneticPr fontId="1"/>
  </si>
  <si>
    <t>=</t>
    <phoneticPr fontId="1"/>
  </si>
  <si>
    <t>40</t>
    <phoneticPr fontId="1"/>
  </si>
  <si>
    <t>&lt;郵便番号&gt;</t>
    <rPh sb="1" eb="3">
      <t>ユウビン</t>
    </rPh>
    <rPh sb="3" eb="5">
      <t>バンゴウ</t>
    </rPh>
    <phoneticPr fontId="1"/>
  </si>
  <si>
    <t>395</t>
    <phoneticPr fontId="1"/>
  </si>
  <si>
    <t>225</t>
    <phoneticPr fontId="1"/>
  </si>
  <si>
    <t>250</t>
    <phoneticPr fontId="1"/>
  </si>
  <si>
    <t>300</t>
    <phoneticPr fontId="1"/>
  </si>
  <si>
    <t>担当：</t>
    <rPh sb="0" eb="2">
      <t>タントウ</t>
    </rPh>
    <phoneticPr fontId="1"/>
  </si>
  <si>
    <t>350</t>
    <phoneticPr fontId="1"/>
  </si>
  <si>
    <t>[納品書]</t>
    <rPh sb="1" eb="4">
      <t>ノウヒンショ</t>
    </rPh>
    <phoneticPr fontId="1"/>
  </si>
  <si>
    <t>MIC 納品書(A4)</t>
    <rPh sb="4" eb="7">
      <t>ノウヒンショ</t>
    </rPh>
    <phoneticPr fontId="1"/>
  </si>
  <si>
    <t>130</t>
    <phoneticPr fontId="1"/>
  </si>
  <si>
    <t>〒</t>
    <phoneticPr fontId="1"/>
  </si>
  <si>
    <t>0</t>
    <phoneticPr fontId="1"/>
  </si>
  <si>
    <t>140</t>
    <phoneticPr fontId="1"/>
  </si>
  <si>
    <t>80</t>
    <phoneticPr fontId="1"/>
  </si>
  <si>
    <t>&lt;お客様コードNo&gt;</t>
    <rPh sb="2" eb="4">
      <t>キャクサマ</t>
    </rPh>
    <phoneticPr fontId="1"/>
  </si>
  <si>
    <t>&lt;受注顧客No&gt;</t>
    <rPh sb="1" eb="3">
      <t>ジュチュウ</t>
    </rPh>
    <rPh sb="3" eb="5">
      <t>コキャク</t>
    </rPh>
    <phoneticPr fontId="1"/>
  </si>
  <si>
    <t>&lt;No&gt;</t>
    <phoneticPr fontId="1"/>
  </si>
  <si>
    <t>&lt;年&gt;</t>
    <rPh sb="1" eb="2">
      <t>ネン</t>
    </rPh>
    <phoneticPr fontId="1"/>
  </si>
  <si>
    <t>&lt;月&gt;</t>
    <rPh sb="1" eb="2">
      <t>ツキ</t>
    </rPh>
    <phoneticPr fontId="1"/>
  </si>
  <si>
    <t>&lt;日&gt;</t>
    <rPh sb="1" eb="2">
      <t>ヒ</t>
    </rPh>
    <phoneticPr fontId="1"/>
  </si>
  <si>
    <t>&lt;住所&gt;</t>
    <rPh sb="1" eb="3">
      <t>ジュウショ</t>
    </rPh>
    <phoneticPr fontId="1"/>
  </si>
  <si>
    <t>&lt;医院名&gt;</t>
    <rPh sb="1" eb="3">
      <t>イイン</t>
    </rPh>
    <rPh sb="3" eb="4">
      <t>メイ</t>
    </rPh>
    <phoneticPr fontId="1"/>
  </si>
  <si>
    <t>&lt;電話番号&gt;</t>
    <rPh sb="1" eb="3">
      <t>デンワ</t>
    </rPh>
    <rPh sb="3" eb="5">
      <t>バンゴウ</t>
    </rPh>
    <phoneticPr fontId="1"/>
  </si>
  <si>
    <t>&lt;担当&gt;</t>
    <rPh sb="1" eb="3">
      <t>タントウ</t>
    </rPh>
    <phoneticPr fontId="1"/>
  </si>
  <si>
    <t>&lt;品名01&gt;</t>
    <rPh sb="1" eb="2">
      <t>シナ</t>
    </rPh>
    <rPh sb="2" eb="3">
      <t>メイ</t>
    </rPh>
    <phoneticPr fontId="1"/>
  </si>
  <si>
    <t>&lt;数量01&gt;</t>
    <rPh sb="1" eb="3">
      <t>スウリョウ</t>
    </rPh>
    <phoneticPr fontId="1"/>
  </si>
  <si>
    <t>&lt;単価01&gt;</t>
    <rPh sb="1" eb="3">
      <t>タンカ</t>
    </rPh>
    <phoneticPr fontId="1"/>
  </si>
  <si>
    <t>&lt;金額01&gt;</t>
    <rPh sb="1" eb="3">
      <t>キンガク</t>
    </rPh>
    <phoneticPr fontId="1"/>
  </si>
  <si>
    <t>&lt;品名02&gt;</t>
    <rPh sb="1" eb="2">
      <t>シナ</t>
    </rPh>
    <rPh sb="2" eb="3">
      <t>メイ</t>
    </rPh>
    <phoneticPr fontId="1"/>
  </si>
  <si>
    <t>&lt;数量02&gt;</t>
    <rPh sb="1" eb="3">
      <t>スウリョウ</t>
    </rPh>
    <phoneticPr fontId="1"/>
  </si>
  <si>
    <t>&lt;単価02&gt;</t>
    <rPh sb="1" eb="3">
      <t>タンカ</t>
    </rPh>
    <phoneticPr fontId="1"/>
  </si>
  <si>
    <t>&lt;金額02&gt;</t>
    <rPh sb="1" eb="3">
      <t>キンガク</t>
    </rPh>
    <phoneticPr fontId="1"/>
  </si>
  <si>
    <t>&lt;品名03&gt;</t>
    <rPh sb="1" eb="2">
      <t>シナ</t>
    </rPh>
    <rPh sb="2" eb="3">
      <t>メイ</t>
    </rPh>
    <phoneticPr fontId="1"/>
  </si>
  <si>
    <t>&lt;数量03&gt;</t>
    <rPh sb="1" eb="3">
      <t>スウリョウ</t>
    </rPh>
    <phoneticPr fontId="1"/>
  </si>
  <si>
    <t>&lt;単価03&gt;</t>
    <rPh sb="1" eb="3">
      <t>タンカ</t>
    </rPh>
    <phoneticPr fontId="1"/>
  </si>
  <si>
    <t>&lt;金額03&gt;</t>
    <rPh sb="1" eb="3">
      <t>キンガク</t>
    </rPh>
    <phoneticPr fontId="1"/>
  </si>
  <si>
    <t>&lt;品名04&gt;</t>
    <rPh sb="1" eb="2">
      <t>シナ</t>
    </rPh>
    <rPh sb="2" eb="3">
      <t>メイ</t>
    </rPh>
    <phoneticPr fontId="1"/>
  </si>
  <si>
    <t>&lt;数量04&gt;</t>
    <rPh sb="1" eb="3">
      <t>スウリョウ</t>
    </rPh>
    <phoneticPr fontId="1"/>
  </si>
  <si>
    <t>&lt;単価04&gt;</t>
    <rPh sb="1" eb="3">
      <t>タンカ</t>
    </rPh>
    <phoneticPr fontId="1"/>
  </si>
  <si>
    <t>&lt;金額04&gt;</t>
    <rPh sb="1" eb="3">
      <t>キンガク</t>
    </rPh>
    <phoneticPr fontId="1"/>
  </si>
  <si>
    <t>&lt;品名05&gt;</t>
    <rPh sb="1" eb="2">
      <t>シナ</t>
    </rPh>
    <rPh sb="2" eb="3">
      <t>メイ</t>
    </rPh>
    <phoneticPr fontId="1"/>
  </si>
  <si>
    <t>&lt;数量05&gt;</t>
    <rPh sb="1" eb="3">
      <t>スウリョウ</t>
    </rPh>
    <phoneticPr fontId="1"/>
  </si>
  <si>
    <t>&lt;単価05&gt;</t>
    <rPh sb="1" eb="3">
      <t>タンカ</t>
    </rPh>
    <phoneticPr fontId="1"/>
  </si>
  <si>
    <t>&lt;金額05&gt;</t>
    <rPh sb="1" eb="3">
      <t>キンガク</t>
    </rPh>
    <phoneticPr fontId="1"/>
  </si>
  <si>
    <t>&lt;品名06&gt;</t>
    <rPh sb="1" eb="2">
      <t>シナ</t>
    </rPh>
    <rPh sb="2" eb="3">
      <t>メイ</t>
    </rPh>
    <phoneticPr fontId="1"/>
  </si>
  <si>
    <t>&lt;数量06&gt;</t>
    <rPh sb="1" eb="3">
      <t>スウリョウ</t>
    </rPh>
    <phoneticPr fontId="1"/>
  </si>
  <si>
    <t>&lt;単価06&gt;</t>
    <rPh sb="1" eb="3">
      <t>タンカ</t>
    </rPh>
    <phoneticPr fontId="1"/>
  </si>
  <si>
    <t>&lt;金額06&gt;</t>
    <rPh sb="1" eb="3">
      <t>キンガク</t>
    </rPh>
    <phoneticPr fontId="1"/>
  </si>
  <si>
    <t>&lt;品名07&gt;</t>
    <rPh sb="1" eb="2">
      <t>シナ</t>
    </rPh>
    <rPh sb="2" eb="3">
      <t>メイ</t>
    </rPh>
    <phoneticPr fontId="1"/>
  </si>
  <si>
    <t>&lt;数量07&gt;</t>
    <rPh sb="1" eb="3">
      <t>スウリョウ</t>
    </rPh>
    <phoneticPr fontId="1"/>
  </si>
  <si>
    <t>&lt;単価07&gt;</t>
    <rPh sb="1" eb="3">
      <t>タンカ</t>
    </rPh>
    <phoneticPr fontId="1"/>
  </si>
  <si>
    <t>&lt;金額07&gt;</t>
    <rPh sb="1" eb="3">
      <t>キンガク</t>
    </rPh>
    <phoneticPr fontId="1"/>
  </si>
  <si>
    <t>&lt;品名08&gt;</t>
    <rPh sb="1" eb="2">
      <t>シナ</t>
    </rPh>
    <rPh sb="2" eb="3">
      <t>メイ</t>
    </rPh>
    <phoneticPr fontId="1"/>
  </si>
  <si>
    <t>&lt;数量08&gt;</t>
    <rPh sb="1" eb="3">
      <t>スウリョウ</t>
    </rPh>
    <phoneticPr fontId="1"/>
  </si>
  <si>
    <t>&lt;単価08&gt;</t>
    <rPh sb="1" eb="3">
      <t>タンカ</t>
    </rPh>
    <phoneticPr fontId="1"/>
  </si>
  <si>
    <t>&lt;金額08&gt;</t>
    <rPh sb="1" eb="3">
      <t>キンガク</t>
    </rPh>
    <phoneticPr fontId="1"/>
  </si>
  <si>
    <t>&lt;品名09&gt;</t>
    <rPh sb="1" eb="2">
      <t>シナ</t>
    </rPh>
    <rPh sb="2" eb="3">
      <t>メイ</t>
    </rPh>
    <phoneticPr fontId="1"/>
  </si>
  <si>
    <t>&lt;数量09&gt;</t>
    <rPh sb="1" eb="3">
      <t>スウリョウ</t>
    </rPh>
    <phoneticPr fontId="1"/>
  </si>
  <si>
    <t>&lt;単価09&gt;</t>
    <rPh sb="1" eb="3">
      <t>タンカ</t>
    </rPh>
    <phoneticPr fontId="1"/>
  </si>
  <si>
    <t>&lt;金額09&gt;</t>
    <rPh sb="1" eb="3">
      <t>キンガク</t>
    </rPh>
    <phoneticPr fontId="1"/>
  </si>
  <si>
    <t>&lt;単価10&gt;</t>
    <rPh sb="1" eb="3">
      <t>タンカ</t>
    </rPh>
    <phoneticPr fontId="1"/>
  </si>
  <si>
    <t>PL&lt;合計&gt;</t>
    <rPh sb="3" eb="5">
      <t>ゴウケイ</t>
    </rPh>
    <phoneticPr fontId="1"/>
  </si>
  <si>
    <t>お客様コードNo</t>
    <rPh sb="1" eb="3">
      <t>キャクサマ</t>
    </rPh>
    <phoneticPr fontId="1"/>
  </si>
  <si>
    <t>受注顧客No</t>
    <rPh sb="0" eb="2">
      <t>ジュチュウ</t>
    </rPh>
    <rPh sb="2" eb="4">
      <t>コキャク</t>
    </rPh>
    <phoneticPr fontId="1"/>
  </si>
  <si>
    <t>No</t>
    <phoneticPr fontId="1"/>
  </si>
  <si>
    <t>日</t>
    <rPh sb="0" eb="1">
      <t>ヒ</t>
    </rPh>
    <phoneticPr fontId="1"/>
  </si>
  <si>
    <t>株式会社ミック</t>
    <phoneticPr fontId="1"/>
  </si>
  <si>
    <t>〒277-0871</t>
    <phoneticPr fontId="1"/>
  </si>
  <si>
    <t>千葉県柏市若紫226番地44 中央141街区1</t>
    <phoneticPr fontId="1"/>
  </si>
  <si>
    <t>KOIL TERARCE 5F</t>
    <phoneticPr fontId="1"/>
  </si>
  <si>
    <t>下記の通り納品致しましたのでご査収ください。</t>
    <rPh sb="0" eb="2">
      <t>カキ</t>
    </rPh>
    <rPh sb="3" eb="4">
      <t>トオ</t>
    </rPh>
    <rPh sb="5" eb="8">
      <t>ノウヒンイタ</t>
    </rPh>
    <rPh sb="15" eb="17">
      <t>サシュウ</t>
    </rPh>
    <phoneticPr fontId="1"/>
  </si>
  <si>
    <t>65</t>
    <phoneticPr fontId="1"/>
  </si>
  <si>
    <t>240</t>
    <phoneticPr fontId="1"/>
  </si>
  <si>
    <t>205</t>
    <phoneticPr fontId="1"/>
  </si>
  <si>
    <t>375</t>
    <phoneticPr fontId="1"/>
  </si>
  <si>
    <t>505</t>
    <phoneticPr fontId="1"/>
  </si>
  <si>
    <t>420</t>
    <phoneticPr fontId="1"/>
  </si>
  <si>
    <t>105</t>
    <phoneticPr fontId="1"/>
  </si>
  <si>
    <t>&lt;MICロゴ黒&gt;</t>
    <rPh sb="6" eb="7">
      <t>クロ</t>
    </rPh>
    <phoneticPr fontId="1"/>
  </si>
  <si>
    <t>&lt;R70黒&gt;</t>
    <rPh sb="4" eb="5">
      <t>クロ</t>
    </rPh>
    <phoneticPr fontId="1"/>
  </si>
  <si>
    <t>古紙配合率70%再生紙を使用しています。</t>
    <phoneticPr fontId="1"/>
  </si>
  <si>
    <t>55</t>
    <phoneticPr fontId="1"/>
  </si>
  <si>
    <t>ＭＳ Ｐゴシック</t>
    <phoneticPr fontId="1"/>
  </si>
  <si>
    <t>1300</t>
    <phoneticPr fontId="1"/>
  </si>
  <si>
    <t>120</t>
    <phoneticPr fontId="1"/>
  </si>
  <si>
    <t>1330</t>
    <phoneticPr fontId="1"/>
  </si>
  <si>
    <t>490</t>
    <phoneticPr fontId="1"/>
  </si>
  <si>
    <t>595</t>
    <phoneticPr fontId="1"/>
  </si>
  <si>
    <t>755</t>
    <phoneticPr fontId="1"/>
  </si>
  <si>
    <t>210</t>
    <phoneticPr fontId="1"/>
  </si>
  <si>
    <t>88</t>
    <phoneticPr fontId="1"/>
  </si>
  <si>
    <t>1360</t>
    <phoneticPr fontId="1"/>
  </si>
  <si>
    <t>1415</t>
    <phoneticPr fontId="1"/>
  </si>
  <si>
    <t>FR</t>
    <phoneticPr fontId="1"/>
  </si>
  <si>
    <t>F</t>
  </si>
  <si>
    <t>FC</t>
    <phoneticPr fontId="1"/>
  </si>
  <si>
    <t>63</t>
    <phoneticPr fontId="1"/>
  </si>
  <si>
    <t>摘要：</t>
    <rPh sb="0" eb="2">
      <t>テキヨウ</t>
    </rPh>
    <phoneticPr fontId="1"/>
  </si>
  <si>
    <t>F</t>
    <phoneticPr fontId="1"/>
  </si>
  <si>
    <t>&lt;摘要&gt;</t>
    <rPh sb="1" eb="3">
      <t>テキヨウ</t>
    </rPh>
    <phoneticPr fontId="1"/>
  </si>
  <si>
    <t>655</t>
    <phoneticPr fontId="1"/>
  </si>
  <si>
    <t>110</t>
    <phoneticPr fontId="1"/>
  </si>
  <si>
    <t>245</t>
    <phoneticPr fontId="1"/>
  </si>
  <si>
    <t>485</t>
    <phoneticPr fontId="1"/>
  </si>
  <si>
    <t>数   量</t>
    <phoneticPr fontId="1"/>
  </si>
  <si>
    <t>単 位</t>
    <phoneticPr fontId="1"/>
  </si>
  <si>
    <t>品   番  ・  品   名</t>
    <phoneticPr fontId="1"/>
  </si>
  <si>
    <t>&lt;単位01&gt;</t>
    <rPh sb="1" eb="3">
      <t>タンイ</t>
    </rPh>
    <phoneticPr fontId="1"/>
  </si>
  <si>
    <t>&lt;単位02&gt;</t>
    <rPh sb="1" eb="3">
      <t>タンイ</t>
    </rPh>
    <phoneticPr fontId="1"/>
  </si>
  <si>
    <t>&lt;単位03&gt;</t>
    <phoneticPr fontId="1"/>
  </si>
  <si>
    <t>&lt;単位04&gt;</t>
    <phoneticPr fontId="1"/>
  </si>
  <si>
    <t>&lt;単位05&gt;</t>
    <phoneticPr fontId="1"/>
  </si>
  <si>
    <t>&lt;単位06&gt;</t>
    <phoneticPr fontId="1"/>
  </si>
  <si>
    <t>&lt;単位07&gt;</t>
    <phoneticPr fontId="1"/>
  </si>
  <si>
    <t>&lt;単位08&gt;</t>
    <phoneticPr fontId="1"/>
  </si>
  <si>
    <t>&lt;単位09&gt;</t>
    <phoneticPr fontId="1"/>
  </si>
  <si>
    <t>&lt;単位10&gt;</t>
    <phoneticPr fontId="1"/>
  </si>
  <si>
    <t>&lt;備考01&gt;</t>
    <rPh sb="1" eb="3">
      <t>ビコウ</t>
    </rPh>
    <phoneticPr fontId="1"/>
  </si>
  <si>
    <t>&lt;備考02&gt;</t>
    <phoneticPr fontId="1"/>
  </si>
  <si>
    <t>&lt;備考03&gt;</t>
    <phoneticPr fontId="1"/>
  </si>
  <si>
    <t>&lt;備考04&gt;</t>
    <phoneticPr fontId="1"/>
  </si>
  <si>
    <t>&lt;備考05&gt;</t>
    <phoneticPr fontId="1"/>
  </si>
  <si>
    <t>&lt;備考06&gt;</t>
    <phoneticPr fontId="1"/>
  </si>
  <si>
    <t>&lt;備考07&gt;</t>
    <phoneticPr fontId="1"/>
  </si>
  <si>
    <t>&lt;備考08&gt;</t>
    <phoneticPr fontId="1"/>
  </si>
  <si>
    <t>&lt;備考09&gt;</t>
    <phoneticPr fontId="1"/>
  </si>
  <si>
    <t>&lt;備考10&gt;</t>
    <phoneticPr fontId="1"/>
  </si>
  <si>
    <t>C</t>
    <phoneticPr fontId="1"/>
  </si>
  <si>
    <t>単    価</t>
    <phoneticPr fontId="1"/>
  </si>
  <si>
    <t>金    額</t>
    <phoneticPr fontId="1"/>
  </si>
  <si>
    <t>備    考</t>
    <phoneticPr fontId="1"/>
  </si>
  <si>
    <t>合    計</t>
    <phoneticPr fontId="1"/>
  </si>
  <si>
    <t>納 品 書（控）</t>
    <rPh sb="0" eb="1">
      <t>オサメ</t>
    </rPh>
    <rPh sb="2" eb="3">
      <t>ヒン</t>
    </rPh>
    <rPh sb="4" eb="5">
      <t>ショ</t>
    </rPh>
    <rPh sb="6" eb="7">
      <t>ヒカ</t>
    </rPh>
    <phoneticPr fontId="1"/>
  </si>
  <si>
    <t>348</t>
    <phoneticPr fontId="1"/>
  </si>
  <si>
    <t>388</t>
    <phoneticPr fontId="1"/>
  </si>
  <si>
    <t>30</t>
    <phoneticPr fontId="1"/>
  </si>
  <si>
    <t>1425</t>
    <phoneticPr fontId="1"/>
  </si>
  <si>
    <t>418</t>
    <phoneticPr fontId="1"/>
  </si>
  <si>
    <t>610</t>
    <phoneticPr fontId="1"/>
  </si>
  <si>
    <t>850</t>
    <phoneticPr fontId="1"/>
  </si>
  <si>
    <t>1140</t>
    <phoneticPr fontId="1"/>
  </si>
  <si>
    <t>1715</t>
    <phoneticPr fontId="1"/>
  </si>
  <si>
    <t>1795</t>
    <phoneticPr fontId="1"/>
  </si>
  <si>
    <t>170</t>
    <phoneticPr fontId="1"/>
  </si>
  <si>
    <t>345</t>
    <phoneticPr fontId="1"/>
  </si>
  <si>
    <t>1120</t>
    <phoneticPr fontId="1"/>
  </si>
  <si>
    <t>1220</t>
    <phoneticPr fontId="1"/>
  </si>
  <si>
    <t>1270</t>
    <phoneticPr fontId="1"/>
  </si>
  <si>
    <t>1380</t>
    <phoneticPr fontId="1"/>
  </si>
  <si>
    <t>1440</t>
    <phoneticPr fontId="1"/>
  </si>
  <si>
    <t>1395</t>
    <phoneticPr fontId="1"/>
  </si>
  <si>
    <t>217</t>
    <phoneticPr fontId="1"/>
  </si>
  <si>
    <t>133</t>
    <phoneticPr fontId="1"/>
  </si>
  <si>
    <t>1545</t>
    <phoneticPr fontId="1"/>
  </si>
  <si>
    <t>1295</t>
    <phoneticPr fontId="1"/>
  </si>
  <si>
    <t>1450</t>
    <phoneticPr fontId="1"/>
  </si>
  <si>
    <t>1345</t>
    <phoneticPr fontId="1"/>
  </si>
  <si>
    <t>875</t>
    <phoneticPr fontId="1"/>
  </si>
  <si>
    <t>1085</t>
    <phoneticPr fontId="1"/>
  </si>
  <si>
    <t>1195</t>
    <phoneticPr fontId="1"/>
  </si>
  <si>
    <t>1445</t>
    <phoneticPr fontId="1"/>
  </si>
  <si>
    <t>1695</t>
    <phoneticPr fontId="1"/>
  </si>
  <si>
    <t>1800</t>
    <phoneticPr fontId="1"/>
  </si>
  <si>
    <t>1590</t>
    <phoneticPr fontId="1"/>
  </si>
  <si>
    <t>220</t>
    <phoneticPr fontId="1"/>
  </si>
  <si>
    <t>;</t>
    <phoneticPr fontId="1"/>
  </si>
  <si>
    <t>納品書（控え）</t>
    <rPh sb="0" eb="3">
      <t>ノウヒンショ</t>
    </rPh>
    <rPh sb="4" eb="5">
      <t>ヒカ</t>
    </rPh>
    <phoneticPr fontId="1"/>
  </si>
  <si>
    <t>納品書</t>
    <rPh sb="0" eb="3">
      <t>ノウヒンショ</t>
    </rPh>
    <phoneticPr fontId="1"/>
  </si>
  <si>
    <t>納    品    書</t>
    <rPh sb="0" eb="1">
      <t>オサメ</t>
    </rPh>
    <rPh sb="5" eb="6">
      <t>ヒン</t>
    </rPh>
    <rPh sb="10" eb="11">
      <t>ショ</t>
    </rPh>
    <phoneticPr fontId="1"/>
  </si>
  <si>
    <t>1125</t>
    <phoneticPr fontId="1"/>
  </si>
  <si>
    <t>&lt;MICロゴ赤&gt;</t>
    <rPh sb="6" eb="7">
      <t>アカ</t>
    </rPh>
    <phoneticPr fontId="1"/>
  </si>
  <si>
    <t>&lt;R70赤&gt;</t>
    <phoneticPr fontId="1"/>
  </si>
  <si>
    <t>オーバーレイ用</t>
    <rPh sb="6" eb="7">
      <t>ヨウ</t>
    </rPh>
    <phoneticPr fontId="1"/>
  </si>
  <si>
    <t>%FRAME%</t>
    <phoneticPr fontId="1"/>
  </si>
  <si>
    <t>1820</t>
    <phoneticPr fontId="1"/>
  </si>
  <si>
    <t>%LINE%</t>
  </si>
  <si>
    <t>1340</t>
    <phoneticPr fontId="1"/>
  </si>
  <si>
    <t>740</t>
    <phoneticPr fontId="1"/>
  </si>
  <si>
    <t>#FF0000</t>
    <phoneticPr fontId="1"/>
  </si>
  <si>
    <t>6</t>
    <phoneticPr fontId="1"/>
  </si>
  <si>
    <t>500</t>
    <phoneticPr fontId="1"/>
  </si>
  <si>
    <t>685</t>
    <phoneticPr fontId="1"/>
  </si>
  <si>
    <t>773</t>
    <phoneticPr fontId="1"/>
  </si>
  <si>
    <t>1265</t>
    <phoneticPr fontId="1"/>
  </si>
  <si>
    <t>1025</t>
    <phoneticPr fontId="1"/>
  </si>
  <si>
    <t>1635</t>
    <phoneticPr fontId="1"/>
  </si>
  <si>
    <t>1560</t>
    <phoneticPr fontId="1"/>
  </si>
  <si>
    <t>625</t>
    <phoneticPr fontId="1"/>
  </si>
  <si>
    <t>688</t>
    <phoneticPr fontId="1"/>
  </si>
  <si>
    <t>751</t>
    <phoneticPr fontId="1"/>
  </si>
  <si>
    <t>814</t>
    <phoneticPr fontId="1"/>
  </si>
  <si>
    <t>877</t>
    <phoneticPr fontId="1"/>
  </si>
  <si>
    <t>940</t>
    <phoneticPr fontId="1"/>
  </si>
  <si>
    <t>1003</t>
    <phoneticPr fontId="1"/>
  </si>
  <si>
    <t>1066</t>
    <phoneticPr fontId="1"/>
  </si>
  <si>
    <t>1129</t>
    <phoneticPr fontId="1"/>
  </si>
  <si>
    <t>1192</t>
    <phoneticPr fontId="1"/>
  </si>
  <si>
    <t>1255</t>
    <phoneticPr fontId="1"/>
  </si>
  <si>
    <t>480</t>
    <phoneticPr fontId="1"/>
  </si>
  <si>
    <t>2115</t>
    <phoneticPr fontId="1"/>
  </si>
  <si>
    <t>2178</t>
    <phoneticPr fontId="1"/>
  </si>
  <si>
    <t>2241</t>
    <phoneticPr fontId="1"/>
  </si>
  <si>
    <t>2304</t>
    <phoneticPr fontId="1"/>
  </si>
  <si>
    <t>2367</t>
    <phoneticPr fontId="1"/>
  </si>
  <si>
    <t>2430</t>
    <phoneticPr fontId="1"/>
  </si>
  <si>
    <t>2493</t>
    <phoneticPr fontId="1"/>
  </si>
  <si>
    <t>2556</t>
    <phoneticPr fontId="1"/>
  </si>
  <si>
    <t>2619</t>
    <phoneticPr fontId="1"/>
  </si>
  <si>
    <t>2682</t>
    <phoneticPr fontId="1"/>
  </si>
  <si>
    <t>2745</t>
    <phoneticPr fontId="1"/>
  </si>
  <si>
    <t>200</t>
    <phoneticPr fontId="1"/>
  </si>
  <si>
    <t>735</t>
    <phoneticPr fontId="1"/>
  </si>
  <si>
    <t>1130</t>
    <phoneticPr fontId="1"/>
  </si>
  <si>
    <t>570</t>
    <phoneticPr fontId="1"/>
  </si>
  <si>
    <t>1343</t>
    <phoneticPr fontId="1"/>
  </si>
  <si>
    <t>2060</t>
    <phoneticPr fontId="1"/>
  </si>
  <si>
    <t>2833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</si>
</sst>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Meiryo UI"/>
      <family val="3"/>
      <charset val="128"/>
    </font>
    <font>
      <sz val="12"/>
      <name val="メイリオ"/>
      <family val="3"/>
      <charset val="128"/>
    </font>
    <font>
      <sz val="11"/>
      <color rgb="FFFF0000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49" fontId="2" fillId="0" borderId="0" xfId="0" applyNumberFormat="1" applyFont="1" applyFill="1">
      <alignment vertical="center"/>
    </xf>
    <xf numFmtId="0" fontId="2" fillId="0" borderId="0" xfId="0" applyNumberFormat="1" applyFont="1">
      <alignment vertical="center"/>
    </xf>
    <xf numFmtId="0" fontId="3" fillId="0" borderId="0" xfId="0" applyFont="1">
      <alignment vertical="center"/>
    </xf>
    <xf numFmtId="49" fontId="4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22434-7859-457B-9A79-9EA6D2C0E2D1}">
  <dimension ref="A1:L258"/>
  <sheetViews>
    <sheetView tabSelected="1" topLeftCell="A256" workbookViewId="0">
      <selection activeCell="K271" sqref="K271"/>
    </sheetView>
  </sheetViews>
  <sheetFormatPr defaultRowHeight="15" customHeight="1" x14ac:dyDescent="0.4"/>
  <cols>
    <col min="1" max="1" width="2.875" style="1" customWidth="1"/>
    <col min="2" max="2" width="37.625" style="1" bestFit="1" customWidth="1"/>
    <col min="3" max="3" width="2.875" style="1" bestFit="1" customWidth="1"/>
    <col min="4" max="4" width="29.125" style="1" bestFit="1" customWidth="1"/>
    <col min="5" max="5" width="6.25" style="1" bestFit="1" customWidth="1"/>
    <col min="6" max="7" width="5.5" style="1" bestFit="1" customWidth="1"/>
    <col min="8" max="8" width="4.125" style="1" bestFit="1" customWidth="1"/>
    <col min="9" max="9" width="4.375" style="1" customWidth="1"/>
    <col min="10" max="10" width="10.625" style="1" bestFit="1" customWidth="1"/>
    <col min="11" max="11" width="72.625" style="3" bestFit="1" customWidth="1"/>
    <col min="12" max="16384" width="9" style="1"/>
  </cols>
  <sheetData>
    <row r="1" spans="1:11" ht="15" customHeight="1" x14ac:dyDescent="0.4">
      <c r="B1" s="1" t="s">
        <v>30</v>
      </c>
      <c r="K1" s="3" t="str">
        <f>B1</f>
        <v>[納品書]</v>
      </c>
    </row>
    <row r="2" spans="1:11" ht="15" customHeight="1" x14ac:dyDescent="0.4">
      <c r="B2" s="1" t="s">
        <v>0</v>
      </c>
      <c r="C2" s="1" t="s">
        <v>21</v>
      </c>
      <c r="D2" s="1" t="s">
        <v>31</v>
      </c>
      <c r="K2" s="1" t="str">
        <f t="shared" ref="K2:K7" si="0">A2 &amp; B2 &amp; C2 &amp; D2</f>
        <v>&lt;PaperName&gt;=MIC 納品書(A4)</v>
      </c>
    </row>
    <row r="3" spans="1:11" ht="15" customHeight="1" x14ac:dyDescent="0.4">
      <c r="B3" s="1" t="s">
        <v>1</v>
      </c>
      <c r="C3" s="1" t="s">
        <v>21</v>
      </c>
      <c r="D3" s="1" t="s">
        <v>6</v>
      </c>
      <c r="K3" s="3" t="str">
        <f t="shared" si="0"/>
        <v>&lt;PaperSize&gt;=A4</v>
      </c>
    </row>
    <row r="4" spans="1:11" ht="15" customHeight="1" x14ac:dyDescent="0.4">
      <c r="B4" s="1" t="s">
        <v>2</v>
      </c>
      <c r="C4" s="1" t="s">
        <v>21</v>
      </c>
      <c r="D4" s="1">
        <v>0</v>
      </c>
      <c r="K4" s="3" t="str">
        <f t="shared" si="0"/>
        <v>&lt;PaperLength&gt;=0</v>
      </c>
    </row>
    <row r="5" spans="1:11" ht="15" customHeight="1" x14ac:dyDescent="0.4">
      <c r="B5" s="1" t="s">
        <v>3</v>
      </c>
      <c r="C5" s="1" t="s">
        <v>21</v>
      </c>
      <c r="D5" s="1">
        <v>0</v>
      </c>
      <c r="K5" s="3" t="str">
        <f t="shared" si="0"/>
        <v>&lt;PaperWidth&gt;=0</v>
      </c>
    </row>
    <row r="6" spans="1:11" ht="15" customHeight="1" x14ac:dyDescent="0.4">
      <c r="B6" s="1" t="s">
        <v>4</v>
      </c>
      <c r="C6" s="1" t="s">
        <v>21</v>
      </c>
      <c r="D6" s="1">
        <v>1</v>
      </c>
      <c r="K6" s="3" t="str">
        <f t="shared" si="0"/>
        <v>&lt;PaperOrientation&gt;=1</v>
      </c>
    </row>
    <row r="7" spans="1:11" ht="15" customHeight="1" x14ac:dyDescent="0.4">
      <c r="B7" s="1" t="s">
        <v>5</v>
      </c>
      <c r="C7" s="1" t="s">
        <v>21</v>
      </c>
      <c r="D7" s="1" t="s">
        <v>105</v>
      </c>
      <c r="K7" s="3" t="str">
        <f t="shared" si="0"/>
        <v>&lt;DefaultFontName&gt;=ＭＳ Ｐゴシック</v>
      </c>
    </row>
    <row r="9" spans="1:11" ht="15" customHeight="1" x14ac:dyDescent="0.4">
      <c r="A9" s="1" t="s">
        <v>188</v>
      </c>
      <c r="B9" s="1" t="s">
        <v>189</v>
      </c>
      <c r="K9" s="1" t="str">
        <f>A9 &amp; B9</f>
        <v>;納品書（控え）</v>
      </c>
    </row>
    <row r="10" spans="1:11" ht="15" customHeight="1" x14ac:dyDescent="0.4">
      <c r="B10" s="1" t="s">
        <v>37</v>
      </c>
      <c r="C10" s="1" t="s">
        <v>21</v>
      </c>
      <c r="D10" s="1" t="s">
        <v>24</v>
      </c>
      <c r="E10" s="1" t="s">
        <v>94</v>
      </c>
      <c r="F10" s="1" t="s">
        <v>96</v>
      </c>
      <c r="G10" s="1" t="s">
        <v>22</v>
      </c>
      <c r="H10" s="1" t="s">
        <v>117</v>
      </c>
      <c r="K10" s="3" t="str">
        <f t="shared" ref="K10:K41" si="1">A10 &amp; B10 &amp; C10 &amp; D10 &amp; "," &amp; E10 &amp; "," &amp; F10 &amp; "," &amp; G10 &amp; "," &amp; H10 &amp; "," &amp; I10 &amp; "," &amp; J10</f>
        <v>&lt;お客様コードNo&gt;=395,65,205,40,F,,</v>
      </c>
    </row>
    <row r="11" spans="1:11" ht="15" customHeight="1" x14ac:dyDescent="0.4">
      <c r="B11" s="1" t="s">
        <v>38</v>
      </c>
      <c r="C11" s="1" t="s">
        <v>21</v>
      </c>
      <c r="D11" s="1" t="s">
        <v>162</v>
      </c>
      <c r="E11" s="1" t="s">
        <v>94</v>
      </c>
      <c r="F11" s="1" t="s">
        <v>96</v>
      </c>
      <c r="G11" s="1" t="s">
        <v>22</v>
      </c>
      <c r="H11" s="1" t="s">
        <v>117</v>
      </c>
      <c r="K11" s="3" t="str">
        <f t="shared" si="1"/>
        <v>&lt;受注顧客No&gt;=850,65,205,40,F,,</v>
      </c>
    </row>
    <row r="12" spans="1:11" ht="15" customHeight="1" x14ac:dyDescent="0.4">
      <c r="B12" s="1" t="s">
        <v>39</v>
      </c>
      <c r="C12" s="1" t="s">
        <v>21</v>
      </c>
      <c r="D12" s="1" t="s">
        <v>165</v>
      </c>
      <c r="E12" s="1" t="s">
        <v>94</v>
      </c>
      <c r="F12" s="1" t="s">
        <v>32</v>
      </c>
      <c r="G12" s="1" t="s">
        <v>22</v>
      </c>
      <c r="H12" s="1" t="s">
        <v>117</v>
      </c>
      <c r="K12" s="3" t="str">
        <f t="shared" si="1"/>
        <v>&lt;No&gt;=1795,65,130,40,F,,</v>
      </c>
    </row>
    <row r="13" spans="1:11" ht="15" customHeight="1" x14ac:dyDescent="0.4">
      <c r="B13" s="1" t="s">
        <v>33</v>
      </c>
      <c r="C13" s="1" t="s">
        <v>21</v>
      </c>
      <c r="D13" s="1" t="s">
        <v>107</v>
      </c>
      <c r="E13" s="1" t="s">
        <v>9</v>
      </c>
      <c r="F13" s="1" t="s">
        <v>11</v>
      </c>
      <c r="G13" s="1" t="s">
        <v>22</v>
      </c>
      <c r="H13" s="1" t="s">
        <v>116</v>
      </c>
      <c r="K13" s="3" t="str">
        <f t="shared" si="1"/>
        <v>〒=120,150,50,40,FR,,</v>
      </c>
    </row>
    <row r="14" spans="1:11" ht="15" customHeight="1" x14ac:dyDescent="0.4">
      <c r="B14" s="1" t="s">
        <v>23</v>
      </c>
      <c r="C14" s="1" t="s">
        <v>21</v>
      </c>
      <c r="D14" s="1" t="s">
        <v>166</v>
      </c>
      <c r="E14" s="1" t="s">
        <v>9</v>
      </c>
      <c r="F14" s="1" t="s">
        <v>9</v>
      </c>
      <c r="G14" s="1" t="s">
        <v>22</v>
      </c>
      <c r="H14" s="1" t="s">
        <v>117</v>
      </c>
      <c r="K14" s="3" t="str">
        <f t="shared" si="1"/>
        <v>&lt;郵便番号&gt;=170,150,150,40,F,,</v>
      </c>
    </row>
    <row r="15" spans="1:11" ht="15" customHeight="1" x14ac:dyDescent="0.4">
      <c r="B15" s="1" t="s">
        <v>43</v>
      </c>
      <c r="C15" s="1" t="s">
        <v>21</v>
      </c>
      <c r="D15" s="1" t="s">
        <v>166</v>
      </c>
      <c r="E15" s="1" t="s">
        <v>25</v>
      </c>
      <c r="F15" s="1" t="s">
        <v>235</v>
      </c>
      <c r="G15" s="1" t="s">
        <v>11</v>
      </c>
      <c r="H15" s="1" t="s">
        <v>117</v>
      </c>
      <c r="K15" s="3" t="str">
        <f t="shared" si="1"/>
        <v>&lt;住所&gt;=170,225,1130,50,F,,</v>
      </c>
    </row>
    <row r="16" spans="1:11" ht="15" customHeight="1" x14ac:dyDescent="0.4">
      <c r="B16" s="1" t="s">
        <v>44</v>
      </c>
      <c r="C16" s="1" t="s">
        <v>21</v>
      </c>
      <c r="D16" s="1" t="s">
        <v>166</v>
      </c>
      <c r="E16" s="1" t="s">
        <v>27</v>
      </c>
      <c r="F16" s="1" t="s">
        <v>235</v>
      </c>
      <c r="G16" s="1" t="s">
        <v>11</v>
      </c>
      <c r="H16" s="1" t="s">
        <v>117</v>
      </c>
      <c r="K16" s="3" t="str">
        <f t="shared" si="1"/>
        <v>&lt;医院名&gt;=170,300,1130,50,F,,</v>
      </c>
    </row>
    <row r="17" spans="2:12" ht="15" customHeight="1" x14ac:dyDescent="0.4">
      <c r="B17" s="1" t="s">
        <v>45</v>
      </c>
      <c r="C17" s="1" t="s">
        <v>21</v>
      </c>
      <c r="D17" s="1" t="s">
        <v>167</v>
      </c>
      <c r="E17" s="1" t="s">
        <v>97</v>
      </c>
      <c r="F17" s="1" t="s">
        <v>98</v>
      </c>
      <c r="G17" s="1" t="s">
        <v>11</v>
      </c>
      <c r="H17" s="1" t="s">
        <v>116</v>
      </c>
      <c r="K17" s="3" t="str">
        <f t="shared" si="1"/>
        <v>&lt;電話番号&gt;=345,375,505,50,FR,,</v>
      </c>
    </row>
    <row r="18" spans="2:12" ht="15" customHeight="1" x14ac:dyDescent="0.4">
      <c r="B18" s="1" t="s">
        <v>40</v>
      </c>
      <c r="C18" s="1" t="s">
        <v>21</v>
      </c>
      <c r="D18" s="1" t="s">
        <v>168</v>
      </c>
      <c r="E18" s="1" t="s">
        <v>9</v>
      </c>
      <c r="F18" s="1" t="s">
        <v>10</v>
      </c>
      <c r="G18" s="1" t="s">
        <v>22</v>
      </c>
      <c r="H18" s="1" t="s">
        <v>118</v>
      </c>
      <c r="K18" s="3" t="str">
        <f t="shared" si="1"/>
        <v>&lt;年&gt;=1120,150,100,40,FC,,</v>
      </c>
    </row>
    <row r="19" spans="2:12" ht="15" customHeight="1" x14ac:dyDescent="0.4">
      <c r="B19" s="1" t="s">
        <v>41</v>
      </c>
      <c r="C19" s="1" t="s">
        <v>21</v>
      </c>
      <c r="D19" s="1" t="s">
        <v>170</v>
      </c>
      <c r="E19" s="1" t="s">
        <v>9</v>
      </c>
      <c r="F19" s="1" t="s">
        <v>17</v>
      </c>
      <c r="G19" s="1" t="s">
        <v>22</v>
      </c>
      <c r="H19" s="1" t="s">
        <v>118</v>
      </c>
      <c r="K19" s="3" t="str">
        <f t="shared" si="1"/>
        <v>&lt;月&gt;=1270,150,60,40,FC,,</v>
      </c>
    </row>
    <row r="20" spans="2:12" ht="15" customHeight="1" x14ac:dyDescent="0.4">
      <c r="B20" s="1" t="s">
        <v>42</v>
      </c>
      <c r="C20" s="1" t="s">
        <v>21</v>
      </c>
      <c r="D20" s="1" t="s">
        <v>171</v>
      </c>
      <c r="E20" s="1" t="s">
        <v>9</v>
      </c>
      <c r="F20" s="1" t="s">
        <v>17</v>
      </c>
      <c r="G20" s="1" t="s">
        <v>22</v>
      </c>
      <c r="H20" s="1" t="s">
        <v>118</v>
      </c>
      <c r="K20" s="3" t="str">
        <f t="shared" si="1"/>
        <v>&lt;日&gt;=1380,150,60,40,FC,,</v>
      </c>
    </row>
    <row r="21" spans="2:12" ht="15" customHeight="1" x14ac:dyDescent="0.4">
      <c r="B21" s="1" t="s">
        <v>46</v>
      </c>
      <c r="C21" s="1" t="s">
        <v>21</v>
      </c>
      <c r="D21" s="1" t="s">
        <v>178</v>
      </c>
      <c r="E21" s="1" t="s">
        <v>221</v>
      </c>
      <c r="F21" s="1" t="s">
        <v>109</v>
      </c>
      <c r="G21" s="1" t="s">
        <v>22</v>
      </c>
      <c r="H21" s="1" t="s">
        <v>117</v>
      </c>
      <c r="K21" s="3" t="str">
        <f t="shared" si="1"/>
        <v>&lt;担当&gt;=1450,480,490,40,F,,</v>
      </c>
    </row>
    <row r="22" spans="2:12" ht="15" customHeight="1" x14ac:dyDescent="0.4">
      <c r="B22" s="1" t="s">
        <v>47</v>
      </c>
      <c r="C22" s="1" t="s">
        <v>21</v>
      </c>
      <c r="D22" s="2" t="s">
        <v>35</v>
      </c>
      <c r="E22" s="1" t="s">
        <v>210</v>
      </c>
      <c r="F22" s="1" t="s">
        <v>234</v>
      </c>
      <c r="G22" s="1" t="s">
        <v>119</v>
      </c>
      <c r="K22" s="3" t="str">
        <f t="shared" si="1"/>
        <v>&lt;品名01&gt;=140,625,735,63,,,</v>
      </c>
      <c r="L22" s="3"/>
    </row>
    <row r="23" spans="2:12" ht="15" customHeight="1" x14ac:dyDescent="0.4">
      <c r="B23" s="1" t="s">
        <v>48</v>
      </c>
      <c r="C23" s="1" t="s">
        <v>21</v>
      </c>
      <c r="D23" s="1" t="s">
        <v>180</v>
      </c>
      <c r="E23" s="1" t="s">
        <v>210</v>
      </c>
      <c r="F23" s="1" t="s">
        <v>233</v>
      </c>
      <c r="G23" s="1" t="s">
        <v>119</v>
      </c>
      <c r="H23" s="1" t="s">
        <v>13</v>
      </c>
      <c r="K23" s="3" t="str">
        <f t="shared" si="1"/>
        <v>&lt;数量01&gt;=875,625,200,63,R,,</v>
      </c>
      <c r="L23" s="3"/>
    </row>
    <row r="24" spans="2:12" ht="15" customHeight="1" x14ac:dyDescent="0.4">
      <c r="B24" s="1" t="s">
        <v>130</v>
      </c>
      <c r="C24" s="1" t="s">
        <v>21</v>
      </c>
      <c r="D24" s="1" t="s">
        <v>181</v>
      </c>
      <c r="E24" s="1" t="s">
        <v>210</v>
      </c>
      <c r="F24" s="1" t="s">
        <v>124</v>
      </c>
      <c r="G24" s="1" t="s">
        <v>119</v>
      </c>
      <c r="H24" s="1" t="s">
        <v>150</v>
      </c>
      <c r="K24" s="3" t="str">
        <f t="shared" si="1"/>
        <v>&lt;単位01&gt;=1085,625,110,63,C,,</v>
      </c>
      <c r="L24" s="3"/>
    </row>
    <row r="25" spans="2:12" ht="15" customHeight="1" x14ac:dyDescent="0.4">
      <c r="B25" s="1" t="s">
        <v>49</v>
      </c>
      <c r="C25" s="1" t="s">
        <v>21</v>
      </c>
      <c r="D25" s="1" t="s">
        <v>182</v>
      </c>
      <c r="E25" s="1" t="s">
        <v>210</v>
      </c>
      <c r="F25" s="1" t="s">
        <v>95</v>
      </c>
      <c r="G25" s="1" t="s">
        <v>119</v>
      </c>
      <c r="H25" s="1" t="s">
        <v>13</v>
      </c>
      <c r="K25" s="3" t="str">
        <f t="shared" si="1"/>
        <v>&lt;単価01&gt;=1195,625,240,63,R,,</v>
      </c>
      <c r="L25" s="3"/>
    </row>
    <row r="26" spans="2:12" ht="15" customHeight="1" x14ac:dyDescent="0.4">
      <c r="B26" s="1" t="s">
        <v>50</v>
      </c>
      <c r="C26" s="1" t="s">
        <v>21</v>
      </c>
      <c r="D26" s="1" t="s">
        <v>183</v>
      </c>
      <c r="E26" s="1" t="s">
        <v>210</v>
      </c>
      <c r="F26" s="1" t="s">
        <v>95</v>
      </c>
      <c r="G26" s="1" t="s">
        <v>119</v>
      </c>
      <c r="H26" s="1" t="s">
        <v>13</v>
      </c>
      <c r="K26" s="3" t="str">
        <f t="shared" si="1"/>
        <v>&lt;金額01&gt;=1445,625,240,63,R,,</v>
      </c>
      <c r="L26" s="3"/>
    </row>
    <row r="27" spans="2:12" ht="15" customHeight="1" x14ac:dyDescent="0.4">
      <c r="B27" s="1" t="s">
        <v>140</v>
      </c>
      <c r="C27" s="1" t="s">
        <v>21</v>
      </c>
      <c r="D27" s="1" t="s">
        <v>184</v>
      </c>
      <c r="E27" s="1" t="s">
        <v>210</v>
      </c>
      <c r="F27" s="1" t="s">
        <v>125</v>
      </c>
      <c r="G27" s="1" t="s">
        <v>119</v>
      </c>
      <c r="K27" s="3" t="str">
        <f t="shared" si="1"/>
        <v>&lt;備考01&gt;=1695,625,245,63,,,</v>
      </c>
      <c r="L27" s="3"/>
    </row>
    <row r="28" spans="2:12" ht="15" customHeight="1" x14ac:dyDescent="0.4">
      <c r="B28" s="1" t="s">
        <v>51</v>
      </c>
      <c r="C28" s="1" t="s">
        <v>21</v>
      </c>
      <c r="D28" s="2" t="s">
        <v>35</v>
      </c>
      <c r="E28" s="1" t="s">
        <v>211</v>
      </c>
      <c r="F28" s="1" t="s">
        <v>234</v>
      </c>
      <c r="G28" s="1" t="s">
        <v>119</v>
      </c>
      <c r="K28" s="3" t="str">
        <f t="shared" si="1"/>
        <v>&lt;品名02&gt;=140,688,735,63,,,</v>
      </c>
      <c r="L28" s="3"/>
    </row>
    <row r="29" spans="2:12" ht="15" customHeight="1" x14ac:dyDescent="0.4">
      <c r="B29" s="1" t="s">
        <v>52</v>
      </c>
      <c r="C29" s="1" t="s">
        <v>21</v>
      </c>
      <c r="D29" s="1" t="s">
        <v>180</v>
      </c>
      <c r="E29" s="1" t="s">
        <v>211</v>
      </c>
      <c r="F29" s="1" t="s">
        <v>233</v>
      </c>
      <c r="G29" s="1" t="s">
        <v>119</v>
      </c>
      <c r="H29" s="1" t="s">
        <v>13</v>
      </c>
      <c r="K29" s="3" t="str">
        <f t="shared" si="1"/>
        <v>&lt;数量02&gt;=875,688,200,63,R,,</v>
      </c>
      <c r="L29" s="3"/>
    </row>
    <row r="30" spans="2:12" ht="15" customHeight="1" x14ac:dyDescent="0.4">
      <c r="B30" s="1" t="s">
        <v>131</v>
      </c>
      <c r="C30" s="1" t="s">
        <v>21</v>
      </c>
      <c r="D30" s="1" t="s">
        <v>181</v>
      </c>
      <c r="E30" s="1" t="s">
        <v>211</v>
      </c>
      <c r="F30" s="1" t="s">
        <v>124</v>
      </c>
      <c r="G30" s="1" t="s">
        <v>119</v>
      </c>
      <c r="H30" s="1" t="s">
        <v>150</v>
      </c>
      <c r="K30" s="3" t="str">
        <f t="shared" si="1"/>
        <v>&lt;単位02&gt;=1085,688,110,63,C,,</v>
      </c>
      <c r="L30" s="3"/>
    </row>
    <row r="31" spans="2:12" ht="15" customHeight="1" x14ac:dyDescent="0.4">
      <c r="B31" s="1" t="s">
        <v>53</v>
      </c>
      <c r="C31" s="1" t="s">
        <v>21</v>
      </c>
      <c r="D31" s="1" t="s">
        <v>182</v>
      </c>
      <c r="E31" s="1" t="s">
        <v>211</v>
      </c>
      <c r="F31" s="1" t="s">
        <v>95</v>
      </c>
      <c r="G31" s="1" t="s">
        <v>119</v>
      </c>
      <c r="H31" s="1" t="s">
        <v>13</v>
      </c>
      <c r="K31" s="3" t="str">
        <f t="shared" si="1"/>
        <v>&lt;単価02&gt;=1195,688,240,63,R,,</v>
      </c>
      <c r="L31" s="3"/>
    </row>
    <row r="32" spans="2:12" ht="15" customHeight="1" x14ac:dyDescent="0.4">
      <c r="B32" s="1" t="s">
        <v>54</v>
      </c>
      <c r="C32" s="1" t="s">
        <v>21</v>
      </c>
      <c r="D32" s="1" t="s">
        <v>183</v>
      </c>
      <c r="E32" s="1" t="s">
        <v>211</v>
      </c>
      <c r="F32" s="1" t="s">
        <v>95</v>
      </c>
      <c r="G32" s="1" t="s">
        <v>119</v>
      </c>
      <c r="H32" s="1" t="s">
        <v>13</v>
      </c>
      <c r="K32" s="3" t="str">
        <f t="shared" si="1"/>
        <v>&lt;金額02&gt;=1445,688,240,63,R,,</v>
      </c>
      <c r="L32" s="3"/>
    </row>
    <row r="33" spans="2:12" ht="15" customHeight="1" x14ac:dyDescent="0.4">
      <c r="B33" s="1" t="s">
        <v>141</v>
      </c>
      <c r="C33" s="1" t="s">
        <v>21</v>
      </c>
      <c r="D33" s="1" t="s">
        <v>184</v>
      </c>
      <c r="E33" s="1" t="s">
        <v>211</v>
      </c>
      <c r="F33" s="1" t="s">
        <v>125</v>
      </c>
      <c r="G33" s="1" t="s">
        <v>119</v>
      </c>
      <c r="K33" s="3" t="str">
        <f t="shared" si="1"/>
        <v>&lt;備考02&gt;=1695,688,245,63,,,</v>
      </c>
      <c r="L33" s="3"/>
    </row>
    <row r="34" spans="2:12" ht="15" customHeight="1" x14ac:dyDescent="0.4">
      <c r="B34" s="1" t="s">
        <v>55</v>
      </c>
      <c r="C34" s="1" t="s">
        <v>21</v>
      </c>
      <c r="D34" s="2" t="s">
        <v>35</v>
      </c>
      <c r="E34" s="1" t="s">
        <v>212</v>
      </c>
      <c r="F34" s="1" t="s">
        <v>234</v>
      </c>
      <c r="G34" s="1" t="s">
        <v>119</v>
      </c>
      <c r="K34" s="3" t="str">
        <f t="shared" si="1"/>
        <v>&lt;品名03&gt;=140,751,735,63,,,</v>
      </c>
      <c r="L34" s="3"/>
    </row>
    <row r="35" spans="2:12" ht="15" customHeight="1" x14ac:dyDescent="0.4">
      <c r="B35" s="1" t="s">
        <v>56</v>
      </c>
      <c r="C35" s="1" t="s">
        <v>21</v>
      </c>
      <c r="D35" s="1" t="s">
        <v>180</v>
      </c>
      <c r="E35" s="1" t="s">
        <v>212</v>
      </c>
      <c r="F35" s="1" t="s">
        <v>233</v>
      </c>
      <c r="G35" s="1" t="s">
        <v>119</v>
      </c>
      <c r="H35" s="1" t="s">
        <v>13</v>
      </c>
      <c r="K35" s="3" t="str">
        <f t="shared" si="1"/>
        <v>&lt;数量03&gt;=875,751,200,63,R,,</v>
      </c>
      <c r="L35" s="3"/>
    </row>
    <row r="36" spans="2:12" ht="15" customHeight="1" x14ac:dyDescent="0.4">
      <c r="B36" s="1" t="s">
        <v>132</v>
      </c>
      <c r="C36" s="1" t="s">
        <v>21</v>
      </c>
      <c r="D36" s="1" t="s">
        <v>181</v>
      </c>
      <c r="E36" s="1" t="s">
        <v>212</v>
      </c>
      <c r="F36" s="1" t="s">
        <v>124</v>
      </c>
      <c r="G36" s="1" t="s">
        <v>119</v>
      </c>
      <c r="H36" s="1" t="s">
        <v>150</v>
      </c>
      <c r="K36" s="3" t="str">
        <f t="shared" si="1"/>
        <v>&lt;単位03&gt;=1085,751,110,63,C,,</v>
      </c>
      <c r="L36" s="3"/>
    </row>
    <row r="37" spans="2:12" ht="15" customHeight="1" x14ac:dyDescent="0.4">
      <c r="B37" s="1" t="s">
        <v>57</v>
      </c>
      <c r="C37" s="1" t="s">
        <v>21</v>
      </c>
      <c r="D37" s="1" t="s">
        <v>182</v>
      </c>
      <c r="E37" s="1" t="s">
        <v>212</v>
      </c>
      <c r="F37" s="1" t="s">
        <v>95</v>
      </c>
      <c r="G37" s="1" t="s">
        <v>119</v>
      </c>
      <c r="H37" s="1" t="s">
        <v>13</v>
      </c>
      <c r="K37" s="3" t="str">
        <f t="shared" si="1"/>
        <v>&lt;単価03&gt;=1195,751,240,63,R,,</v>
      </c>
      <c r="L37" s="3"/>
    </row>
    <row r="38" spans="2:12" ht="15" customHeight="1" x14ac:dyDescent="0.4">
      <c r="B38" s="1" t="s">
        <v>58</v>
      </c>
      <c r="C38" s="1" t="s">
        <v>21</v>
      </c>
      <c r="D38" s="1" t="s">
        <v>183</v>
      </c>
      <c r="E38" s="1" t="s">
        <v>212</v>
      </c>
      <c r="F38" s="1" t="s">
        <v>95</v>
      </c>
      <c r="G38" s="1" t="s">
        <v>119</v>
      </c>
      <c r="H38" s="1" t="s">
        <v>13</v>
      </c>
      <c r="K38" s="3" t="str">
        <f t="shared" si="1"/>
        <v>&lt;金額03&gt;=1445,751,240,63,R,,</v>
      </c>
      <c r="L38" s="3"/>
    </row>
    <row r="39" spans="2:12" ht="15" customHeight="1" x14ac:dyDescent="0.4">
      <c r="B39" s="1" t="s">
        <v>142</v>
      </c>
      <c r="C39" s="1" t="s">
        <v>21</v>
      </c>
      <c r="D39" s="1" t="s">
        <v>184</v>
      </c>
      <c r="E39" s="1" t="s">
        <v>212</v>
      </c>
      <c r="F39" s="1" t="s">
        <v>125</v>
      </c>
      <c r="G39" s="1" t="s">
        <v>119</v>
      </c>
      <c r="K39" s="3" t="str">
        <f t="shared" si="1"/>
        <v>&lt;備考03&gt;=1695,751,245,63,,,</v>
      </c>
      <c r="L39" s="3"/>
    </row>
    <row r="40" spans="2:12" ht="15" customHeight="1" x14ac:dyDescent="0.4">
      <c r="B40" s="1" t="s">
        <v>59</v>
      </c>
      <c r="C40" s="1" t="s">
        <v>21</v>
      </c>
      <c r="D40" s="2" t="s">
        <v>35</v>
      </c>
      <c r="E40" s="1" t="s">
        <v>213</v>
      </c>
      <c r="F40" s="1" t="s">
        <v>234</v>
      </c>
      <c r="G40" s="1" t="s">
        <v>119</v>
      </c>
      <c r="K40" s="3" t="str">
        <f t="shared" si="1"/>
        <v>&lt;品名04&gt;=140,814,735,63,,,</v>
      </c>
      <c r="L40" s="3"/>
    </row>
    <row r="41" spans="2:12" ht="15" customHeight="1" x14ac:dyDescent="0.4">
      <c r="B41" s="1" t="s">
        <v>60</v>
      </c>
      <c r="C41" s="1" t="s">
        <v>21</v>
      </c>
      <c r="D41" s="1" t="s">
        <v>180</v>
      </c>
      <c r="E41" s="1" t="s">
        <v>213</v>
      </c>
      <c r="F41" s="1" t="s">
        <v>233</v>
      </c>
      <c r="G41" s="1" t="s">
        <v>119</v>
      </c>
      <c r="H41" s="1" t="s">
        <v>13</v>
      </c>
      <c r="K41" s="3" t="str">
        <f t="shared" si="1"/>
        <v>&lt;数量04&gt;=875,814,200,63,R,,</v>
      </c>
      <c r="L41" s="3"/>
    </row>
    <row r="42" spans="2:12" ht="15" customHeight="1" x14ac:dyDescent="0.4">
      <c r="B42" s="1" t="s">
        <v>133</v>
      </c>
      <c r="C42" s="1" t="s">
        <v>21</v>
      </c>
      <c r="D42" s="1" t="s">
        <v>181</v>
      </c>
      <c r="E42" s="1" t="s">
        <v>213</v>
      </c>
      <c r="F42" s="1" t="s">
        <v>124</v>
      </c>
      <c r="G42" s="1" t="s">
        <v>119</v>
      </c>
      <c r="H42" s="1" t="s">
        <v>150</v>
      </c>
      <c r="K42" s="3" t="str">
        <f t="shared" ref="K42:K73" si="2">A42 &amp; B42 &amp; C42 &amp; D42 &amp; "," &amp; E42 &amp; "," &amp; F42 &amp; "," &amp; G42 &amp; "," &amp; H42 &amp; "," &amp; I42 &amp; "," &amp; J42</f>
        <v>&lt;単位04&gt;=1085,814,110,63,C,,</v>
      </c>
      <c r="L42" s="3"/>
    </row>
    <row r="43" spans="2:12" ht="15" customHeight="1" x14ac:dyDescent="0.4">
      <c r="B43" s="1" t="s">
        <v>61</v>
      </c>
      <c r="C43" s="1" t="s">
        <v>21</v>
      </c>
      <c r="D43" s="1" t="s">
        <v>182</v>
      </c>
      <c r="E43" s="1" t="s">
        <v>213</v>
      </c>
      <c r="F43" s="1" t="s">
        <v>95</v>
      </c>
      <c r="G43" s="1" t="s">
        <v>119</v>
      </c>
      <c r="H43" s="1" t="s">
        <v>13</v>
      </c>
      <c r="K43" s="3" t="str">
        <f t="shared" si="2"/>
        <v>&lt;単価04&gt;=1195,814,240,63,R,,</v>
      </c>
      <c r="L43" s="3"/>
    </row>
    <row r="44" spans="2:12" ht="15" customHeight="1" x14ac:dyDescent="0.4">
      <c r="B44" s="1" t="s">
        <v>62</v>
      </c>
      <c r="C44" s="1" t="s">
        <v>21</v>
      </c>
      <c r="D44" s="1" t="s">
        <v>183</v>
      </c>
      <c r="E44" s="1" t="s">
        <v>213</v>
      </c>
      <c r="F44" s="1" t="s">
        <v>95</v>
      </c>
      <c r="G44" s="1" t="s">
        <v>119</v>
      </c>
      <c r="H44" s="1" t="s">
        <v>13</v>
      </c>
      <c r="K44" s="3" t="str">
        <f t="shared" si="2"/>
        <v>&lt;金額04&gt;=1445,814,240,63,R,,</v>
      </c>
      <c r="L44" s="3"/>
    </row>
    <row r="45" spans="2:12" ht="15" customHeight="1" x14ac:dyDescent="0.4">
      <c r="B45" s="1" t="s">
        <v>143</v>
      </c>
      <c r="C45" s="1" t="s">
        <v>21</v>
      </c>
      <c r="D45" s="1" t="s">
        <v>184</v>
      </c>
      <c r="E45" s="1" t="s">
        <v>213</v>
      </c>
      <c r="F45" s="1" t="s">
        <v>125</v>
      </c>
      <c r="G45" s="1" t="s">
        <v>119</v>
      </c>
      <c r="K45" s="3" t="str">
        <f t="shared" si="2"/>
        <v>&lt;備考04&gt;=1695,814,245,63,,,</v>
      </c>
      <c r="L45" s="3"/>
    </row>
    <row r="46" spans="2:12" ht="15" customHeight="1" x14ac:dyDescent="0.4">
      <c r="B46" s="1" t="s">
        <v>63</v>
      </c>
      <c r="C46" s="1" t="s">
        <v>21</v>
      </c>
      <c r="D46" s="2" t="s">
        <v>35</v>
      </c>
      <c r="E46" s="1" t="s">
        <v>214</v>
      </c>
      <c r="F46" s="1" t="s">
        <v>234</v>
      </c>
      <c r="G46" s="1" t="s">
        <v>119</v>
      </c>
      <c r="K46" s="3" t="str">
        <f t="shared" si="2"/>
        <v>&lt;品名05&gt;=140,877,735,63,,,</v>
      </c>
      <c r="L46" s="3"/>
    </row>
    <row r="47" spans="2:12" ht="15" customHeight="1" x14ac:dyDescent="0.4">
      <c r="B47" s="1" t="s">
        <v>64</v>
      </c>
      <c r="C47" s="1" t="s">
        <v>21</v>
      </c>
      <c r="D47" s="1" t="s">
        <v>180</v>
      </c>
      <c r="E47" s="1" t="s">
        <v>214</v>
      </c>
      <c r="F47" s="1" t="s">
        <v>233</v>
      </c>
      <c r="G47" s="1" t="s">
        <v>119</v>
      </c>
      <c r="H47" s="1" t="s">
        <v>13</v>
      </c>
      <c r="K47" s="3" t="str">
        <f t="shared" si="2"/>
        <v>&lt;数量05&gt;=875,877,200,63,R,,</v>
      </c>
      <c r="L47" s="3"/>
    </row>
    <row r="48" spans="2:12" ht="15" customHeight="1" x14ac:dyDescent="0.4">
      <c r="B48" s="1" t="s">
        <v>134</v>
      </c>
      <c r="C48" s="1" t="s">
        <v>21</v>
      </c>
      <c r="D48" s="1" t="s">
        <v>181</v>
      </c>
      <c r="E48" s="1" t="s">
        <v>214</v>
      </c>
      <c r="F48" s="1" t="s">
        <v>124</v>
      </c>
      <c r="G48" s="1" t="s">
        <v>119</v>
      </c>
      <c r="H48" s="1" t="s">
        <v>150</v>
      </c>
      <c r="K48" s="3" t="str">
        <f t="shared" si="2"/>
        <v>&lt;単位05&gt;=1085,877,110,63,C,,</v>
      </c>
      <c r="L48" s="3"/>
    </row>
    <row r="49" spans="2:12" ht="15" customHeight="1" x14ac:dyDescent="0.4">
      <c r="B49" s="1" t="s">
        <v>65</v>
      </c>
      <c r="C49" s="1" t="s">
        <v>21</v>
      </c>
      <c r="D49" s="1" t="s">
        <v>182</v>
      </c>
      <c r="E49" s="1" t="s">
        <v>214</v>
      </c>
      <c r="F49" s="1" t="s">
        <v>95</v>
      </c>
      <c r="G49" s="1" t="s">
        <v>119</v>
      </c>
      <c r="H49" s="1" t="s">
        <v>13</v>
      </c>
      <c r="K49" s="3" t="str">
        <f t="shared" si="2"/>
        <v>&lt;単価05&gt;=1195,877,240,63,R,,</v>
      </c>
      <c r="L49" s="3"/>
    </row>
    <row r="50" spans="2:12" ht="15" customHeight="1" x14ac:dyDescent="0.4">
      <c r="B50" s="1" t="s">
        <v>66</v>
      </c>
      <c r="C50" s="1" t="s">
        <v>21</v>
      </c>
      <c r="D50" s="1" t="s">
        <v>183</v>
      </c>
      <c r="E50" s="1" t="s">
        <v>214</v>
      </c>
      <c r="F50" s="1" t="s">
        <v>95</v>
      </c>
      <c r="G50" s="1" t="s">
        <v>119</v>
      </c>
      <c r="H50" s="1" t="s">
        <v>13</v>
      </c>
      <c r="K50" s="3" t="str">
        <f t="shared" si="2"/>
        <v>&lt;金額05&gt;=1445,877,240,63,R,,</v>
      </c>
      <c r="L50" s="3"/>
    </row>
    <row r="51" spans="2:12" ht="15" customHeight="1" x14ac:dyDescent="0.4">
      <c r="B51" s="1" t="s">
        <v>144</v>
      </c>
      <c r="C51" s="1" t="s">
        <v>21</v>
      </c>
      <c r="D51" s="1" t="s">
        <v>184</v>
      </c>
      <c r="E51" s="1" t="s">
        <v>214</v>
      </c>
      <c r="F51" s="1" t="s">
        <v>125</v>
      </c>
      <c r="G51" s="1" t="s">
        <v>119</v>
      </c>
      <c r="K51" s="3" t="str">
        <f t="shared" si="2"/>
        <v>&lt;備考05&gt;=1695,877,245,63,,,</v>
      </c>
      <c r="L51" s="3"/>
    </row>
    <row r="52" spans="2:12" ht="15" customHeight="1" x14ac:dyDescent="0.4">
      <c r="B52" s="1" t="s">
        <v>67</v>
      </c>
      <c r="C52" s="1" t="s">
        <v>21</v>
      </c>
      <c r="D52" s="2" t="s">
        <v>35</v>
      </c>
      <c r="E52" s="1" t="s">
        <v>215</v>
      </c>
      <c r="F52" s="1" t="s">
        <v>234</v>
      </c>
      <c r="G52" s="1" t="s">
        <v>119</v>
      </c>
      <c r="K52" s="3" t="str">
        <f t="shared" si="2"/>
        <v>&lt;品名06&gt;=140,940,735,63,,,</v>
      </c>
      <c r="L52" s="3"/>
    </row>
    <row r="53" spans="2:12" ht="15" customHeight="1" x14ac:dyDescent="0.4">
      <c r="B53" s="1" t="s">
        <v>68</v>
      </c>
      <c r="C53" s="1" t="s">
        <v>21</v>
      </c>
      <c r="D53" s="1" t="s">
        <v>180</v>
      </c>
      <c r="E53" s="1" t="s">
        <v>215</v>
      </c>
      <c r="F53" s="1" t="s">
        <v>233</v>
      </c>
      <c r="G53" s="1" t="s">
        <v>119</v>
      </c>
      <c r="H53" s="1" t="s">
        <v>13</v>
      </c>
      <c r="K53" s="3" t="str">
        <f t="shared" si="2"/>
        <v>&lt;数量06&gt;=875,940,200,63,R,,</v>
      </c>
      <c r="L53" s="3"/>
    </row>
    <row r="54" spans="2:12" ht="15" customHeight="1" x14ac:dyDescent="0.4">
      <c r="B54" s="1" t="s">
        <v>135</v>
      </c>
      <c r="C54" s="1" t="s">
        <v>21</v>
      </c>
      <c r="D54" s="1" t="s">
        <v>181</v>
      </c>
      <c r="E54" s="1" t="s">
        <v>215</v>
      </c>
      <c r="F54" s="1" t="s">
        <v>124</v>
      </c>
      <c r="G54" s="1" t="s">
        <v>119</v>
      </c>
      <c r="H54" s="1" t="s">
        <v>150</v>
      </c>
      <c r="K54" s="3" t="str">
        <f t="shared" si="2"/>
        <v>&lt;単位06&gt;=1085,940,110,63,C,,</v>
      </c>
      <c r="L54" s="3"/>
    </row>
    <row r="55" spans="2:12" ht="15" customHeight="1" x14ac:dyDescent="0.4">
      <c r="B55" s="1" t="s">
        <v>69</v>
      </c>
      <c r="C55" s="1" t="s">
        <v>21</v>
      </c>
      <c r="D55" s="1" t="s">
        <v>182</v>
      </c>
      <c r="E55" s="1" t="s">
        <v>215</v>
      </c>
      <c r="F55" s="1" t="s">
        <v>95</v>
      </c>
      <c r="G55" s="1" t="s">
        <v>119</v>
      </c>
      <c r="H55" s="1" t="s">
        <v>13</v>
      </c>
      <c r="K55" s="3" t="str">
        <f t="shared" si="2"/>
        <v>&lt;単価06&gt;=1195,940,240,63,R,,</v>
      </c>
      <c r="L55" s="3"/>
    </row>
    <row r="56" spans="2:12" ht="15" customHeight="1" x14ac:dyDescent="0.4">
      <c r="B56" s="1" t="s">
        <v>70</v>
      </c>
      <c r="C56" s="1" t="s">
        <v>21</v>
      </c>
      <c r="D56" s="1" t="s">
        <v>183</v>
      </c>
      <c r="E56" s="1" t="s">
        <v>215</v>
      </c>
      <c r="F56" s="1" t="s">
        <v>95</v>
      </c>
      <c r="G56" s="1" t="s">
        <v>119</v>
      </c>
      <c r="H56" s="1" t="s">
        <v>13</v>
      </c>
      <c r="K56" s="3" t="str">
        <f t="shared" si="2"/>
        <v>&lt;金額06&gt;=1445,940,240,63,R,,</v>
      </c>
      <c r="L56" s="3"/>
    </row>
    <row r="57" spans="2:12" ht="15" customHeight="1" x14ac:dyDescent="0.4">
      <c r="B57" s="1" t="s">
        <v>145</v>
      </c>
      <c r="C57" s="1" t="s">
        <v>21</v>
      </c>
      <c r="D57" s="1" t="s">
        <v>184</v>
      </c>
      <c r="E57" s="1" t="s">
        <v>215</v>
      </c>
      <c r="F57" s="1" t="s">
        <v>125</v>
      </c>
      <c r="G57" s="1" t="s">
        <v>119</v>
      </c>
      <c r="K57" s="3" t="str">
        <f t="shared" si="2"/>
        <v>&lt;備考06&gt;=1695,940,245,63,,,</v>
      </c>
      <c r="L57" s="3"/>
    </row>
    <row r="58" spans="2:12" ht="15" customHeight="1" x14ac:dyDescent="0.4">
      <c r="B58" s="1" t="s">
        <v>71</v>
      </c>
      <c r="C58" s="1" t="s">
        <v>21</v>
      </c>
      <c r="D58" s="2" t="s">
        <v>35</v>
      </c>
      <c r="E58" s="1" t="s">
        <v>216</v>
      </c>
      <c r="F58" s="1" t="s">
        <v>234</v>
      </c>
      <c r="G58" s="1" t="s">
        <v>119</v>
      </c>
      <c r="K58" s="3" t="str">
        <f t="shared" si="2"/>
        <v>&lt;品名07&gt;=140,1003,735,63,,,</v>
      </c>
      <c r="L58" s="3"/>
    </row>
    <row r="59" spans="2:12" ht="15" customHeight="1" x14ac:dyDescent="0.4">
      <c r="B59" s="1" t="s">
        <v>72</v>
      </c>
      <c r="C59" s="1" t="s">
        <v>21</v>
      </c>
      <c r="D59" s="1" t="s">
        <v>180</v>
      </c>
      <c r="E59" s="1" t="s">
        <v>216</v>
      </c>
      <c r="F59" s="1" t="s">
        <v>233</v>
      </c>
      <c r="G59" s="1" t="s">
        <v>119</v>
      </c>
      <c r="H59" s="1" t="s">
        <v>13</v>
      </c>
      <c r="K59" s="3" t="str">
        <f t="shared" si="2"/>
        <v>&lt;数量07&gt;=875,1003,200,63,R,,</v>
      </c>
      <c r="L59" s="3"/>
    </row>
    <row r="60" spans="2:12" ht="15" customHeight="1" x14ac:dyDescent="0.4">
      <c r="B60" s="1" t="s">
        <v>136</v>
      </c>
      <c r="C60" s="1" t="s">
        <v>21</v>
      </c>
      <c r="D60" s="1" t="s">
        <v>181</v>
      </c>
      <c r="E60" s="1" t="s">
        <v>216</v>
      </c>
      <c r="F60" s="1" t="s">
        <v>124</v>
      </c>
      <c r="G60" s="1" t="s">
        <v>119</v>
      </c>
      <c r="H60" s="1" t="s">
        <v>150</v>
      </c>
      <c r="K60" s="3" t="str">
        <f t="shared" si="2"/>
        <v>&lt;単位07&gt;=1085,1003,110,63,C,,</v>
      </c>
      <c r="L60" s="3"/>
    </row>
    <row r="61" spans="2:12" ht="15" customHeight="1" x14ac:dyDescent="0.4">
      <c r="B61" s="1" t="s">
        <v>73</v>
      </c>
      <c r="C61" s="1" t="s">
        <v>21</v>
      </c>
      <c r="D61" s="1" t="s">
        <v>182</v>
      </c>
      <c r="E61" s="1" t="s">
        <v>216</v>
      </c>
      <c r="F61" s="1" t="s">
        <v>95</v>
      </c>
      <c r="G61" s="1" t="s">
        <v>119</v>
      </c>
      <c r="H61" s="1" t="s">
        <v>13</v>
      </c>
      <c r="K61" s="3" t="str">
        <f t="shared" si="2"/>
        <v>&lt;単価07&gt;=1195,1003,240,63,R,,</v>
      </c>
      <c r="L61" s="3"/>
    </row>
    <row r="62" spans="2:12" ht="15" customHeight="1" x14ac:dyDescent="0.4">
      <c r="B62" s="1" t="s">
        <v>74</v>
      </c>
      <c r="C62" s="1" t="s">
        <v>21</v>
      </c>
      <c r="D62" s="1" t="s">
        <v>183</v>
      </c>
      <c r="E62" s="1" t="s">
        <v>216</v>
      </c>
      <c r="F62" s="1" t="s">
        <v>95</v>
      </c>
      <c r="G62" s="1" t="s">
        <v>119</v>
      </c>
      <c r="H62" s="1" t="s">
        <v>13</v>
      </c>
      <c r="K62" s="3" t="str">
        <f t="shared" si="2"/>
        <v>&lt;金額07&gt;=1445,1003,240,63,R,,</v>
      </c>
      <c r="L62" s="3"/>
    </row>
    <row r="63" spans="2:12" ht="15" customHeight="1" x14ac:dyDescent="0.4">
      <c r="B63" s="1" t="s">
        <v>146</v>
      </c>
      <c r="C63" s="1" t="s">
        <v>21</v>
      </c>
      <c r="D63" s="1" t="s">
        <v>184</v>
      </c>
      <c r="E63" s="1" t="s">
        <v>216</v>
      </c>
      <c r="F63" s="1" t="s">
        <v>125</v>
      </c>
      <c r="G63" s="1" t="s">
        <v>119</v>
      </c>
      <c r="K63" s="3" t="str">
        <f t="shared" si="2"/>
        <v>&lt;備考07&gt;=1695,1003,245,63,,,</v>
      </c>
      <c r="L63" s="3"/>
    </row>
    <row r="64" spans="2:12" ht="15" customHeight="1" x14ac:dyDescent="0.4">
      <c r="B64" s="1" t="s">
        <v>75</v>
      </c>
      <c r="C64" s="1" t="s">
        <v>21</v>
      </c>
      <c r="D64" s="2" t="s">
        <v>35</v>
      </c>
      <c r="E64" s="1" t="s">
        <v>217</v>
      </c>
      <c r="F64" s="1" t="s">
        <v>234</v>
      </c>
      <c r="G64" s="1" t="s">
        <v>119</v>
      </c>
      <c r="K64" s="3" t="str">
        <f t="shared" si="2"/>
        <v>&lt;品名08&gt;=140,1066,735,63,,,</v>
      </c>
      <c r="L64" s="3"/>
    </row>
    <row r="65" spans="2:12" ht="15" customHeight="1" x14ac:dyDescent="0.4">
      <c r="B65" s="1" t="s">
        <v>76</v>
      </c>
      <c r="C65" s="1" t="s">
        <v>21</v>
      </c>
      <c r="D65" s="1" t="s">
        <v>180</v>
      </c>
      <c r="E65" s="1" t="s">
        <v>217</v>
      </c>
      <c r="F65" s="1" t="s">
        <v>233</v>
      </c>
      <c r="G65" s="1" t="s">
        <v>119</v>
      </c>
      <c r="H65" s="1" t="s">
        <v>13</v>
      </c>
      <c r="K65" s="3" t="str">
        <f t="shared" si="2"/>
        <v>&lt;数量08&gt;=875,1066,200,63,R,,</v>
      </c>
      <c r="L65" s="3"/>
    </row>
    <row r="66" spans="2:12" ht="15" customHeight="1" x14ac:dyDescent="0.4">
      <c r="B66" s="1" t="s">
        <v>137</v>
      </c>
      <c r="C66" s="1" t="s">
        <v>21</v>
      </c>
      <c r="D66" s="1" t="s">
        <v>181</v>
      </c>
      <c r="E66" s="1" t="s">
        <v>217</v>
      </c>
      <c r="F66" s="1" t="s">
        <v>124</v>
      </c>
      <c r="G66" s="1" t="s">
        <v>119</v>
      </c>
      <c r="H66" s="1" t="s">
        <v>150</v>
      </c>
      <c r="K66" s="3" t="str">
        <f t="shared" si="2"/>
        <v>&lt;単位08&gt;=1085,1066,110,63,C,,</v>
      </c>
      <c r="L66" s="3"/>
    </row>
    <row r="67" spans="2:12" ht="15" customHeight="1" x14ac:dyDescent="0.4">
      <c r="B67" s="1" t="s">
        <v>77</v>
      </c>
      <c r="C67" s="1" t="s">
        <v>21</v>
      </c>
      <c r="D67" s="1" t="s">
        <v>182</v>
      </c>
      <c r="E67" s="1" t="s">
        <v>217</v>
      </c>
      <c r="F67" s="1" t="s">
        <v>95</v>
      </c>
      <c r="G67" s="1" t="s">
        <v>119</v>
      </c>
      <c r="H67" s="1" t="s">
        <v>13</v>
      </c>
      <c r="K67" s="3" t="str">
        <f t="shared" si="2"/>
        <v>&lt;単価08&gt;=1195,1066,240,63,R,,</v>
      </c>
      <c r="L67" s="3"/>
    </row>
    <row r="68" spans="2:12" ht="15" customHeight="1" x14ac:dyDescent="0.4">
      <c r="B68" s="1" t="s">
        <v>78</v>
      </c>
      <c r="C68" s="1" t="s">
        <v>21</v>
      </c>
      <c r="D68" s="1" t="s">
        <v>183</v>
      </c>
      <c r="E68" s="1" t="s">
        <v>217</v>
      </c>
      <c r="F68" s="1" t="s">
        <v>95</v>
      </c>
      <c r="G68" s="1" t="s">
        <v>119</v>
      </c>
      <c r="H68" s="1" t="s">
        <v>13</v>
      </c>
      <c r="K68" s="3" t="str">
        <f t="shared" si="2"/>
        <v>&lt;金額08&gt;=1445,1066,240,63,R,,</v>
      </c>
      <c r="L68" s="3"/>
    </row>
    <row r="69" spans="2:12" ht="15" customHeight="1" x14ac:dyDescent="0.4">
      <c r="B69" s="1" t="s">
        <v>147</v>
      </c>
      <c r="C69" s="1" t="s">
        <v>21</v>
      </c>
      <c r="D69" s="1" t="s">
        <v>184</v>
      </c>
      <c r="E69" s="1" t="s">
        <v>217</v>
      </c>
      <c r="F69" s="1" t="s">
        <v>125</v>
      </c>
      <c r="G69" s="1" t="s">
        <v>119</v>
      </c>
      <c r="K69" s="3" t="str">
        <f t="shared" si="2"/>
        <v>&lt;備考08&gt;=1695,1066,245,63,,,</v>
      </c>
      <c r="L69" s="3"/>
    </row>
    <row r="70" spans="2:12" ht="15" customHeight="1" x14ac:dyDescent="0.4">
      <c r="B70" s="1" t="s">
        <v>79</v>
      </c>
      <c r="C70" s="1" t="s">
        <v>21</v>
      </c>
      <c r="D70" s="2" t="s">
        <v>35</v>
      </c>
      <c r="E70" s="1" t="s">
        <v>218</v>
      </c>
      <c r="F70" s="1" t="s">
        <v>234</v>
      </c>
      <c r="G70" s="1" t="s">
        <v>119</v>
      </c>
      <c r="K70" s="3" t="str">
        <f t="shared" si="2"/>
        <v>&lt;品名09&gt;=140,1129,735,63,,,</v>
      </c>
      <c r="L70" s="3"/>
    </row>
    <row r="71" spans="2:12" ht="15" customHeight="1" x14ac:dyDescent="0.4">
      <c r="B71" s="1" t="s">
        <v>80</v>
      </c>
      <c r="C71" s="1" t="s">
        <v>21</v>
      </c>
      <c r="D71" s="1" t="s">
        <v>180</v>
      </c>
      <c r="E71" s="1" t="s">
        <v>218</v>
      </c>
      <c r="F71" s="1" t="s">
        <v>233</v>
      </c>
      <c r="G71" s="1" t="s">
        <v>119</v>
      </c>
      <c r="H71" s="1" t="s">
        <v>13</v>
      </c>
      <c r="K71" s="3" t="str">
        <f t="shared" si="2"/>
        <v>&lt;数量09&gt;=875,1129,200,63,R,,</v>
      </c>
      <c r="L71" s="3"/>
    </row>
    <row r="72" spans="2:12" ht="15" customHeight="1" x14ac:dyDescent="0.4">
      <c r="B72" s="1" t="s">
        <v>138</v>
      </c>
      <c r="C72" s="1" t="s">
        <v>21</v>
      </c>
      <c r="D72" s="1" t="s">
        <v>181</v>
      </c>
      <c r="E72" s="1" t="s">
        <v>218</v>
      </c>
      <c r="F72" s="1" t="s">
        <v>124</v>
      </c>
      <c r="G72" s="1" t="s">
        <v>119</v>
      </c>
      <c r="H72" s="1" t="s">
        <v>150</v>
      </c>
      <c r="K72" s="3" t="str">
        <f t="shared" si="2"/>
        <v>&lt;単位09&gt;=1085,1129,110,63,C,,</v>
      </c>
      <c r="L72" s="3"/>
    </row>
    <row r="73" spans="2:12" ht="15" customHeight="1" x14ac:dyDescent="0.4">
      <c r="B73" s="1" t="s">
        <v>81</v>
      </c>
      <c r="C73" s="1" t="s">
        <v>21</v>
      </c>
      <c r="D73" s="1" t="s">
        <v>182</v>
      </c>
      <c r="E73" s="1" t="s">
        <v>218</v>
      </c>
      <c r="F73" s="1" t="s">
        <v>95</v>
      </c>
      <c r="G73" s="1" t="s">
        <v>119</v>
      </c>
      <c r="H73" s="1" t="s">
        <v>13</v>
      </c>
      <c r="K73" s="3" t="str">
        <f t="shared" si="2"/>
        <v>&lt;単価09&gt;=1195,1129,240,63,R,,</v>
      </c>
      <c r="L73" s="3"/>
    </row>
    <row r="74" spans="2:12" ht="15" customHeight="1" x14ac:dyDescent="0.4">
      <c r="B74" s="1" t="s">
        <v>82</v>
      </c>
      <c r="C74" s="1" t="s">
        <v>21</v>
      </c>
      <c r="D74" s="1" t="s">
        <v>183</v>
      </c>
      <c r="E74" s="1" t="s">
        <v>218</v>
      </c>
      <c r="F74" s="1" t="s">
        <v>95</v>
      </c>
      <c r="G74" s="1" t="s">
        <v>119</v>
      </c>
      <c r="H74" s="1" t="s">
        <v>13</v>
      </c>
      <c r="K74" s="3" t="str">
        <f t="shared" ref="K74:K83" si="3">A74 &amp; B74 &amp; C74 &amp; D74 &amp; "," &amp; E74 &amp; "," &amp; F74 &amp; "," &amp; G74 &amp; "," &amp; H74 &amp; "," &amp; I74 &amp; "," &amp; J74</f>
        <v>&lt;金額09&gt;=1445,1129,240,63,R,,</v>
      </c>
      <c r="L74" s="3"/>
    </row>
    <row r="75" spans="2:12" ht="15" customHeight="1" x14ac:dyDescent="0.4">
      <c r="B75" s="1" t="s">
        <v>148</v>
      </c>
      <c r="C75" s="1" t="s">
        <v>21</v>
      </c>
      <c r="D75" s="1" t="s">
        <v>184</v>
      </c>
      <c r="E75" s="1" t="s">
        <v>218</v>
      </c>
      <c r="F75" s="1" t="s">
        <v>125</v>
      </c>
      <c r="G75" s="1" t="s">
        <v>119</v>
      </c>
      <c r="K75" s="3" t="str">
        <f t="shared" si="3"/>
        <v>&lt;備考09&gt;=1695,1129,245,63,,,</v>
      </c>
      <c r="L75" s="3"/>
    </row>
    <row r="76" spans="2:12" ht="15" customHeight="1" x14ac:dyDescent="0.4">
      <c r="B76" s="1" t="s">
        <v>18</v>
      </c>
      <c r="C76" s="1" t="s">
        <v>21</v>
      </c>
      <c r="D76" s="2" t="s">
        <v>35</v>
      </c>
      <c r="E76" s="1" t="s">
        <v>219</v>
      </c>
      <c r="F76" s="1" t="s">
        <v>234</v>
      </c>
      <c r="G76" s="1" t="s">
        <v>119</v>
      </c>
      <c r="K76" s="3" t="str">
        <f t="shared" si="3"/>
        <v>&lt;品名10&gt;=140,1192,735,63,,,</v>
      </c>
      <c r="L76" s="3"/>
    </row>
    <row r="77" spans="2:12" ht="15" customHeight="1" x14ac:dyDescent="0.4">
      <c r="B77" s="1" t="s">
        <v>19</v>
      </c>
      <c r="C77" s="1" t="s">
        <v>21</v>
      </c>
      <c r="D77" s="1" t="s">
        <v>180</v>
      </c>
      <c r="E77" s="1" t="s">
        <v>219</v>
      </c>
      <c r="F77" s="1" t="s">
        <v>233</v>
      </c>
      <c r="G77" s="1" t="s">
        <v>119</v>
      </c>
      <c r="H77" s="1" t="s">
        <v>13</v>
      </c>
      <c r="K77" s="3" t="str">
        <f t="shared" si="3"/>
        <v>&lt;数量10&gt;=875,1192,200,63,R,,</v>
      </c>
      <c r="L77" s="3"/>
    </row>
    <row r="78" spans="2:12" ht="15" customHeight="1" x14ac:dyDescent="0.4">
      <c r="B78" s="1" t="s">
        <v>139</v>
      </c>
      <c r="C78" s="1" t="s">
        <v>21</v>
      </c>
      <c r="D78" s="1" t="s">
        <v>181</v>
      </c>
      <c r="E78" s="1" t="s">
        <v>219</v>
      </c>
      <c r="F78" s="1" t="s">
        <v>124</v>
      </c>
      <c r="G78" s="1" t="s">
        <v>119</v>
      </c>
      <c r="H78" s="1" t="s">
        <v>150</v>
      </c>
      <c r="K78" s="3" t="str">
        <f t="shared" si="3"/>
        <v>&lt;単位10&gt;=1085,1192,110,63,C,,</v>
      </c>
      <c r="L78" s="3"/>
    </row>
    <row r="79" spans="2:12" ht="15" customHeight="1" x14ac:dyDescent="0.4">
      <c r="B79" s="1" t="s">
        <v>83</v>
      </c>
      <c r="C79" s="1" t="s">
        <v>21</v>
      </c>
      <c r="D79" s="1" t="s">
        <v>182</v>
      </c>
      <c r="E79" s="1" t="s">
        <v>219</v>
      </c>
      <c r="F79" s="1" t="s">
        <v>95</v>
      </c>
      <c r="G79" s="1" t="s">
        <v>119</v>
      </c>
      <c r="H79" s="1" t="s">
        <v>13</v>
      </c>
      <c r="K79" s="3" t="str">
        <f t="shared" si="3"/>
        <v>&lt;単価10&gt;=1195,1192,240,63,R,,</v>
      </c>
      <c r="L79" s="3"/>
    </row>
    <row r="80" spans="2:12" ht="15" customHeight="1" x14ac:dyDescent="0.4">
      <c r="B80" s="1" t="s">
        <v>20</v>
      </c>
      <c r="C80" s="1" t="s">
        <v>21</v>
      </c>
      <c r="D80" s="1" t="s">
        <v>183</v>
      </c>
      <c r="E80" s="1" t="s">
        <v>219</v>
      </c>
      <c r="F80" s="1" t="s">
        <v>95</v>
      </c>
      <c r="G80" s="1" t="s">
        <v>119</v>
      </c>
      <c r="H80" s="1" t="s">
        <v>13</v>
      </c>
      <c r="K80" s="3" t="str">
        <f t="shared" si="3"/>
        <v>&lt;金額10&gt;=1445,1192,240,63,R,,</v>
      </c>
      <c r="L80" s="3"/>
    </row>
    <row r="81" spans="1:12" ht="15" customHeight="1" x14ac:dyDescent="0.4">
      <c r="B81" s="1" t="s">
        <v>149</v>
      </c>
      <c r="C81" s="1" t="s">
        <v>21</v>
      </c>
      <c r="D81" s="1" t="s">
        <v>184</v>
      </c>
      <c r="E81" s="1" t="s">
        <v>219</v>
      </c>
      <c r="F81" s="1" t="s">
        <v>125</v>
      </c>
      <c r="G81" s="1" t="s">
        <v>119</v>
      </c>
      <c r="K81" s="3" t="str">
        <f t="shared" si="3"/>
        <v>&lt;備考10&gt;=1695,1192,245,63,,,</v>
      </c>
      <c r="L81" s="3"/>
    </row>
    <row r="82" spans="1:12" ht="15.75" x14ac:dyDescent="0.4">
      <c r="B82" s="1" t="s">
        <v>122</v>
      </c>
      <c r="C82" s="1" t="s">
        <v>21</v>
      </c>
      <c r="D82" s="1" t="s">
        <v>187</v>
      </c>
      <c r="E82" s="1" t="s">
        <v>106</v>
      </c>
      <c r="F82" s="1" t="s">
        <v>123</v>
      </c>
      <c r="G82" s="1" t="s">
        <v>22</v>
      </c>
      <c r="H82" s="1" t="s">
        <v>121</v>
      </c>
      <c r="K82" s="3" t="str">
        <f t="shared" si="3"/>
        <v>&lt;摘要&gt;=220,1300,655,40,F,,</v>
      </c>
    </row>
    <row r="83" spans="1:12" ht="15" customHeight="1" x14ac:dyDescent="0.4">
      <c r="B83" s="1" t="s">
        <v>84</v>
      </c>
      <c r="C83" s="1" t="s">
        <v>21</v>
      </c>
      <c r="D83" s="1" t="s">
        <v>183</v>
      </c>
      <c r="E83" s="1" t="s">
        <v>220</v>
      </c>
      <c r="F83" s="1" t="s">
        <v>95</v>
      </c>
      <c r="G83" s="1" t="s">
        <v>113</v>
      </c>
      <c r="H83" s="1" t="s">
        <v>13</v>
      </c>
      <c r="K83" s="3" t="str">
        <f t="shared" si="3"/>
        <v>PL&lt;合計&gt;=1445,1255,240,88,R,,</v>
      </c>
      <c r="L83" s="3"/>
    </row>
    <row r="85" spans="1:12" ht="15" customHeight="1" x14ac:dyDescent="0.4">
      <c r="A85" s="1" t="s">
        <v>188</v>
      </c>
      <c r="B85" s="1" t="s">
        <v>195</v>
      </c>
      <c r="K85" s="1" t="str">
        <f>A85 &amp; B85</f>
        <v>;オーバーレイ用</v>
      </c>
    </row>
    <row r="86" spans="1:12" ht="15" customHeight="1" x14ac:dyDescent="0.4">
      <c r="B86" s="1" t="s">
        <v>85</v>
      </c>
      <c r="C86" s="1" t="s">
        <v>21</v>
      </c>
      <c r="D86" s="1" t="s">
        <v>107</v>
      </c>
      <c r="E86" s="1" t="s">
        <v>94</v>
      </c>
      <c r="F86" s="1" t="s">
        <v>95</v>
      </c>
      <c r="G86" s="1" t="s">
        <v>22</v>
      </c>
      <c r="H86" s="1" t="s">
        <v>116</v>
      </c>
      <c r="K86" s="3" t="str">
        <f t="shared" ref="K86:K105" si="4">A86 &amp; B86 &amp; C86 &amp; D86 &amp; "," &amp; E86 &amp; "," &amp; F86 &amp; "," &amp; G86 &amp; "," &amp; H86 &amp; "," &amp; I86 &amp; "," &amp; J86</f>
        <v>お客様コードNo=120,65,240,40,FR,,</v>
      </c>
    </row>
    <row r="87" spans="1:12" ht="15" customHeight="1" x14ac:dyDescent="0.4">
      <c r="B87" s="1" t="s">
        <v>86</v>
      </c>
      <c r="C87" s="1" t="s">
        <v>21</v>
      </c>
      <c r="D87" s="1" t="s">
        <v>161</v>
      </c>
      <c r="E87" s="1" t="s">
        <v>94</v>
      </c>
      <c r="F87" s="1" t="s">
        <v>96</v>
      </c>
      <c r="G87" s="1" t="s">
        <v>22</v>
      </c>
      <c r="H87" s="1" t="s">
        <v>116</v>
      </c>
      <c r="J87" s="4"/>
      <c r="K87" s="3" t="str">
        <f t="shared" si="4"/>
        <v>受注顧客No=610,65,205,40,FR,,</v>
      </c>
    </row>
    <row r="88" spans="1:12" ht="15" customHeight="1" x14ac:dyDescent="0.4">
      <c r="B88" s="1" t="s">
        <v>155</v>
      </c>
      <c r="C88" s="1" t="s">
        <v>21</v>
      </c>
      <c r="D88" s="1" t="s">
        <v>163</v>
      </c>
      <c r="E88" s="1" t="s">
        <v>16</v>
      </c>
      <c r="F88" s="1" t="s">
        <v>14</v>
      </c>
      <c r="G88" s="1" t="s">
        <v>12</v>
      </c>
      <c r="H88" s="1" t="s">
        <v>121</v>
      </c>
      <c r="J88" s="4"/>
      <c r="K88" s="3" t="str">
        <f t="shared" si="4"/>
        <v>納 品 書（控）=1140,25,450,75,F,,</v>
      </c>
    </row>
    <row r="89" spans="1:12" ht="15" customHeight="1" x14ac:dyDescent="0.4">
      <c r="B89" s="1" t="s">
        <v>87</v>
      </c>
      <c r="C89" s="1" t="s">
        <v>21</v>
      </c>
      <c r="D89" s="1" t="s">
        <v>164</v>
      </c>
      <c r="E89" s="1" t="s">
        <v>94</v>
      </c>
      <c r="F89" s="1" t="s">
        <v>36</v>
      </c>
      <c r="G89" s="1" t="s">
        <v>22</v>
      </c>
      <c r="H89" s="1" t="s">
        <v>117</v>
      </c>
      <c r="J89" s="4"/>
      <c r="K89" s="3" t="str">
        <f t="shared" si="4"/>
        <v>No=1715,65,80,40,F,,</v>
      </c>
    </row>
    <row r="90" spans="1:12" ht="15" customHeight="1" x14ac:dyDescent="0.4">
      <c r="B90" s="1" t="s">
        <v>7</v>
      </c>
      <c r="C90" s="1" t="s">
        <v>21</v>
      </c>
      <c r="D90" s="1" t="s">
        <v>169</v>
      </c>
      <c r="E90" s="1" t="s">
        <v>9</v>
      </c>
      <c r="F90" s="1" t="s">
        <v>11</v>
      </c>
      <c r="G90" s="1" t="s">
        <v>22</v>
      </c>
      <c r="H90" s="1" t="s">
        <v>117</v>
      </c>
      <c r="J90" s="4"/>
      <c r="K90" s="3" t="str">
        <f t="shared" si="4"/>
        <v>年=1220,150,50,40,F,,</v>
      </c>
    </row>
    <row r="91" spans="1:12" ht="15" customHeight="1" x14ac:dyDescent="0.4">
      <c r="B91" s="1" t="s">
        <v>8</v>
      </c>
      <c r="C91" s="1" t="s">
        <v>21</v>
      </c>
      <c r="D91" s="1" t="s">
        <v>108</v>
      </c>
      <c r="E91" s="1" t="s">
        <v>9</v>
      </c>
      <c r="F91" s="1" t="s">
        <v>11</v>
      </c>
      <c r="G91" s="1" t="s">
        <v>22</v>
      </c>
      <c r="H91" s="1" t="s">
        <v>117</v>
      </c>
      <c r="J91" s="4"/>
      <c r="K91" s="3" t="str">
        <f t="shared" si="4"/>
        <v>月=1330,150,50,40,F,,</v>
      </c>
    </row>
    <row r="92" spans="1:12" ht="15" customHeight="1" x14ac:dyDescent="0.4">
      <c r="B92" s="1" t="s">
        <v>88</v>
      </c>
      <c r="C92" s="1" t="s">
        <v>21</v>
      </c>
      <c r="D92" s="1" t="s">
        <v>172</v>
      </c>
      <c r="E92" s="1" t="s">
        <v>9</v>
      </c>
      <c r="F92" s="1" t="s">
        <v>11</v>
      </c>
      <c r="G92" s="1" t="s">
        <v>22</v>
      </c>
      <c r="J92" s="4"/>
      <c r="K92" s="3" t="str">
        <f t="shared" si="4"/>
        <v>日=1440,150,50,40,,,</v>
      </c>
    </row>
    <row r="93" spans="1:12" ht="15.75" x14ac:dyDescent="0.4">
      <c r="B93" s="1" t="s">
        <v>101</v>
      </c>
      <c r="C93" s="1" t="s">
        <v>21</v>
      </c>
      <c r="D93" s="1" t="s">
        <v>173</v>
      </c>
      <c r="E93" s="1" t="s">
        <v>174</v>
      </c>
      <c r="F93" s="1" t="s">
        <v>97</v>
      </c>
      <c r="G93" s="1" t="s">
        <v>175</v>
      </c>
      <c r="K93" s="3" t="str">
        <f t="shared" si="4"/>
        <v>&lt;MICロゴ黒&gt;=1395,217,375,133,,,</v>
      </c>
      <c r="L93" s="3"/>
    </row>
    <row r="94" spans="1:12" ht="15" customHeight="1" x14ac:dyDescent="0.4">
      <c r="B94" s="1" t="s">
        <v>89</v>
      </c>
      <c r="C94" s="1" t="s">
        <v>21</v>
      </c>
      <c r="D94" s="1" t="s">
        <v>159</v>
      </c>
      <c r="E94" s="1" t="s">
        <v>156</v>
      </c>
      <c r="F94" s="1" t="s">
        <v>99</v>
      </c>
      <c r="G94" s="1" t="s">
        <v>22</v>
      </c>
      <c r="H94" s="1" t="s">
        <v>117</v>
      </c>
      <c r="J94" s="4"/>
      <c r="K94" s="3" t="str">
        <f t="shared" si="4"/>
        <v>株式会社ミック=1425,348,420,40,F,,</v>
      </c>
    </row>
    <row r="95" spans="1:12" ht="15" customHeight="1" x14ac:dyDescent="0.4">
      <c r="B95" s="1" t="s">
        <v>90</v>
      </c>
      <c r="C95" s="1" t="s">
        <v>21</v>
      </c>
      <c r="D95" s="1" t="s">
        <v>159</v>
      </c>
      <c r="E95" s="1" t="s">
        <v>157</v>
      </c>
      <c r="F95" s="1" t="s">
        <v>107</v>
      </c>
      <c r="G95" s="1" t="s">
        <v>158</v>
      </c>
      <c r="H95" s="1" t="s">
        <v>116</v>
      </c>
      <c r="J95" s="4"/>
      <c r="K95" s="3" t="str">
        <f t="shared" si="4"/>
        <v>〒277-0871=1425,388,120,30,FR,,</v>
      </c>
    </row>
    <row r="96" spans="1:12" ht="15" customHeight="1" x14ac:dyDescent="0.4">
      <c r="B96" s="1" t="s">
        <v>91</v>
      </c>
      <c r="C96" s="1" t="s">
        <v>21</v>
      </c>
      <c r="D96" s="1" t="s">
        <v>176</v>
      </c>
      <c r="E96" s="1" t="s">
        <v>157</v>
      </c>
      <c r="F96" s="1" t="s">
        <v>24</v>
      </c>
      <c r="G96" s="1" t="s">
        <v>158</v>
      </c>
      <c r="H96" s="1" t="s">
        <v>117</v>
      </c>
      <c r="J96" s="4"/>
      <c r="K96" s="3" t="str">
        <f t="shared" si="4"/>
        <v>千葉県柏市若紫226番地44 中央141街区1=1545,388,395,30,F,,</v>
      </c>
    </row>
    <row r="97" spans="2:11" ht="15" customHeight="1" x14ac:dyDescent="0.4">
      <c r="B97" s="1" t="s">
        <v>92</v>
      </c>
      <c r="C97" s="1" t="s">
        <v>21</v>
      </c>
      <c r="D97" s="1" t="s">
        <v>176</v>
      </c>
      <c r="E97" s="1" t="s">
        <v>160</v>
      </c>
      <c r="F97" s="1" t="s">
        <v>24</v>
      </c>
      <c r="G97" s="1" t="s">
        <v>158</v>
      </c>
      <c r="H97" s="1" t="s">
        <v>116</v>
      </c>
      <c r="J97" s="4"/>
      <c r="K97" s="3" t="str">
        <f t="shared" si="4"/>
        <v>KOIL TERARCE 5F=1545,418,395,30,FR,,</v>
      </c>
    </row>
    <row r="98" spans="2:11" ht="15" customHeight="1" x14ac:dyDescent="0.4">
      <c r="B98" s="1" t="s">
        <v>28</v>
      </c>
      <c r="C98" s="1" t="s">
        <v>21</v>
      </c>
      <c r="D98" s="1" t="s">
        <v>177</v>
      </c>
      <c r="E98" s="1" t="s">
        <v>126</v>
      </c>
      <c r="F98" s="1" t="s">
        <v>100</v>
      </c>
      <c r="G98" s="1" t="s">
        <v>22</v>
      </c>
      <c r="H98" s="1" t="s">
        <v>117</v>
      </c>
      <c r="J98" s="4"/>
      <c r="K98" s="3" t="str">
        <f t="shared" si="4"/>
        <v>担当：=1295,485,105,40,F,,</v>
      </c>
    </row>
    <row r="99" spans="2:11" ht="15" customHeight="1" x14ac:dyDescent="0.4">
      <c r="B99" s="1" t="s">
        <v>93</v>
      </c>
      <c r="C99" s="1" t="s">
        <v>21</v>
      </c>
      <c r="D99" s="1" t="s">
        <v>179</v>
      </c>
      <c r="E99" s="1" t="s">
        <v>15</v>
      </c>
      <c r="F99" s="1" t="s">
        <v>110</v>
      </c>
      <c r="G99" s="1" t="s">
        <v>22</v>
      </c>
      <c r="H99" s="1" t="s">
        <v>116</v>
      </c>
      <c r="J99" s="4"/>
      <c r="K99" s="3" t="str">
        <f t="shared" si="4"/>
        <v>下記の通り納品致しましたのでご査収ください。=1345,525,595,40,FR,,</v>
      </c>
    </row>
    <row r="100" spans="2:11" ht="15" customHeight="1" x14ac:dyDescent="0.4">
      <c r="B100" s="1" t="s">
        <v>129</v>
      </c>
      <c r="C100" s="1" t="s">
        <v>21</v>
      </c>
      <c r="D100" s="2" t="s">
        <v>107</v>
      </c>
      <c r="E100" s="5" t="s">
        <v>236</v>
      </c>
      <c r="F100" s="1" t="s">
        <v>111</v>
      </c>
      <c r="G100" s="1" t="s">
        <v>104</v>
      </c>
      <c r="H100" s="1" t="s">
        <v>150</v>
      </c>
      <c r="K100" s="3" t="str">
        <f t="shared" si="4"/>
        <v>品   番  ・  品   名=120,570,755,55,C,,</v>
      </c>
    </row>
    <row r="101" spans="2:11" ht="15" customHeight="1" x14ac:dyDescent="0.4">
      <c r="B101" s="1" t="s">
        <v>127</v>
      </c>
      <c r="C101" s="1" t="s">
        <v>21</v>
      </c>
      <c r="D101" s="1" t="s">
        <v>180</v>
      </c>
      <c r="E101" s="5" t="s">
        <v>236</v>
      </c>
      <c r="F101" s="1" t="s">
        <v>112</v>
      </c>
      <c r="G101" s="1" t="s">
        <v>104</v>
      </c>
      <c r="H101" s="1" t="s">
        <v>150</v>
      </c>
      <c r="K101" s="3" t="str">
        <f t="shared" si="4"/>
        <v>数   量=875,570,210,55,C,,</v>
      </c>
    </row>
    <row r="102" spans="2:11" ht="15" customHeight="1" x14ac:dyDescent="0.4">
      <c r="B102" s="1" t="s">
        <v>128</v>
      </c>
      <c r="C102" s="1" t="s">
        <v>21</v>
      </c>
      <c r="D102" s="1" t="s">
        <v>181</v>
      </c>
      <c r="E102" s="5" t="s">
        <v>236</v>
      </c>
      <c r="F102" s="1" t="s">
        <v>124</v>
      </c>
      <c r="G102" s="1" t="s">
        <v>104</v>
      </c>
      <c r="H102" s="1" t="s">
        <v>150</v>
      </c>
      <c r="K102" s="3" t="str">
        <f t="shared" si="4"/>
        <v>単 位=1085,570,110,55,C,,</v>
      </c>
    </row>
    <row r="103" spans="2:11" ht="15" customHeight="1" x14ac:dyDescent="0.4">
      <c r="B103" s="1" t="s">
        <v>151</v>
      </c>
      <c r="C103" s="1" t="s">
        <v>21</v>
      </c>
      <c r="D103" s="1" t="s">
        <v>182</v>
      </c>
      <c r="E103" s="5" t="s">
        <v>236</v>
      </c>
      <c r="F103" s="1" t="s">
        <v>26</v>
      </c>
      <c r="G103" s="1" t="s">
        <v>104</v>
      </c>
      <c r="H103" s="1" t="s">
        <v>150</v>
      </c>
      <c r="K103" s="3" t="str">
        <f t="shared" si="4"/>
        <v>単    価=1195,570,250,55,C,,</v>
      </c>
    </row>
    <row r="104" spans="2:11" ht="15" customHeight="1" x14ac:dyDescent="0.4">
      <c r="B104" s="1" t="s">
        <v>152</v>
      </c>
      <c r="C104" s="1" t="s">
        <v>21</v>
      </c>
      <c r="D104" s="1" t="s">
        <v>183</v>
      </c>
      <c r="E104" s="5" t="s">
        <v>236</v>
      </c>
      <c r="F104" s="1" t="s">
        <v>26</v>
      </c>
      <c r="G104" s="1" t="s">
        <v>104</v>
      </c>
      <c r="H104" s="1" t="s">
        <v>150</v>
      </c>
      <c r="K104" s="3" t="str">
        <f t="shared" si="4"/>
        <v>金    額=1445,570,250,55,C,,</v>
      </c>
    </row>
    <row r="105" spans="2:11" ht="15" customHeight="1" x14ac:dyDescent="0.4">
      <c r="B105" s="1" t="s">
        <v>153</v>
      </c>
      <c r="C105" s="1" t="s">
        <v>21</v>
      </c>
      <c r="D105" s="1" t="s">
        <v>184</v>
      </c>
      <c r="E105" s="5" t="s">
        <v>236</v>
      </c>
      <c r="F105" s="1" t="s">
        <v>125</v>
      </c>
      <c r="G105" s="1" t="s">
        <v>104</v>
      </c>
      <c r="H105" s="1" t="s">
        <v>150</v>
      </c>
      <c r="K105" s="3" t="str">
        <f t="shared" si="4"/>
        <v>備    考=1695,570,245,55,C,,</v>
      </c>
    </row>
    <row r="106" spans="2:11" ht="15" customHeight="1" x14ac:dyDescent="0.4">
      <c r="B106" s="1" t="s">
        <v>196</v>
      </c>
      <c r="C106" s="1" t="s">
        <v>21</v>
      </c>
      <c r="D106" s="1" t="s">
        <v>107</v>
      </c>
      <c r="E106" s="5" t="s">
        <v>236</v>
      </c>
      <c r="F106" s="1" t="s">
        <v>197</v>
      </c>
      <c r="G106" s="1" t="s">
        <v>204</v>
      </c>
      <c r="H106" s="1" t="s">
        <v>202</v>
      </c>
      <c r="K106" s="3" t="str">
        <f t="shared" ref="K106:K132" si="5">A106 &amp; B106 &amp; C106 &amp; D106 &amp; "," &amp; E106 &amp; "," &amp; F106 &amp; "," &amp; G106 &amp; "," &amp; H106 &amp; "," &amp; I106 &amp; "," &amp; J106</f>
        <v>%FRAME%=120,570,1820,685,6,,</v>
      </c>
    </row>
    <row r="107" spans="2:11" ht="15" customHeight="1" x14ac:dyDescent="0.4">
      <c r="B107" s="1" t="s">
        <v>198</v>
      </c>
      <c r="C107" s="1" t="s">
        <v>21</v>
      </c>
      <c r="D107" s="1" t="s">
        <v>107</v>
      </c>
      <c r="E107" s="5" t="s">
        <v>210</v>
      </c>
      <c r="F107" s="1" t="s">
        <v>197</v>
      </c>
      <c r="G107" s="1" t="s">
        <v>34</v>
      </c>
      <c r="K107" s="3" t="str">
        <f t="shared" si="5"/>
        <v>%LINE%=120,625,1820,0,,,</v>
      </c>
    </row>
    <row r="108" spans="2:11" ht="15" customHeight="1" x14ac:dyDescent="0.4">
      <c r="B108" s="1" t="s">
        <v>198</v>
      </c>
      <c r="C108" s="1" t="s">
        <v>21</v>
      </c>
      <c r="D108" s="1" t="s">
        <v>107</v>
      </c>
      <c r="E108" s="5" t="s">
        <v>211</v>
      </c>
      <c r="F108" s="1" t="s">
        <v>197</v>
      </c>
      <c r="G108" s="1" t="s">
        <v>34</v>
      </c>
      <c r="K108" s="3" t="str">
        <f t="shared" si="5"/>
        <v>%LINE%=120,688,1820,0,,,</v>
      </c>
    </row>
    <row r="109" spans="2:11" ht="15" customHeight="1" x14ac:dyDescent="0.4">
      <c r="B109" s="1" t="s">
        <v>198</v>
      </c>
      <c r="C109" s="1" t="s">
        <v>21</v>
      </c>
      <c r="D109" s="1" t="s">
        <v>107</v>
      </c>
      <c r="E109" s="5" t="s">
        <v>212</v>
      </c>
      <c r="F109" s="1" t="s">
        <v>197</v>
      </c>
      <c r="G109" s="1" t="s">
        <v>34</v>
      </c>
      <c r="K109" s="3" t="str">
        <f t="shared" si="5"/>
        <v>%LINE%=120,751,1820,0,,,</v>
      </c>
    </row>
    <row r="110" spans="2:11" ht="15" customHeight="1" x14ac:dyDescent="0.4">
      <c r="B110" s="1" t="s">
        <v>198</v>
      </c>
      <c r="C110" s="1" t="s">
        <v>21</v>
      </c>
      <c r="D110" s="1" t="s">
        <v>107</v>
      </c>
      <c r="E110" s="5" t="s">
        <v>213</v>
      </c>
      <c r="F110" s="1" t="s">
        <v>197</v>
      </c>
      <c r="G110" s="1" t="s">
        <v>34</v>
      </c>
      <c r="K110" s="3" t="str">
        <f t="shared" si="5"/>
        <v>%LINE%=120,814,1820,0,,,</v>
      </c>
    </row>
    <row r="111" spans="2:11" ht="15" customHeight="1" x14ac:dyDescent="0.4">
      <c r="B111" s="1" t="s">
        <v>198</v>
      </c>
      <c r="C111" s="1" t="s">
        <v>21</v>
      </c>
      <c r="D111" s="1" t="s">
        <v>107</v>
      </c>
      <c r="E111" s="5" t="s">
        <v>214</v>
      </c>
      <c r="F111" s="1" t="s">
        <v>197</v>
      </c>
      <c r="G111" s="1" t="s">
        <v>34</v>
      </c>
      <c r="K111" s="3" t="str">
        <f t="shared" si="5"/>
        <v>%LINE%=120,877,1820,0,,,</v>
      </c>
    </row>
    <row r="112" spans="2:11" ht="15" customHeight="1" x14ac:dyDescent="0.4">
      <c r="B112" s="1" t="s">
        <v>198</v>
      </c>
      <c r="C112" s="1" t="s">
        <v>21</v>
      </c>
      <c r="D112" s="1" t="s">
        <v>107</v>
      </c>
      <c r="E112" s="5" t="s">
        <v>215</v>
      </c>
      <c r="F112" s="1" t="s">
        <v>197</v>
      </c>
      <c r="G112" s="1" t="s">
        <v>34</v>
      </c>
      <c r="K112" s="3" t="str">
        <f t="shared" si="5"/>
        <v>%LINE%=120,940,1820,0,,,</v>
      </c>
    </row>
    <row r="113" spans="2:11" ht="15" customHeight="1" x14ac:dyDescent="0.4">
      <c r="B113" s="1" t="s">
        <v>198</v>
      </c>
      <c r="C113" s="1" t="s">
        <v>21</v>
      </c>
      <c r="D113" s="1" t="s">
        <v>107</v>
      </c>
      <c r="E113" s="5" t="s">
        <v>216</v>
      </c>
      <c r="F113" s="1" t="s">
        <v>197</v>
      </c>
      <c r="G113" s="1" t="s">
        <v>34</v>
      </c>
      <c r="K113" s="3" t="str">
        <f t="shared" si="5"/>
        <v>%LINE%=120,1003,1820,0,,,</v>
      </c>
    </row>
    <row r="114" spans="2:11" ht="15" customHeight="1" x14ac:dyDescent="0.4">
      <c r="B114" s="1" t="s">
        <v>198</v>
      </c>
      <c r="C114" s="1" t="s">
        <v>21</v>
      </c>
      <c r="D114" s="1" t="s">
        <v>107</v>
      </c>
      <c r="E114" s="5" t="s">
        <v>217</v>
      </c>
      <c r="F114" s="1" t="s">
        <v>197</v>
      </c>
      <c r="G114" s="1" t="s">
        <v>34</v>
      </c>
      <c r="K114" s="3" t="str">
        <f t="shared" si="5"/>
        <v>%LINE%=120,1066,1820,0,,,</v>
      </c>
    </row>
    <row r="115" spans="2:11" ht="15" customHeight="1" x14ac:dyDescent="0.4">
      <c r="B115" s="1" t="s">
        <v>198</v>
      </c>
      <c r="C115" s="1" t="s">
        <v>21</v>
      </c>
      <c r="D115" s="1" t="s">
        <v>107</v>
      </c>
      <c r="E115" s="5" t="s">
        <v>218</v>
      </c>
      <c r="F115" s="1" t="s">
        <v>197</v>
      </c>
      <c r="G115" s="1" t="s">
        <v>34</v>
      </c>
      <c r="K115" s="3" t="str">
        <f t="shared" si="5"/>
        <v>%LINE%=120,1129,1820,0,,,</v>
      </c>
    </row>
    <row r="116" spans="2:11" ht="15" customHeight="1" x14ac:dyDescent="0.4">
      <c r="B116" s="1" t="s">
        <v>198</v>
      </c>
      <c r="C116" s="1" t="s">
        <v>21</v>
      </c>
      <c r="D116" s="1" t="s">
        <v>107</v>
      </c>
      <c r="E116" s="5" t="s">
        <v>219</v>
      </c>
      <c r="F116" s="1" t="s">
        <v>197</v>
      </c>
      <c r="G116" s="1" t="s">
        <v>34</v>
      </c>
      <c r="K116" s="3" t="str">
        <f t="shared" si="5"/>
        <v>%LINE%=120,1192,1820,0,,,</v>
      </c>
    </row>
    <row r="117" spans="2:11" ht="15" customHeight="1" x14ac:dyDescent="0.4">
      <c r="B117" s="1" t="s">
        <v>198</v>
      </c>
      <c r="C117" s="1" t="s">
        <v>21</v>
      </c>
      <c r="D117" s="1" t="s">
        <v>180</v>
      </c>
      <c r="E117" s="5" t="s">
        <v>236</v>
      </c>
      <c r="F117" s="1" t="s">
        <v>34</v>
      </c>
      <c r="G117" s="1" t="s">
        <v>204</v>
      </c>
      <c r="K117" s="3" t="str">
        <f t="shared" si="5"/>
        <v>%LINE%=875,570,0,685,,,</v>
      </c>
    </row>
    <row r="118" spans="2:11" ht="15" customHeight="1" x14ac:dyDescent="0.4">
      <c r="B118" s="1" t="s">
        <v>198</v>
      </c>
      <c r="C118" s="1" t="s">
        <v>21</v>
      </c>
      <c r="D118" s="1" t="s">
        <v>181</v>
      </c>
      <c r="E118" s="5" t="s">
        <v>236</v>
      </c>
      <c r="F118" s="1" t="s">
        <v>34</v>
      </c>
      <c r="G118" s="1" t="s">
        <v>204</v>
      </c>
      <c r="K118" s="3" t="str">
        <f t="shared" si="5"/>
        <v>%LINE%=1085,570,0,685,,,</v>
      </c>
    </row>
    <row r="119" spans="2:11" ht="15" customHeight="1" x14ac:dyDescent="0.4">
      <c r="B119" s="1" t="s">
        <v>198</v>
      </c>
      <c r="C119" s="1" t="s">
        <v>21</v>
      </c>
      <c r="D119" s="1" t="s">
        <v>182</v>
      </c>
      <c r="E119" s="5" t="s">
        <v>236</v>
      </c>
      <c r="F119" s="1" t="s">
        <v>34</v>
      </c>
      <c r="G119" s="1" t="s">
        <v>204</v>
      </c>
      <c r="K119" s="3" t="str">
        <f t="shared" si="5"/>
        <v>%LINE%=1195,570,0,685,,,</v>
      </c>
    </row>
    <row r="120" spans="2:11" ht="15" customHeight="1" x14ac:dyDescent="0.4">
      <c r="B120" s="1" t="s">
        <v>198</v>
      </c>
      <c r="C120" s="1" t="s">
        <v>21</v>
      </c>
      <c r="D120" s="1" t="s">
        <v>183</v>
      </c>
      <c r="E120" s="5" t="s">
        <v>236</v>
      </c>
      <c r="F120" s="1" t="s">
        <v>34</v>
      </c>
      <c r="G120" s="1" t="s">
        <v>205</v>
      </c>
      <c r="K120" s="3" t="str">
        <f t="shared" si="5"/>
        <v>%LINE%=1445,570,0,773,,,</v>
      </c>
    </row>
    <row r="121" spans="2:11" ht="15" customHeight="1" x14ac:dyDescent="0.4">
      <c r="B121" s="1" t="s">
        <v>198</v>
      </c>
      <c r="C121" s="1" t="s">
        <v>21</v>
      </c>
      <c r="D121" s="1" t="s">
        <v>184</v>
      </c>
      <c r="E121" s="5" t="s">
        <v>236</v>
      </c>
      <c r="F121" s="1" t="s">
        <v>34</v>
      </c>
      <c r="G121" s="1" t="s">
        <v>204</v>
      </c>
      <c r="K121" s="3" t="str">
        <f t="shared" si="5"/>
        <v>%LINE%=1695,570,0,685,,,</v>
      </c>
    </row>
    <row r="122" spans="2:11" ht="15" customHeight="1" x14ac:dyDescent="0.4">
      <c r="B122" s="1" t="s">
        <v>120</v>
      </c>
      <c r="C122" s="1" t="s">
        <v>21</v>
      </c>
      <c r="D122" s="1" t="s">
        <v>107</v>
      </c>
      <c r="E122" s="1" t="s">
        <v>106</v>
      </c>
      <c r="F122" s="1" t="s">
        <v>10</v>
      </c>
      <c r="G122" s="1" t="s">
        <v>22</v>
      </c>
      <c r="H122" s="1" t="s">
        <v>121</v>
      </c>
      <c r="J122" s="4"/>
      <c r="K122" s="3" t="str">
        <f t="shared" si="5"/>
        <v>摘要：=120,1300,100,40,F,,</v>
      </c>
    </row>
    <row r="123" spans="2:11" ht="15" customHeight="1" x14ac:dyDescent="0.4">
      <c r="B123" s="1" t="s">
        <v>198</v>
      </c>
      <c r="C123" s="1" t="s">
        <v>21</v>
      </c>
      <c r="D123" s="1" t="s">
        <v>107</v>
      </c>
      <c r="E123" s="1" t="s">
        <v>199</v>
      </c>
      <c r="F123" s="1" t="s">
        <v>200</v>
      </c>
      <c r="G123" s="1" t="s">
        <v>34</v>
      </c>
      <c r="K123" s="3" t="str">
        <f t="shared" si="5"/>
        <v>%LINE%=120,1340,740,0,,,</v>
      </c>
    </row>
    <row r="124" spans="2:11" ht="15" customHeight="1" x14ac:dyDescent="0.4">
      <c r="B124" s="1" t="s">
        <v>196</v>
      </c>
      <c r="C124" s="1" t="s">
        <v>21</v>
      </c>
      <c r="D124" s="1" t="s">
        <v>182</v>
      </c>
      <c r="E124" s="5" t="s">
        <v>220</v>
      </c>
      <c r="F124" s="1" t="s">
        <v>26</v>
      </c>
      <c r="G124" s="1" t="s">
        <v>113</v>
      </c>
      <c r="K124" s="3" t="str">
        <f t="shared" si="5"/>
        <v>%FRAME%=1195,1255,250,88,,,</v>
      </c>
    </row>
    <row r="125" spans="2:11" ht="15" customHeight="1" x14ac:dyDescent="0.4">
      <c r="B125" s="1" t="s">
        <v>154</v>
      </c>
      <c r="C125" s="1" t="s">
        <v>21</v>
      </c>
      <c r="D125" s="1" t="s">
        <v>182</v>
      </c>
      <c r="E125" s="5" t="s">
        <v>220</v>
      </c>
      <c r="F125" s="1" t="s">
        <v>26</v>
      </c>
      <c r="G125" s="1" t="s">
        <v>113</v>
      </c>
      <c r="H125" s="1" t="s">
        <v>150</v>
      </c>
      <c r="K125" s="3" t="str">
        <f t="shared" si="5"/>
        <v>合    計=1195,1255,250,88,C,,</v>
      </c>
    </row>
    <row r="126" spans="2:11" ht="15" customHeight="1" x14ac:dyDescent="0.4">
      <c r="B126" s="1" t="s">
        <v>198</v>
      </c>
      <c r="C126" s="1" t="s">
        <v>21</v>
      </c>
      <c r="D126" s="1" t="s">
        <v>182</v>
      </c>
      <c r="E126" s="5" t="s">
        <v>220</v>
      </c>
      <c r="F126" s="1" t="s">
        <v>34</v>
      </c>
      <c r="G126" s="1" t="s">
        <v>113</v>
      </c>
      <c r="H126" s="1" t="s">
        <v>202</v>
      </c>
      <c r="J126" s="4"/>
      <c r="K126" s="3" t="str">
        <f t="shared" si="5"/>
        <v>%LINE%=1195,1255,0,88,6,,</v>
      </c>
    </row>
    <row r="127" spans="2:11" ht="15" customHeight="1" x14ac:dyDescent="0.4">
      <c r="B127" s="1" t="s">
        <v>198</v>
      </c>
      <c r="C127" s="1" t="s">
        <v>21</v>
      </c>
      <c r="D127" s="1" t="s">
        <v>184</v>
      </c>
      <c r="E127" s="5" t="s">
        <v>220</v>
      </c>
      <c r="F127" s="1" t="s">
        <v>34</v>
      </c>
      <c r="G127" s="1" t="s">
        <v>113</v>
      </c>
      <c r="H127" s="1" t="s">
        <v>202</v>
      </c>
      <c r="K127" s="3" t="str">
        <f t="shared" si="5"/>
        <v>%LINE%=1695,1255,0,88,6,,</v>
      </c>
    </row>
    <row r="128" spans="2:11" ht="15" customHeight="1" x14ac:dyDescent="0.4">
      <c r="B128" s="1" t="s">
        <v>198</v>
      </c>
      <c r="C128" s="1" t="s">
        <v>21</v>
      </c>
      <c r="D128" s="1" t="s">
        <v>182</v>
      </c>
      <c r="E128" s="5" t="s">
        <v>237</v>
      </c>
      <c r="F128" s="1" t="s">
        <v>203</v>
      </c>
      <c r="G128" s="1" t="s">
        <v>34</v>
      </c>
      <c r="H128" s="1" t="s">
        <v>202</v>
      </c>
      <c r="K128" s="3" t="str">
        <f t="shared" si="5"/>
        <v>%LINE%=1195,1343,500,0,6,,</v>
      </c>
    </row>
    <row r="129" spans="1:12" ht="15.75" x14ac:dyDescent="0.4">
      <c r="B129" s="1" t="s">
        <v>102</v>
      </c>
      <c r="C129" s="1" t="s">
        <v>21</v>
      </c>
      <c r="D129" s="1" t="s">
        <v>185</v>
      </c>
      <c r="E129" s="1" t="s">
        <v>114</v>
      </c>
      <c r="F129" s="1" t="s">
        <v>35</v>
      </c>
      <c r="G129" s="1" t="s">
        <v>104</v>
      </c>
      <c r="K129" s="3" t="str">
        <f t="shared" si="5"/>
        <v>&lt;R70黒&gt;=1800,1360,140,55,,,</v>
      </c>
      <c r="L129" s="3"/>
    </row>
    <row r="130" spans="1:12" ht="15" customHeight="1" x14ac:dyDescent="0.4">
      <c r="B130" s="1" t="s">
        <v>103</v>
      </c>
      <c r="C130" s="1" t="s">
        <v>21</v>
      </c>
      <c r="D130" s="1" t="s">
        <v>186</v>
      </c>
      <c r="E130" s="1" t="s">
        <v>115</v>
      </c>
      <c r="F130" s="1" t="s">
        <v>29</v>
      </c>
      <c r="G130" s="1" t="s">
        <v>16</v>
      </c>
      <c r="H130" s="1" t="s">
        <v>116</v>
      </c>
      <c r="K130" s="3" t="str">
        <f t="shared" si="5"/>
        <v>古紙配合率70%再生紙を使用しています。=1590,1415,350,25,FR,,</v>
      </c>
    </row>
    <row r="131" spans="1:12" ht="15" customHeight="1" x14ac:dyDescent="0.4">
      <c r="B131" s="1" t="s">
        <v>196</v>
      </c>
      <c r="C131" s="1" t="s">
        <v>21</v>
      </c>
      <c r="D131" s="1" t="s">
        <v>180</v>
      </c>
      <c r="E131" s="1" t="s">
        <v>206</v>
      </c>
      <c r="F131" s="1" t="s">
        <v>27</v>
      </c>
      <c r="G131" s="1" t="s">
        <v>9</v>
      </c>
      <c r="J131" s="4"/>
      <c r="K131" s="3" t="str">
        <f t="shared" si="5"/>
        <v>%FRAME%=875,1265,300,150,,,</v>
      </c>
    </row>
    <row r="132" spans="1:12" ht="15" customHeight="1" x14ac:dyDescent="0.4">
      <c r="B132" s="1" t="s">
        <v>198</v>
      </c>
      <c r="C132" s="1" t="s">
        <v>21</v>
      </c>
      <c r="D132" s="1" t="s">
        <v>207</v>
      </c>
      <c r="E132" s="1" t="s">
        <v>206</v>
      </c>
      <c r="F132" s="1" t="s">
        <v>34</v>
      </c>
      <c r="G132" s="1" t="s">
        <v>9</v>
      </c>
      <c r="J132" s="4"/>
      <c r="K132" s="3" t="str">
        <f t="shared" si="5"/>
        <v>%LINE%=1025,1265,0,150,,,</v>
      </c>
    </row>
    <row r="135" spans="1:12" ht="15" customHeight="1" x14ac:dyDescent="0.4">
      <c r="A135" s="1" t="s">
        <v>188</v>
      </c>
      <c r="B135" s="1" t="s">
        <v>190</v>
      </c>
      <c r="K135" s="1" t="str">
        <f>A135 &amp; B135</f>
        <v>;納品書</v>
      </c>
    </row>
    <row r="136" spans="1:12" ht="15" customHeight="1" x14ac:dyDescent="0.4">
      <c r="B136" s="1" t="s">
        <v>37</v>
      </c>
      <c r="C136" s="1" t="s">
        <v>21</v>
      </c>
      <c r="D136" s="1" t="s">
        <v>24</v>
      </c>
      <c r="E136" s="1" t="s">
        <v>209</v>
      </c>
      <c r="F136" s="1" t="s">
        <v>96</v>
      </c>
      <c r="G136" s="1" t="s">
        <v>22</v>
      </c>
      <c r="H136" s="1" t="s">
        <v>117</v>
      </c>
      <c r="K136" s="3" t="str">
        <f t="shared" ref="K136:K167" si="6">A136 &amp; B136 &amp; C136 &amp; D136 &amp; "," &amp; E136 &amp; "," &amp; F136 &amp; "," &amp; G136 &amp; "," &amp; H136 &amp; "," &amp; I136 &amp; "," &amp; J136</f>
        <v>&lt;お客様コードNo&gt;=395,1560,205,40,F,,</v>
      </c>
    </row>
    <row r="137" spans="1:12" ht="15" customHeight="1" x14ac:dyDescent="0.4">
      <c r="B137" s="1" t="s">
        <v>38</v>
      </c>
      <c r="C137" s="1" t="s">
        <v>21</v>
      </c>
      <c r="D137" s="1" t="s">
        <v>162</v>
      </c>
      <c r="E137" s="1" t="s">
        <v>209</v>
      </c>
      <c r="F137" s="1" t="s">
        <v>96</v>
      </c>
      <c r="G137" s="1" t="s">
        <v>22</v>
      </c>
      <c r="H137" s="1" t="s">
        <v>117</v>
      </c>
      <c r="K137" s="3" t="str">
        <f t="shared" si="6"/>
        <v>&lt;受注顧客No&gt;=850,1560,205,40,F,,</v>
      </c>
    </row>
    <row r="138" spans="1:12" ht="15" customHeight="1" x14ac:dyDescent="0.4">
      <c r="B138" s="1" t="s">
        <v>39</v>
      </c>
      <c r="C138" s="1" t="s">
        <v>21</v>
      </c>
      <c r="D138" s="1" t="s">
        <v>165</v>
      </c>
      <c r="E138" s="1" t="s">
        <v>209</v>
      </c>
      <c r="F138" s="1" t="s">
        <v>32</v>
      </c>
      <c r="G138" s="1" t="s">
        <v>22</v>
      </c>
      <c r="H138" s="1" t="s">
        <v>117</v>
      </c>
      <c r="K138" s="3" t="str">
        <f t="shared" si="6"/>
        <v>&lt;No&gt;=1795,1560,130,40,F,,</v>
      </c>
    </row>
    <row r="139" spans="1:12" ht="15" customHeight="1" x14ac:dyDescent="0.4">
      <c r="B139" s="1" t="s">
        <v>33</v>
      </c>
      <c r="C139" s="1" t="s">
        <v>21</v>
      </c>
      <c r="D139" s="1" t="s">
        <v>107</v>
      </c>
      <c r="E139" s="1">
        <v>1645</v>
      </c>
      <c r="F139" s="1" t="s">
        <v>11</v>
      </c>
      <c r="G139" s="1" t="s">
        <v>22</v>
      </c>
      <c r="H139" s="1" t="s">
        <v>116</v>
      </c>
      <c r="K139" s="3" t="str">
        <f t="shared" si="6"/>
        <v>〒=120,1645,50,40,FR,,</v>
      </c>
    </row>
    <row r="140" spans="1:12" ht="15" customHeight="1" x14ac:dyDescent="0.4">
      <c r="B140" s="1" t="s">
        <v>23</v>
      </c>
      <c r="C140" s="1" t="s">
        <v>21</v>
      </c>
      <c r="D140" s="1" t="s">
        <v>166</v>
      </c>
      <c r="E140" s="1">
        <v>1645</v>
      </c>
      <c r="F140" s="1" t="s">
        <v>9</v>
      </c>
      <c r="G140" s="1" t="s">
        <v>22</v>
      </c>
      <c r="H140" s="1" t="s">
        <v>117</v>
      </c>
      <c r="K140" s="3" t="str">
        <f t="shared" si="6"/>
        <v>&lt;郵便番号&gt;=170,1645,150,40,F,,</v>
      </c>
    </row>
    <row r="141" spans="1:12" ht="15" customHeight="1" x14ac:dyDescent="0.4">
      <c r="B141" s="1" t="s">
        <v>43</v>
      </c>
      <c r="C141" s="1" t="s">
        <v>21</v>
      </c>
      <c r="D141" s="1" t="s">
        <v>166</v>
      </c>
      <c r="E141" s="1">
        <v>1710</v>
      </c>
      <c r="F141" s="1" t="s">
        <v>235</v>
      </c>
      <c r="G141" s="1" t="s">
        <v>11</v>
      </c>
      <c r="H141" s="1" t="s">
        <v>117</v>
      </c>
      <c r="K141" s="3" t="str">
        <f t="shared" si="6"/>
        <v>&lt;住所&gt;=170,1710,1130,50,F,,</v>
      </c>
    </row>
    <row r="142" spans="1:12" ht="15" customHeight="1" x14ac:dyDescent="0.4">
      <c r="B142" s="1" t="s">
        <v>44</v>
      </c>
      <c r="C142" s="1" t="s">
        <v>21</v>
      </c>
      <c r="D142" s="1" t="s">
        <v>166</v>
      </c>
      <c r="E142" s="1">
        <v>1785</v>
      </c>
      <c r="F142" s="1" t="s">
        <v>235</v>
      </c>
      <c r="G142" s="1" t="s">
        <v>11</v>
      </c>
      <c r="H142" s="1" t="s">
        <v>117</v>
      </c>
      <c r="K142" s="3" t="str">
        <f t="shared" si="6"/>
        <v>&lt;医院名&gt;=170,1785,1130,50,F,,</v>
      </c>
    </row>
    <row r="143" spans="1:12" ht="15" customHeight="1" x14ac:dyDescent="0.4">
      <c r="B143" s="1" t="s">
        <v>45</v>
      </c>
      <c r="C143" s="1" t="s">
        <v>21</v>
      </c>
      <c r="D143" s="1" t="s">
        <v>167</v>
      </c>
      <c r="E143" s="1">
        <v>1860</v>
      </c>
      <c r="F143" s="1" t="s">
        <v>98</v>
      </c>
      <c r="G143" s="1" t="s">
        <v>11</v>
      </c>
      <c r="H143" s="1" t="s">
        <v>116</v>
      </c>
      <c r="K143" s="3" t="str">
        <f t="shared" si="6"/>
        <v>&lt;電話番号&gt;=345,1860,505,50,FR,,</v>
      </c>
    </row>
    <row r="144" spans="1:12" ht="15" customHeight="1" x14ac:dyDescent="0.4">
      <c r="B144" s="1" t="s">
        <v>40</v>
      </c>
      <c r="C144" s="1" t="s">
        <v>21</v>
      </c>
      <c r="D144" s="1" t="s">
        <v>168</v>
      </c>
      <c r="E144" s="1" t="s">
        <v>208</v>
      </c>
      <c r="F144" s="1" t="s">
        <v>10</v>
      </c>
      <c r="G144" s="1" t="s">
        <v>22</v>
      </c>
      <c r="H144" s="1" t="s">
        <v>118</v>
      </c>
      <c r="K144" s="3" t="str">
        <f t="shared" si="6"/>
        <v>&lt;年&gt;=1120,1635,100,40,FC,,</v>
      </c>
    </row>
    <row r="145" spans="2:12" ht="15" customHeight="1" x14ac:dyDescent="0.4">
      <c r="B145" s="1" t="s">
        <v>41</v>
      </c>
      <c r="C145" s="1" t="s">
        <v>21</v>
      </c>
      <c r="D145" s="1" t="s">
        <v>170</v>
      </c>
      <c r="E145" s="1" t="s">
        <v>208</v>
      </c>
      <c r="F145" s="1" t="s">
        <v>17</v>
      </c>
      <c r="G145" s="1" t="s">
        <v>22</v>
      </c>
      <c r="H145" s="1" t="s">
        <v>118</v>
      </c>
      <c r="K145" s="3" t="str">
        <f t="shared" si="6"/>
        <v>&lt;月&gt;=1270,1635,60,40,FC,,</v>
      </c>
    </row>
    <row r="146" spans="2:12" ht="15" customHeight="1" x14ac:dyDescent="0.4">
      <c r="B146" s="1" t="s">
        <v>42</v>
      </c>
      <c r="C146" s="1" t="s">
        <v>21</v>
      </c>
      <c r="D146" s="1" t="s">
        <v>171</v>
      </c>
      <c r="E146" s="1" t="s">
        <v>208</v>
      </c>
      <c r="F146" s="1" t="s">
        <v>17</v>
      </c>
      <c r="G146" s="1" t="s">
        <v>22</v>
      </c>
      <c r="H146" s="1" t="s">
        <v>118</v>
      </c>
      <c r="K146" s="3" t="str">
        <f t="shared" si="6"/>
        <v>&lt;日&gt;=1380,1635,60,40,FC,,</v>
      </c>
    </row>
    <row r="147" spans="2:12" ht="15" customHeight="1" x14ac:dyDescent="0.4">
      <c r="B147" s="1" t="s">
        <v>46</v>
      </c>
      <c r="C147" s="1" t="s">
        <v>21</v>
      </c>
      <c r="D147" s="1" t="s">
        <v>178</v>
      </c>
      <c r="E147" s="1">
        <v>1975</v>
      </c>
      <c r="F147" s="1" t="s">
        <v>109</v>
      </c>
      <c r="G147" s="1" t="s">
        <v>22</v>
      </c>
      <c r="H147" s="1" t="s">
        <v>117</v>
      </c>
      <c r="K147" s="3" t="str">
        <f t="shared" si="6"/>
        <v>&lt;担当&gt;=1450,1975,490,40,F,,</v>
      </c>
    </row>
    <row r="148" spans="2:12" ht="15" customHeight="1" x14ac:dyDescent="0.4">
      <c r="B148" s="1" t="s">
        <v>47</v>
      </c>
      <c r="C148" s="1" t="s">
        <v>21</v>
      </c>
      <c r="D148" s="2" t="s">
        <v>35</v>
      </c>
      <c r="E148" s="1" t="s">
        <v>222</v>
      </c>
      <c r="F148" s="1" t="s">
        <v>234</v>
      </c>
      <c r="G148" s="1" t="s">
        <v>119</v>
      </c>
      <c r="K148" s="3" t="str">
        <f t="shared" si="6"/>
        <v>&lt;品名01&gt;=140,2115,735,63,,,</v>
      </c>
      <c r="L148" s="3"/>
    </row>
    <row r="149" spans="2:12" ht="15" customHeight="1" x14ac:dyDescent="0.4">
      <c r="B149" s="1" t="s">
        <v>48</v>
      </c>
      <c r="C149" s="1" t="s">
        <v>21</v>
      </c>
      <c r="D149" s="1" t="s">
        <v>180</v>
      </c>
      <c r="E149" s="1" t="s">
        <v>222</v>
      </c>
      <c r="F149" s="1" t="s">
        <v>233</v>
      </c>
      <c r="G149" s="1" t="s">
        <v>119</v>
      </c>
      <c r="H149" s="1" t="s">
        <v>13</v>
      </c>
      <c r="K149" s="3" t="str">
        <f t="shared" si="6"/>
        <v>&lt;数量01&gt;=875,2115,200,63,R,,</v>
      </c>
      <c r="L149" s="3"/>
    </row>
    <row r="150" spans="2:12" ht="15" customHeight="1" x14ac:dyDescent="0.4">
      <c r="B150" s="1" t="s">
        <v>130</v>
      </c>
      <c r="C150" s="1" t="s">
        <v>21</v>
      </c>
      <c r="D150" s="1" t="s">
        <v>181</v>
      </c>
      <c r="E150" s="1" t="s">
        <v>222</v>
      </c>
      <c r="F150" s="1" t="s">
        <v>124</v>
      </c>
      <c r="G150" s="1" t="s">
        <v>119</v>
      </c>
      <c r="H150" s="1" t="s">
        <v>150</v>
      </c>
      <c r="K150" s="3" t="str">
        <f t="shared" si="6"/>
        <v>&lt;単位01&gt;=1085,2115,110,63,C,,</v>
      </c>
      <c r="L150" s="3"/>
    </row>
    <row r="151" spans="2:12" ht="15" customHeight="1" x14ac:dyDescent="0.4">
      <c r="B151" s="1" t="s">
        <v>49</v>
      </c>
      <c r="C151" s="1" t="s">
        <v>21</v>
      </c>
      <c r="D151" s="1" t="s">
        <v>182</v>
      </c>
      <c r="E151" s="1" t="s">
        <v>222</v>
      </c>
      <c r="F151" s="1" t="s">
        <v>95</v>
      </c>
      <c r="G151" s="1" t="s">
        <v>119</v>
      </c>
      <c r="H151" s="1" t="s">
        <v>13</v>
      </c>
      <c r="K151" s="3" t="str">
        <f t="shared" si="6"/>
        <v>&lt;単価01&gt;=1195,2115,240,63,R,,</v>
      </c>
      <c r="L151" s="3"/>
    </row>
    <row r="152" spans="2:12" ht="15" customHeight="1" x14ac:dyDescent="0.4">
      <c r="B152" s="1" t="s">
        <v>50</v>
      </c>
      <c r="C152" s="1" t="s">
        <v>21</v>
      </c>
      <c r="D152" s="1" t="s">
        <v>183</v>
      </c>
      <c r="E152" s="1" t="s">
        <v>222</v>
      </c>
      <c r="F152" s="1" t="s">
        <v>95</v>
      </c>
      <c r="G152" s="1" t="s">
        <v>119</v>
      </c>
      <c r="H152" s="1" t="s">
        <v>13</v>
      </c>
      <c r="K152" s="3" t="str">
        <f t="shared" si="6"/>
        <v>&lt;金額01&gt;=1445,2115,240,63,R,,</v>
      </c>
      <c r="L152" s="3"/>
    </row>
    <row r="153" spans="2:12" ht="15" customHeight="1" x14ac:dyDescent="0.4">
      <c r="B153" s="1" t="s">
        <v>140</v>
      </c>
      <c r="C153" s="1" t="s">
        <v>21</v>
      </c>
      <c r="D153" s="1" t="s">
        <v>184</v>
      </c>
      <c r="E153" s="1" t="s">
        <v>222</v>
      </c>
      <c r="F153" s="1" t="s">
        <v>125</v>
      </c>
      <c r="G153" s="1" t="s">
        <v>119</v>
      </c>
      <c r="K153" s="3" t="str">
        <f t="shared" si="6"/>
        <v>&lt;備考01&gt;=1695,2115,245,63,,,</v>
      </c>
      <c r="L153" s="3"/>
    </row>
    <row r="154" spans="2:12" ht="15" customHeight="1" x14ac:dyDescent="0.4">
      <c r="B154" s="1" t="s">
        <v>51</v>
      </c>
      <c r="C154" s="1" t="s">
        <v>21</v>
      </c>
      <c r="D154" s="2" t="s">
        <v>35</v>
      </c>
      <c r="E154" s="1" t="s">
        <v>223</v>
      </c>
      <c r="F154" s="1" t="s">
        <v>234</v>
      </c>
      <c r="G154" s="1" t="s">
        <v>119</v>
      </c>
      <c r="K154" s="3" t="str">
        <f t="shared" si="6"/>
        <v>&lt;品名02&gt;=140,2178,735,63,,,</v>
      </c>
      <c r="L154" s="3"/>
    </row>
    <row r="155" spans="2:12" ht="15" customHeight="1" x14ac:dyDescent="0.4">
      <c r="B155" s="1" t="s">
        <v>52</v>
      </c>
      <c r="C155" s="1" t="s">
        <v>21</v>
      </c>
      <c r="D155" s="1" t="s">
        <v>180</v>
      </c>
      <c r="E155" s="1" t="s">
        <v>223</v>
      </c>
      <c r="F155" s="1" t="s">
        <v>233</v>
      </c>
      <c r="G155" s="1" t="s">
        <v>119</v>
      </c>
      <c r="H155" s="1" t="s">
        <v>13</v>
      </c>
      <c r="K155" s="3" t="str">
        <f t="shared" si="6"/>
        <v>&lt;数量02&gt;=875,2178,200,63,R,,</v>
      </c>
      <c r="L155" s="3"/>
    </row>
    <row r="156" spans="2:12" ht="15" customHeight="1" x14ac:dyDescent="0.4">
      <c r="B156" s="1" t="s">
        <v>131</v>
      </c>
      <c r="C156" s="1" t="s">
        <v>21</v>
      </c>
      <c r="D156" s="1" t="s">
        <v>181</v>
      </c>
      <c r="E156" s="1" t="s">
        <v>223</v>
      </c>
      <c r="F156" s="1" t="s">
        <v>124</v>
      </c>
      <c r="G156" s="1" t="s">
        <v>119</v>
      </c>
      <c r="H156" s="1" t="s">
        <v>150</v>
      </c>
      <c r="K156" s="3" t="str">
        <f t="shared" si="6"/>
        <v>&lt;単位02&gt;=1085,2178,110,63,C,,</v>
      </c>
      <c r="L156" s="3"/>
    </row>
    <row r="157" spans="2:12" ht="15" customHeight="1" x14ac:dyDescent="0.4">
      <c r="B157" s="1" t="s">
        <v>53</v>
      </c>
      <c r="C157" s="1" t="s">
        <v>21</v>
      </c>
      <c r="D157" s="1" t="s">
        <v>182</v>
      </c>
      <c r="E157" s="1" t="s">
        <v>223</v>
      </c>
      <c r="F157" s="1" t="s">
        <v>95</v>
      </c>
      <c r="G157" s="1" t="s">
        <v>119</v>
      </c>
      <c r="H157" s="1" t="s">
        <v>13</v>
      </c>
      <c r="K157" s="3" t="str">
        <f t="shared" si="6"/>
        <v>&lt;単価02&gt;=1195,2178,240,63,R,,</v>
      </c>
      <c r="L157" s="3"/>
    </row>
    <row r="158" spans="2:12" ht="15" customHeight="1" x14ac:dyDescent="0.4">
      <c r="B158" s="1" t="s">
        <v>54</v>
      </c>
      <c r="C158" s="1" t="s">
        <v>21</v>
      </c>
      <c r="D158" s="1" t="s">
        <v>183</v>
      </c>
      <c r="E158" s="1" t="s">
        <v>223</v>
      </c>
      <c r="F158" s="1" t="s">
        <v>95</v>
      </c>
      <c r="G158" s="1" t="s">
        <v>119</v>
      </c>
      <c r="H158" s="1" t="s">
        <v>13</v>
      </c>
      <c r="K158" s="3" t="str">
        <f t="shared" si="6"/>
        <v>&lt;金額02&gt;=1445,2178,240,63,R,,</v>
      </c>
      <c r="L158" s="3"/>
    </row>
    <row r="159" spans="2:12" ht="15" customHeight="1" x14ac:dyDescent="0.4">
      <c r="B159" s="1" t="s">
        <v>141</v>
      </c>
      <c r="C159" s="1" t="s">
        <v>21</v>
      </c>
      <c r="D159" s="1" t="s">
        <v>184</v>
      </c>
      <c r="E159" s="1" t="s">
        <v>223</v>
      </c>
      <c r="F159" s="1" t="s">
        <v>125</v>
      </c>
      <c r="G159" s="1" t="s">
        <v>119</v>
      </c>
      <c r="K159" s="3" t="str">
        <f t="shared" si="6"/>
        <v>&lt;備考02&gt;=1695,2178,245,63,,,</v>
      </c>
      <c r="L159" s="3"/>
    </row>
    <row r="160" spans="2:12" ht="15" customHeight="1" x14ac:dyDescent="0.4">
      <c r="B160" s="1" t="s">
        <v>55</v>
      </c>
      <c r="C160" s="1" t="s">
        <v>21</v>
      </c>
      <c r="D160" s="2" t="s">
        <v>35</v>
      </c>
      <c r="E160" s="1" t="s">
        <v>224</v>
      </c>
      <c r="F160" s="1" t="s">
        <v>234</v>
      </c>
      <c r="G160" s="1" t="s">
        <v>119</v>
      </c>
      <c r="K160" s="3" t="str">
        <f t="shared" si="6"/>
        <v>&lt;品名03&gt;=140,2241,735,63,,,</v>
      </c>
      <c r="L160" s="3"/>
    </row>
    <row r="161" spans="2:12" ht="15" customHeight="1" x14ac:dyDescent="0.4">
      <c r="B161" s="1" t="s">
        <v>56</v>
      </c>
      <c r="C161" s="1" t="s">
        <v>21</v>
      </c>
      <c r="D161" s="1" t="s">
        <v>180</v>
      </c>
      <c r="E161" s="1" t="s">
        <v>224</v>
      </c>
      <c r="F161" s="1" t="s">
        <v>233</v>
      </c>
      <c r="G161" s="1" t="s">
        <v>119</v>
      </c>
      <c r="H161" s="1" t="s">
        <v>13</v>
      </c>
      <c r="K161" s="3" t="str">
        <f t="shared" si="6"/>
        <v>&lt;数量03&gt;=875,2241,200,63,R,,</v>
      </c>
      <c r="L161" s="3"/>
    </row>
    <row r="162" spans="2:12" ht="15" customHeight="1" x14ac:dyDescent="0.4">
      <c r="B162" s="1" t="s">
        <v>132</v>
      </c>
      <c r="C162" s="1" t="s">
        <v>21</v>
      </c>
      <c r="D162" s="1" t="s">
        <v>181</v>
      </c>
      <c r="E162" s="1" t="s">
        <v>224</v>
      </c>
      <c r="F162" s="1" t="s">
        <v>124</v>
      </c>
      <c r="G162" s="1" t="s">
        <v>119</v>
      </c>
      <c r="H162" s="1" t="s">
        <v>150</v>
      </c>
      <c r="K162" s="3" t="str">
        <f t="shared" si="6"/>
        <v>&lt;単位03&gt;=1085,2241,110,63,C,,</v>
      </c>
      <c r="L162" s="3"/>
    </row>
    <row r="163" spans="2:12" ht="15" customHeight="1" x14ac:dyDescent="0.4">
      <c r="B163" s="1" t="s">
        <v>57</v>
      </c>
      <c r="C163" s="1" t="s">
        <v>21</v>
      </c>
      <c r="D163" s="1" t="s">
        <v>182</v>
      </c>
      <c r="E163" s="1" t="s">
        <v>224</v>
      </c>
      <c r="F163" s="1" t="s">
        <v>95</v>
      </c>
      <c r="G163" s="1" t="s">
        <v>119</v>
      </c>
      <c r="H163" s="1" t="s">
        <v>13</v>
      </c>
      <c r="K163" s="3" t="str">
        <f t="shared" si="6"/>
        <v>&lt;単価03&gt;=1195,2241,240,63,R,,</v>
      </c>
      <c r="L163" s="3"/>
    </row>
    <row r="164" spans="2:12" ht="15" customHeight="1" x14ac:dyDescent="0.4">
      <c r="B164" s="1" t="s">
        <v>58</v>
      </c>
      <c r="C164" s="1" t="s">
        <v>21</v>
      </c>
      <c r="D164" s="1" t="s">
        <v>183</v>
      </c>
      <c r="E164" s="1" t="s">
        <v>224</v>
      </c>
      <c r="F164" s="1" t="s">
        <v>95</v>
      </c>
      <c r="G164" s="1" t="s">
        <v>119</v>
      </c>
      <c r="H164" s="1" t="s">
        <v>13</v>
      </c>
      <c r="K164" s="3" t="str">
        <f t="shared" si="6"/>
        <v>&lt;金額03&gt;=1445,2241,240,63,R,,</v>
      </c>
      <c r="L164" s="3"/>
    </row>
    <row r="165" spans="2:12" ht="15" customHeight="1" x14ac:dyDescent="0.4">
      <c r="B165" s="1" t="s">
        <v>142</v>
      </c>
      <c r="C165" s="1" t="s">
        <v>21</v>
      </c>
      <c r="D165" s="1" t="s">
        <v>184</v>
      </c>
      <c r="E165" s="1" t="s">
        <v>224</v>
      </c>
      <c r="F165" s="1" t="s">
        <v>125</v>
      </c>
      <c r="G165" s="1" t="s">
        <v>119</v>
      </c>
      <c r="K165" s="3" t="str">
        <f t="shared" si="6"/>
        <v>&lt;備考03&gt;=1695,2241,245,63,,,</v>
      </c>
      <c r="L165" s="3"/>
    </row>
    <row r="166" spans="2:12" ht="15" customHeight="1" x14ac:dyDescent="0.4">
      <c r="B166" s="1" t="s">
        <v>59</v>
      </c>
      <c r="C166" s="1" t="s">
        <v>21</v>
      </c>
      <c r="D166" s="2" t="s">
        <v>35</v>
      </c>
      <c r="E166" s="1" t="s">
        <v>225</v>
      </c>
      <c r="F166" s="1" t="s">
        <v>234</v>
      </c>
      <c r="G166" s="1" t="s">
        <v>119</v>
      </c>
      <c r="K166" s="3" t="str">
        <f t="shared" si="6"/>
        <v>&lt;品名04&gt;=140,2304,735,63,,,</v>
      </c>
      <c r="L166" s="3"/>
    </row>
    <row r="167" spans="2:12" ht="15" customHeight="1" x14ac:dyDescent="0.4">
      <c r="B167" s="1" t="s">
        <v>60</v>
      </c>
      <c r="C167" s="1" t="s">
        <v>21</v>
      </c>
      <c r="D167" s="1" t="s">
        <v>180</v>
      </c>
      <c r="E167" s="1" t="s">
        <v>225</v>
      </c>
      <c r="F167" s="1" t="s">
        <v>233</v>
      </c>
      <c r="G167" s="1" t="s">
        <v>119</v>
      </c>
      <c r="H167" s="1" t="s">
        <v>13</v>
      </c>
      <c r="K167" s="3" t="str">
        <f t="shared" si="6"/>
        <v>&lt;数量04&gt;=875,2304,200,63,R,,</v>
      </c>
      <c r="L167" s="3"/>
    </row>
    <row r="168" spans="2:12" ht="15" customHeight="1" x14ac:dyDescent="0.4">
      <c r="B168" s="1" t="s">
        <v>133</v>
      </c>
      <c r="C168" s="1" t="s">
        <v>21</v>
      </c>
      <c r="D168" s="1" t="s">
        <v>181</v>
      </c>
      <c r="E168" s="1" t="s">
        <v>225</v>
      </c>
      <c r="F168" s="1" t="s">
        <v>124</v>
      </c>
      <c r="G168" s="1" t="s">
        <v>119</v>
      </c>
      <c r="H168" s="1" t="s">
        <v>150</v>
      </c>
      <c r="K168" s="3" t="str">
        <f t="shared" ref="K168:K199" si="7">A168 &amp; B168 &amp; C168 &amp; D168 &amp; "," &amp; E168 &amp; "," &amp; F168 &amp; "," &amp; G168 &amp; "," &amp; H168 &amp; "," &amp; I168 &amp; "," &amp; J168</f>
        <v>&lt;単位04&gt;=1085,2304,110,63,C,,</v>
      </c>
      <c r="L168" s="3"/>
    </row>
    <row r="169" spans="2:12" ht="15" customHeight="1" x14ac:dyDescent="0.4">
      <c r="B169" s="1" t="s">
        <v>61</v>
      </c>
      <c r="C169" s="1" t="s">
        <v>21</v>
      </c>
      <c r="D169" s="1" t="s">
        <v>182</v>
      </c>
      <c r="E169" s="1" t="s">
        <v>225</v>
      </c>
      <c r="F169" s="1" t="s">
        <v>95</v>
      </c>
      <c r="G169" s="1" t="s">
        <v>119</v>
      </c>
      <c r="H169" s="1" t="s">
        <v>13</v>
      </c>
      <c r="K169" s="3" t="str">
        <f t="shared" si="7"/>
        <v>&lt;単価04&gt;=1195,2304,240,63,R,,</v>
      </c>
      <c r="L169" s="3"/>
    </row>
    <row r="170" spans="2:12" ht="15" customHeight="1" x14ac:dyDescent="0.4">
      <c r="B170" s="1" t="s">
        <v>62</v>
      </c>
      <c r="C170" s="1" t="s">
        <v>21</v>
      </c>
      <c r="D170" s="1" t="s">
        <v>183</v>
      </c>
      <c r="E170" s="1" t="s">
        <v>225</v>
      </c>
      <c r="F170" s="1" t="s">
        <v>95</v>
      </c>
      <c r="G170" s="1" t="s">
        <v>119</v>
      </c>
      <c r="H170" s="1" t="s">
        <v>13</v>
      </c>
      <c r="K170" s="3" t="str">
        <f t="shared" si="7"/>
        <v>&lt;金額04&gt;=1445,2304,240,63,R,,</v>
      </c>
      <c r="L170" s="3"/>
    </row>
    <row r="171" spans="2:12" ht="15" customHeight="1" x14ac:dyDescent="0.4">
      <c r="B171" s="1" t="s">
        <v>143</v>
      </c>
      <c r="C171" s="1" t="s">
        <v>21</v>
      </c>
      <c r="D171" s="1" t="s">
        <v>184</v>
      </c>
      <c r="E171" s="1" t="s">
        <v>225</v>
      </c>
      <c r="F171" s="1" t="s">
        <v>125</v>
      </c>
      <c r="G171" s="1" t="s">
        <v>119</v>
      </c>
      <c r="K171" s="3" t="str">
        <f t="shared" si="7"/>
        <v>&lt;備考04&gt;=1695,2304,245,63,,,</v>
      </c>
      <c r="L171" s="3"/>
    </row>
    <row r="172" spans="2:12" ht="15" customHeight="1" x14ac:dyDescent="0.4">
      <c r="B172" s="1" t="s">
        <v>63</v>
      </c>
      <c r="C172" s="1" t="s">
        <v>21</v>
      </c>
      <c r="D172" s="2" t="s">
        <v>35</v>
      </c>
      <c r="E172" s="1" t="s">
        <v>226</v>
      </c>
      <c r="F172" s="1" t="s">
        <v>234</v>
      </c>
      <c r="G172" s="1" t="s">
        <v>119</v>
      </c>
      <c r="K172" s="3" t="str">
        <f t="shared" si="7"/>
        <v>&lt;品名05&gt;=140,2367,735,63,,,</v>
      </c>
      <c r="L172" s="3"/>
    </row>
    <row r="173" spans="2:12" ht="15" customHeight="1" x14ac:dyDescent="0.4">
      <c r="B173" s="1" t="s">
        <v>64</v>
      </c>
      <c r="C173" s="1" t="s">
        <v>21</v>
      </c>
      <c r="D173" s="1" t="s">
        <v>180</v>
      </c>
      <c r="E173" s="1" t="s">
        <v>226</v>
      </c>
      <c r="F173" s="1" t="s">
        <v>233</v>
      </c>
      <c r="G173" s="1" t="s">
        <v>119</v>
      </c>
      <c r="H173" s="1" t="s">
        <v>13</v>
      </c>
      <c r="K173" s="3" t="str">
        <f t="shared" si="7"/>
        <v>&lt;数量05&gt;=875,2367,200,63,R,,</v>
      </c>
      <c r="L173" s="3"/>
    </row>
    <row r="174" spans="2:12" ht="15" customHeight="1" x14ac:dyDescent="0.4">
      <c r="B174" s="1" t="s">
        <v>134</v>
      </c>
      <c r="C174" s="1" t="s">
        <v>21</v>
      </c>
      <c r="D174" s="1" t="s">
        <v>181</v>
      </c>
      <c r="E174" s="1" t="s">
        <v>226</v>
      </c>
      <c r="F174" s="1" t="s">
        <v>124</v>
      </c>
      <c r="G174" s="1" t="s">
        <v>119</v>
      </c>
      <c r="H174" s="1" t="s">
        <v>150</v>
      </c>
      <c r="K174" s="3" t="str">
        <f t="shared" si="7"/>
        <v>&lt;単位05&gt;=1085,2367,110,63,C,,</v>
      </c>
      <c r="L174" s="3"/>
    </row>
    <row r="175" spans="2:12" ht="15" customHeight="1" x14ac:dyDescent="0.4">
      <c r="B175" s="1" t="s">
        <v>65</v>
      </c>
      <c r="C175" s="1" t="s">
        <v>21</v>
      </c>
      <c r="D175" s="1" t="s">
        <v>182</v>
      </c>
      <c r="E175" s="1" t="s">
        <v>226</v>
      </c>
      <c r="F175" s="1" t="s">
        <v>95</v>
      </c>
      <c r="G175" s="1" t="s">
        <v>119</v>
      </c>
      <c r="H175" s="1" t="s">
        <v>13</v>
      </c>
      <c r="K175" s="3" t="str">
        <f t="shared" si="7"/>
        <v>&lt;単価05&gt;=1195,2367,240,63,R,,</v>
      </c>
      <c r="L175" s="3"/>
    </row>
    <row r="176" spans="2:12" ht="15" customHeight="1" x14ac:dyDescent="0.4">
      <c r="B176" s="1" t="s">
        <v>66</v>
      </c>
      <c r="C176" s="1" t="s">
        <v>21</v>
      </c>
      <c r="D176" s="1" t="s">
        <v>183</v>
      </c>
      <c r="E176" s="1" t="s">
        <v>226</v>
      </c>
      <c r="F176" s="1" t="s">
        <v>95</v>
      </c>
      <c r="G176" s="1" t="s">
        <v>119</v>
      </c>
      <c r="H176" s="1" t="s">
        <v>13</v>
      </c>
      <c r="K176" s="3" t="str">
        <f t="shared" si="7"/>
        <v>&lt;金額05&gt;=1445,2367,240,63,R,,</v>
      </c>
      <c r="L176" s="3"/>
    </row>
    <row r="177" spans="2:12" ht="15" customHeight="1" x14ac:dyDescent="0.4">
      <c r="B177" s="1" t="s">
        <v>144</v>
      </c>
      <c r="C177" s="1" t="s">
        <v>21</v>
      </c>
      <c r="D177" s="1" t="s">
        <v>184</v>
      </c>
      <c r="E177" s="1" t="s">
        <v>226</v>
      </c>
      <c r="F177" s="1" t="s">
        <v>125</v>
      </c>
      <c r="G177" s="1" t="s">
        <v>119</v>
      </c>
      <c r="K177" s="3" t="str">
        <f t="shared" si="7"/>
        <v>&lt;備考05&gt;=1695,2367,245,63,,,</v>
      </c>
      <c r="L177" s="3"/>
    </row>
    <row r="178" spans="2:12" ht="15" customHeight="1" x14ac:dyDescent="0.4">
      <c r="B178" s="1" t="s">
        <v>67</v>
      </c>
      <c r="C178" s="1" t="s">
        <v>21</v>
      </c>
      <c r="D178" s="2" t="s">
        <v>35</v>
      </c>
      <c r="E178" s="1" t="s">
        <v>227</v>
      </c>
      <c r="F178" s="1" t="s">
        <v>234</v>
      </c>
      <c r="G178" s="1" t="s">
        <v>119</v>
      </c>
      <c r="K178" s="3" t="str">
        <f t="shared" si="7"/>
        <v>&lt;品名06&gt;=140,2430,735,63,,,</v>
      </c>
      <c r="L178" s="3"/>
    </row>
    <row r="179" spans="2:12" ht="15" customHeight="1" x14ac:dyDescent="0.4">
      <c r="B179" s="1" t="s">
        <v>68</v>
      </c>
      <c r="C179" s="1" t="s">
        <v>21</v>
      </c>
      <c r="D179" s="1" t="s">
        <v>180</v>
      </c>
      <c r="E179" s="1" t="s">
        <v>227</v>
      </c>
      <c r="F179" s="1" t="s">
        <v>233</v>
      </c>
      <c r="G179" s="1" t="s">
        <v>119</v>
      </c>
      <c r="H179" s="1" t="s">
        <v>13</v>
      </c>
      <c r="K179" s="3" t="str">
        <f t="shared" si="7"/>
        <v>&lt;数量06&gt;=875,2430,200,63,R,,</v>
      </c>
      <c r="L179" s="3"/>
    </row>
    <row r="180" spans="2:12" ht="15" customHeight="1" x14ac:dyDescent="0.4">
      <c r="B180" s="1" t="s">
        <v>135</v>
      </c>
      <c r="C180" s="1" t="s">
        <v>21</v>
      </c>
      <c r="D180" s="1" t="s">
        <v>181</v>
      </c>
      <c r="E180" s="1" t="s">
        <v>227</v>
      </c>
      <c r="F180" s="1" t="s">
        <v>124</v>
      </c>
      <c r="G180" s="1" t="s">
        <v>119</v>
      </c>
      <c r="H180" s="1" t="s">
        <v>150</v>
      </c>
      <c r="K180" s="3" t="str">
        <f t="shared" si="7"/>
        <v>&lt;単位06&gt;=1085,2430,110,63,C,,</v>
      </c>
      <c r="L180" s="3"/>
    </row>
    <row r="181" spans="2:12" ht="15" customHeight="1" x14ac:dyDescent="0.4">
      <c r="B181" s="1" t="s">
        <v>69</v>
      </c>
      <c r="C181" s="1" t="s">
        <v>21</v>
      </c>
      <c r="D181" s="1" t="s">
        <v>182</v>
      </c>
      <c r="E181" s="1" t="s">
        <v>227</v>
      </c>
      <c r="F181" s="1" t="s">
        <v>95</v>
      </c>
      <c r="G181" s="1" t="s">
        <v>119</v>
      </c>
      <c r="H181" s="1" t="s">
        <v>13</v>
      </c>
      <c r="K181" s="3" t="str">
        <f t="shared" si="7"/>
        <v>&lt;単価06&gt;=1195,2430,240,63,R,,</v>
      </c>
      <c r="L181" s="3"/>
    </row>
    <row r="182" spans="2:12" ht="15" customHeight="1" x14ac:dyDescent="0.4">
      <c r="B182" s="1" t="s">
        <v>70</v>
      </c>
      <c r="C182" s="1" t="s">
        <v>21</v>
      </c>
      <c r="D182" s="1" t="s">
        <v>183</v>
      </c>
      <c r="E182" s="1" t="s">
        <v>227</v>
      </c>
      <c r="F182" s="1" t="s">
        <v>95</v>
      </c>
      <c r="G182" s="1" t="s">
        <v>119</v>
      </c>
      <c r="H182" s="1" t="s">
        <v>13</v>
      </c>
      <c r="K182" s="3" t="str">
        <f t="shared" si="7"/>
        <v>&lt;金額06&gt;=1445,2430,240,63,R,,</v>
      </c>
      <c r="L182" s="3"/>
    </row>
    <row r="183" spans="2:12" ht="15" customHeight="1" x14ac:dyDescent="0.4">
      <c r="B183" s="1" t="s">
        <v>145</v>
      </c>
      <c r="C183" s="1" t="s">
        <v>21</v>
      </c>
      <c r="D183" s="1" t="s">
        <v>184</v>
      </c>
      <c r="E183" s="1" t="s">
        <v>227</v>
      </c>
      <c r="F183" s="1" t="s">
        <v>125</v>
      </c>
      <c r="G183" s="1" t="s">
        <v>119</v>
      </c>
      <c r="K183" s="3" t="str">
        <f t="shared" si="7"/>
        <v>&lt;備考06&gt;=1695,2430,245,63,,,</v>
      </c>
      <c r="L183" s="3"/>
    </row>
    <row r="184" spans="2:12" ht="15" customHeight="1" x14ac:dyDescent="0.4">
      <c r="B184" s="1" t="s">
        <v>71</v>
      </c>
      <c r="C184" s="1" t="s">
        <v>21</v>
      </c>
      <c r="D184" s="2" t="s">
        <v>35</v>
      </c>
      <c r="E184" s="1" t="s">
        <v>228</v>
      </c>
      <c r="F184" s="1" t="s">
        <v>234</v>
      </c>
      <c r="G184" s="1" t="s">
        <v>119</v>
      </c>
      <c r="K184" s="3" t="str">
        <f t="shared" si="7"/>
        <v>&lt;品名07&gt;=140,2493,735,63,,,</v>
      </c>
      <c r="L184" s="3"/>
    </row>
    <row r="185" spans="2:12" ht="15" customHeight="1" x14ac:dyDescent="0.4">
      <c r="B185" s="1" t="s">
        <v>72</v>
      </c>
      <c r="C185" s="1" t="s">
        <v>21</v>
      </c>
      <c r="D185" s="1" t="s">
        <v>180</v>
      </c>
      <c r="E185" s="1" t="s">
        <v>228</v>
      </c>
      <c r="F185" s="1" t="s">
        <v>233</v>
      </c>
      <c r="G185" s="1" t="s">
        <v>119</v>
      </c>
      <c r="H185" s="1" t="s">
        <v>13</v>
      </c>
      <c r="K185" s="3" t="str">
        <f t="shared" si="7"/>
        <v>&lt;数量07&gt;=875,2493,200,63,R,,</v>
      </c>
      <c r="L185" s="3"/>
    </row>
    <row r="186" spans="2:12" ht="15" customHeight="1" x14ac:dyDescent="0.4">
      <c r="B186" s="1" t="s">
        <v>136</v>
      </c>
      <c r="C186" s="1" t="s">
        <v>21</v>
      </c>
      <c r="D186" s="1" t="s">
        <v>181</v>
      </c>
      <c r="E186" s="1" t="s">
        <v>228</v>
      </c>
      <c r="F186" s="1" t="s">
        <v>124</v>
      </c>
      <c r="G186" s="1" t="s">
        <v>119</v>
      </c>
      <c r="H186" s="1" t="s">
        <v>150</v>
      </c>
      <c r="K186" s="3" t="str">
        <f t="shared" si="7"/>
        <v>&lt;単位07&gt;=1085,2493,110,63,C,,</v>
      </c>
      <c r="L186" s="3"/>
    </row>
    <row r="187" spans="2:12" ht="15" customHeight="1" x14ac:dyDescent="0.4">
      <c r="B187" s="1" t="s">
        <v>73</v>
      </c>
      <c r="C187" s="1" t="s">
        <v>21</v>
      </c>
      <c r="D187" s="1" t="s">
        <v>182</v>
      </c>
      <c r="E187" s="1" t="s">
        <v>228</v>
      </c>
      <c r="F187" s="1" t="s">
        <v>95</v>
      </c>
      <c r="G187" s="1" t="s">
        <v>119</v>
      </c>
      <c r="H187" s="1" t="s">
        <v>13</v>
      </c>
      <c r="K187" s="3" t="str">
        <f t="shared" si="7"/>
        <v>&lt;単価07&gt;=1195,2493,240,63,R,,</v>
      </c>
      <c r="L187" s="3"/>
    </row>
    <row r="188" spans="2:12" ht="15" customHeight="1" x14ac:dyDescent="0.4">
      <c r="B188" s="1" t="s">
        <v>74</v>
      </c>
      <c r="C188" s="1" t="s">
        <v>21</v>
      </c>
      <c r="D188" s="1" t="s">
        <v>183</v>
      </c>
      <c r="E188" s="1" t="s">
        <v>228</v>
      </c>
      <c r="F188" s="1" t="s">
        <v>95</v>
      </c>
      <c r="G188" s="1" t="s">
        <v>119</v>
      </c>
      <c r="H188" s="1" t="s">
        <v>13</v>
      </c>
      <c r="K188" s="3" t="str">
        <f t="shared" si="7"/>
        <v>&lt;金額07&gt;=1445,2493,240,63,R,,</v>
      </c>
      <c r="L188" s="3"/>
    </row>
    <row r="189" spans="2:12" ht="15" customHeight="1" x14ac:dyDescent="0.4">
      <c r="B189" s="1" t="s">
        <v>146</v>
      </c>
      <c r="C189" s="1" t="s">
        <v>21</v>
      </c>
      <c r="D189" s="1" t="s">
        <v>184</v>
      </c>
      <c r="E189" s="1" t="s">
        <v>228</v>
      </c>
      <c r="F189" s="1" t="s">
        <v>125</v>
      </c>
      <c r="G189" s="1" t="s">
        <v>119</v>
      </c>
      <c r="K189" s="3" t="str">
        <f t="shared" si="7"/>
        <v>&lt;備考07&gt;=1695,2493,245,63,,,</v>
      </c>
      <c r="L189" s="3"/>
    </row>
    <row r="190" spans="2:12" ht="15" customHeight="1" x14ac:dyDescent="0.4">
      <c r="B190" s="1" t="s">
        <v>75</v>
      </c>
      <c r="C190" s="1" t="s">
        <v>21</v>
      </c>
      <c r="D190" s="2" t="s">
        <v>35</v>
      </c>
      <c r="E190" s="1" t="s">
        <v>229</v>
      </c>
      <c r="F190" s="1" t="s">
        <v>234</v>
      </c>
      <c r="G190" s="1" t="s">
        <v>119</v>
      </c>
      <c r="K190" s="3" t="str">
        <f t="shared" si="7"/>
        <v>&lt;品名08&gt;=140,2556,735,63,,,</v>
      </c>
      <c r="L190" s="3"/>
    </row>
    <row r="191" spans="2:12" ht="15" customHeight="1" x14ac:dyDescent="0.4">
      <c r="B191" s="1" t="s">
        <v>76</v>
      </c>
      <c r="C191" s="1" t="s">
        <v>21</v>
      </c>
      <c r="D191" s="1" t="s">
        <v>180</v>
      </c>
      <c r="E191" s="1" t="s">
        <v>229</v>
      </c>
      <c r="F191" s="1" t="s">
        <v>233</v>
      </c>
      <c r="G191" s="1" t="s">
        <v>119</v>
      </c>
      <c r="H191" s="1" t="s">
        <v>13</v>
      </c>
      <c r="K191" s="3" t="str">
        <f t="shared" si="7"/>
        <v>&lt;数量08&gt;=875,2556,200,63,R,,</v>
      </c>
      <c r="L191" s="3"/>
    </row>
    <row r="192" spans="2:12" ht="15" customHeight="1" x14ac:dyDescent="0.4">
      <c r="B192" s="1" t="s">
        <v>137</v>
      </c>
      <c r="C192" s="1" t="s">
        <v>21</v>
      </c>
      <c r="D192" s="1" t="s">
        <v>181</v>
      </c>
      <c r="E192" s="1" t="s">
        <v>229</v>
      </c>
      <c r="F192" s="1" t="s">
        <v>124</v>
      </c>
      <c r="G192" s="1" t="s">
        <v>119</v>
      </c>
      <c r="H192" s="1" t="s">
        <v>150</v>
      </c>
      <c r="K192" s="3" t="str">
        <f t="shared" si="7"/>
        <v>&lt;単位08&gt;=1085,2556,110,63,C,,</v>
      </c>
      <c r="L192" s="3"/>
    </row>
    <row r="193" spans="2:12" ht="15" customHeight="1" x14ac:dyDescent="0.4">
      <c r="B193" s="1" t="s">
        <v>77</v>
      </c>
      <c r="C193" s="1" t="s">
        <v>21</v>
      </c>
      <c r="D193" s="1" t="s">
        <v>182</v>
      </c>
      <c r="E193" s="1" t="s">
        <v>229</v>
      </c>
      <c r="F193" s="1" t="s">
        <v>95</v>
      </c>
      <c r="G193" s="1" t="s">
        <v>119</v>
      </c>
      <c r="H193" s="1" t="s">
        <v>13</v>
      </c>
      <c r="K193" s="3" t="str">
        <f t="shared" si="7"/>
        <v>&lt;単価08&gt;=1195,2556,240,63,R,,</v>
      </c>
      <c r="L193" s="3"/>
    </row>
    <row r="194" spans="2:12" ht="15" customHeight="1" x14ac:dyDescent="0.4">
      <c r="B194" s="1" t="s">
        <v>78</v>
      </c>
      <c r="C194" s="1" t="s">
        <v>21</v>
      </c>
      <c r="D194" s="1" t="s">
        <v>183</v>
      </c>
      <c r="E194" s="1" t="s">
        <v>229</v>
      </c>
      <c r="F194" s="1" t="s">
        <v>95</v>
      </c>
      <c r="G194" s="1" t="s">
        <v>119</v>
      </c>
      <c r="H194" s="1" t="s">
        <v>13</v>
      </c>
      <c r="K194" s="3" t="str">
        <f t="shared" si="7"/>
        <v>&lt;金額08&gt;=1445,2556,240,63,R,,</v>
      </c>
      <c r="L194" s="3"/>
    </row>
    <row r="195" spans="2:12" ht="15" customHeight="1" x14ac:dyDescent="0.4">
      <c r="B195" s="1" t="s">
        <v>147</v>
      </c>
      <c r="C195" s="1" t="s">
        <v>21</v>
      </c>
      <c r="D195" s="1" t="s">
        <v>184</v>
      </c>
      <c r="E195" s="1" t="s">
        <v>229</v>
      </c>
      <c r="F195" s="1" t="s">
        <v>125</v>
      </c>
      <c r="G195" s="1" t="s">
        <v>119</v>
      </c>
      <c r="K195" s="3" t="str">
        <f t="shared" si="7"/>
        <v>&lt;備考08&gt;=1695,2556,245,63,,,</v>
      </c>
      <c r="L195" s="3"/>
    </row>
    <row r="196" spans="2:12" ht="15" customHeight="1" x14ac:dyDescent="0.4">
      <c r="B196" s="1" t="s">
        <v>79</v>
      </c>
      <c r="C196" s="1" t="s">
        <v>21</v>
      </c>
      <c r="D196" s="2" t="s">
        <v>35</v>
      </c>
      <c r="E196" s="1" t="s">
        <v>230</v>
      </c>
      <c r="F196" s="1" t="s">
        <v>234</v>
      </c>
      <c r="G196" s="1" t="s">
        <v>119</v>
      </c>
      <c r="K196" s="3" t="str">
        <f t="shared" si="7"/>
        <v>&lt;品名09&gt;=140,2619,735,63,,,</v>
      </c>
      <c r="L196" s="3"/>
    </row>
    <row r="197" spans="2:12" ht="15" customHeight="1" x14ac:dyDescent="0.4">
      <c r="B197" s="1" t="s">
        <v>80</v>
      </c>
      <c r="C197" s="1" t="s">
        <v>21</v>
      </c>
      <c r="D197" s="1" t="s">
        <v>180</v>
      </c>
      <c r="E197" s="1" t="s">
        <v>230</v>
      </c>
      <c r="F197" s="1" t="s">
        <v>233</v>
      </c>
      <c r="G197" s="1" t="s">
        <v>119</v>
      </c>
      <c r="H197" s="1" t="s">
        <v>13</v>
      </c>
      <c r="K197" s="3" t="str">
        <f t="shared" si="7"/>
        <v>&lt;数量09&gt;=875,2619,200,63,R,,</v>
      </c>
      <c r="L197" s="3"/>
    </row>
    <row r="198" spans="2:12" ht="15" customHeight="1" x14ac:dyDescent="0.4">
      <c r="B198" s="1" t="s">
        <v>138</v>
      </c>
      <c r="C198" s="1" t="s">
        <v>21</v>
      </c>
      <c r="D198" s="1" t="s">
        <v>181</v>
      </c>
      <c r="E198" s="1" t="s">
        <v>230</v>
      </c>
      <c r="F198" s="1" t="s">
        <v>124</v>
      </c>
      <c r="G198" s="1" t="s">
        <v>119</v>
      </c>
      <c r="H198" s="1" t="s">
        <v>150</v>
      </c>
      <c r="K198" s="3" t="str">
        <f t="shared" si="7"/>
        <v>&lt;単位09&gt;=1085,2619,110,63,C,,</v>
      </c>
      <c r="L198" s="3"/>
    </row>
    <row r="199" spans="2:12" ht="15" customHeight="1" x14ac:dyDescent="0.4">
      <c r="B199" s="1" t="s">
        <v>81</v>
      </c>
      <c r="C199" s="1" t="s">
        <v>21</v>
      </c>
      <c r="D199" s="1" t="s">
        <v>182</v>
      </c>
      <c r="E199" s="1" t="s">
        <v>230</v>
      </c>
      <c r="F199" s="1" t="s">
        <v>95</v>
      </c>
      <c r="G199" s="1" t="s">
        <v>119</v>
      </c>
      <c r="H199" s="1" t="s">
        <v>13</v>
      </c>
      <c r="K199" s="3" t="str">
        <f t="shared" si="7"/>
        <v>&lt;単価09&gt;=1195,2619,240,63,R,,</v>
      </c>
      <c r="L199" s="3"/>
    </row>
    <row r="200" spans="2:12" ht="15" customHeight="1" x14ac:dyDescent="0.4">
      <c r="B200" s="1" t="s">
        <v>82</v>
      </c>
      <c r="C200" s="1" t="s">
        <v>21</v>
      </c>
      <c r="D200" s="1" t="s">
        <v>183</v>
      </c>
      <c r="E200" s="1" t="s">
        <v>230</v>
      </c>
      <c r="F200" s="1" t="s">
        <v>95</v>
      </c>
      <c r="G200" s="1" t="s">
        <v>119</v>
      </c>
      <c r="H200" s="1" t="s">
        <v>13</v>
      </c>
      <c r="K200" s="3" t="str">
        <f t="shared" ref="K200:K209" si="8">A200 &amp; B200 &amp; C200 &amp; D200 &amp; "," &amp; E200 &amp; "," &amp; F200 &amp; "," &amp; G200 &amp; "," &amp; H200 &amp; "," &amp; I200 &amp; "," &amp; J200</f>
        <v>&lt;金額09&gt;=1445,2619,240,63,R,,</v>
      </c>
      <c r="L200" s="3"/>
    </row>
    <row r="201" spans="2:12" ht="15" customHeight="1" x14ac:dyDescent="0.4">
      <c r="B201" s="1" t="s">
        <v>148</v>
      </c>
      <c r="C201" s="1" t="s">
        <v>21</v>
      </c>
      <c r="D201" s="1" t="s">
        <v>184</v>
      </c>
      <c r="E201" s="1" t="s">
        <v>230</v>
      </c>
      <c r="F201" s="1" t="s">
        <v>125</v>
      </c>
      <c r="G201" s="1" t="s">
        <v>119</v>
      </c>
      <c r="K201" s="3" t="str">
        <f t="shared" si="8"/>
        <v>&lt;備考09&gt;=1695,2619,245,63,,,</v>
      </c>
      <c r="L201" s="3"/>
    </row>
    <row r="202" spans="2:12" ht="15" customHeight="1" x14ac:dyDescent="0.4">
      <c r="B202" s="1" t="s">
        <v>18</v>
      </c>
      <c r="C202" s="1" t="s">
        <v>21</v>
      </c>
      <c r="D202" s="2" t="s">
        <v>35</v>
      </c>
      <c r="E202" s="1" t="s">
        <v>231</v>
      </c>
      <c r="F202" s="1" t="s">
        <v>234</v>
      </c>
      <c r="G202" s="1" t="s">
        <v>119</v>
      </c>
      <c r="K202" s="3" t="str">
        <f t="shared" si="8"/>
        <v>&lt;品名10&gt;=140,2682,735,63,,,</v>
      </c>
      <c r="L202" s="3"/>
    </row>
    <row r="203" spans="2:12" ht="15" customHeight="1" x14ac:dyDescent="0.4">
      <c r="B203" s="1" t="s">
        <v>19</v>
      </c>
      <c r="C203" s="1" t="s">
        <v>21</v>
      </c>
      <c r="D203" s="1" t="s">
        <v>180</v>
      </c>
      <c r="E203" s="1" t="s">
        <v>231</v>
      </c>
      <c r="F203" s="1" t="s">
        <v>233</v>
      </c>
      <c r="G203" s="1" t="s">
        <v>119</v>
      </c>
      <c r="H203" s="1" t="s">
        <v>13</v>
      </c>
      <c r="K203" s="3" t="str">
        <f t="shared" si="8"/>
        <v>&lt;数量10&gt;=875,2682,200,63,R,,</v>
      </c>
      <c r="L203" s="3"/>
    </row>
    <row r="204" spans="2:12" ht="15" customHeight="1" x14ac:dyDescent="0.4">
      <c r="B204" s="1" t="s">
        <v>139</v>
      </c>
      <c r="C204" s="1" t="s">
        <v>21</v>
      </c>
      <c r="D204" s="1" t="s">
        <v>181</v>
      </c>
      <c r="E204" s="1" t="s">
        <v>231</v>
      </c>
      <c r="F204" s="1" t="s">
        <v>124</v>
      </c>
      <c r="G204" s="1" t="s">
        <v>119</v>
      </c>
      <c r="H204" s="1" t="s">
        <v>150</v>
      </c>
      <c r="K204" s="3" t="str">
        <f t="shared" si="8"/>
        <v>&lt;単位10&gt;=1085,2682,110,63,C,,</v>
      </c>
      <c r="L204" s="3"/>
    </row>
    <row r="205" spans="2:12" ht="15" customHeight="1" x14ac:dyDescent="0.4">
      <c r="B205" s="1" t="s">
        <v>83</v>
      </c>
      <c r="C205" s="1" t="s">
        <v>21</v>
      </c>
      <c r="D205" s="1" t="s">
        <v>182</v>
      </c>
      <c r="E205" s="1" t="s">
        <v>231</v>
      </c>
      <c r="F205" s="1" t="s">
        <v>95</v>
      </c>
      <c r="G205" s="1" t="s">
        <v>119</v>
      </c>
      <c r="H205" s="1" t="s">
        <v>13</v>
      </c>
      <c r="K205" s="3" t="str">
        <f t="shared" si="8"/>
        <v>&lt;単価10&gt;=1195,2682,240,63,R,,</v>
      </c>
      <c r="L205" s="3"/>
    </row>
    <row r="206" spans="2:12" ht="15" customHeight="1" x14ac:dyDescent="0.4">
      <c r="B206" s="1" t="s">
        <v>20</v>
      </c>
      <c r="C206" s="1" t="s">
        <v>21</v>
      </c>
      <c r="D206" s="1" t="s">
        <v>183</v>
      </c>
      <c r="E206" s="1" t="s">
        <v>231</v>
      </c>
      <c r="F206" s="1" t="s">
        <v>95</v>
      </c>
      <c r="G206" s="1" t="s">
        <v>119</v>
      </c>
      <c r="H206" s="1" t="s">
        <v>13</v>
      </c>
      <c r="K206" s="3" t="str">
        <f t="shared" si="8"/>
        <v>&lt;金額10&gt;=1445,2682,240,63,R,,</v>
      </c>
      <c r="L206" s="3"/>
    </row>
    <row r="207" spans="2:12" ht="15" customHeight="1" x14ac:dyDescent="0.4">
      <c r="B207" s="1" t="s">
        <v>149</v>
      </c>
      <c r="C207" s="1" t="s">
        <v>21</v>
      </c>
      <c r="D207" s="1" t="s">
        <v>184</v>
      </c>
      <c r="E207" s="1" t="s">
        <v>231</v>
      </c>
      <c r="F207" s="1" t="s">
        <v>125</v>
      </c>
      <c r="G207" s="1" t="s">
        <v>119</v>
      </c>
      <c r="K207" s="3" t="str">
        <f t="shared" si="8"/>
        <v>&lt;備考10&gt;=1695,2682,245,63,,,</v>
      </c>
      <c r="L207" s="3"/>
    </row>
    <row r="208" spans="2:12" ht="15" customHeight="1" x14ac:dyDescent="0.4">
      <c r="B208" s="1" t="s">
        <v>122</v>
      </c>
      <c r="C208" s="1" t="s">
        <v>21</v>
      </c>
      <c r="D208" s="1" t="s">
        <v>187</v>
      </c>
      <c r="E208" s="1">
        <v>2790</v>
      </c>
      <c r="F208" s="1" t="s">
        <v>123</v>
      </c>
      <c r="G208" s="1" t="s">
        <v>22</v>
      </c>
      <c r="H208" s="1" t="s">
        <v>121</v>
      </c>
      <c r="K208" s="3" t="str">
        <f t="shared" si="8"/>
        <v>&lt;摘要&gt;=220,2790,655,40,F,,</v>
      </c>
    </row>
    <row r="209" spans="1:12" ht="15.75" customHeight="1" x14ac:dyDescent="0.4">
      <c r="B209" s="1" t="s">
        <v>84</v>
      </c>
      <c r="C209" s="1" t="s">
        <v>21</v>
      </c>
      <c r="D209" s="1" t="s">
        <v>183</v>
      </c>
      <c r="E209" s="1" t="s">
        <v>232</v>
      </c>
      <c r="F209" s="1" t="s">
        <v>95</v>
      </c>
      <c r="G209" s="1" t="s">
        <v>113</v>
      </c>
      <c r="H209" s="1" t="s">
        <v>13</v>
      </c>
      <c r="K209" s="3" t="str">
        <f t="shared" si="8"/>
        <v>PL&lt;合計&gt;=1445,2745,240,88,R,,</v>
      </c>
      <c r="L209" s="3"/>
    </row>
    <row r="211" spans="1:12" ht="15" customHeight="1" x14ac:dyDescent="0.4">
      <c r="A211" s="1" t="s">
        <v>188</v>
      </c>
      <c r="B211" s="1" t="s">
        <v>195</v>
      </c>
      <c r="K211" s="1" t="str">
        <f>A211 &amp; B211</f>
        <v>;オーバーレイ用</v>
      </c>
    </row>
    <row r="212" spans="1:12" ht="15" customHeight="1" x14ac:dyDescent="0.4">
      <c r="B212" s="1" t="s">
        <v>85</v>
      </c>
      <c r="C212" s="1" t="s">
        <v>21</v>
      </c>
      <c r="D212" s="1" t="s">
        <v>107</v>
      </c>
      <c r="E212" s="1" t="s">
        <v>209</v>
      </c>
      <c r="F212" s="1" t="s">
        <v>95</v>
      </c>
      <c r="G212" s="1" t="s">
        <v>22</v>
      </c>
      <c r="H212" s="1" t="s">
        <v>116</v>
      </c>
      <c r="J212" s="4" t="s">
        <v>201</v>
      </c>
      <c r="K212" s="3" t="str">
        <f t="shared" ref="K212:K258" si="9">A212 &amp; B212 &amp; C212 &amp; D212 &amp; "," &amp; E212 &amp; "," &amp; F212 &amp; "," &amp; G212 &amp; "," &amp; H212 &amp; "," &amp; I212 &amp; "," &amp; J212</f>
        <v>お客様コードNo=120,1560,240,40,FR,,#FF0000</v>
      </c>
    </row>
    <row r="213" spans="1:12" ht="15" customHeight="1" x14ac:dyDescent="0.4">
      <c r="B213" s="1" t="s">
        <v>86</v>
      </c>
      <c r="C213" s="1" t="s">
        <v>21</v>
      </c>
      <c r="D213" s="1" t="s">
        <v>161</v>
      </c>
      <c r="E213" s="1" t="s">
        <v>209</v>
      </c>
      <c r="F213" s="1" t="s">
        <v>96</v>
      </c>
      <c r="G213" s="1" t="s">
        <v>22</v>
      </c>
      <c r="H213" s="1" t="s">
        <v>116</v>
      </c>
      <c r="J213" s="4" t="s">
        <v>201</v>
      </c>
      <c r="K213" s="3" t="str">
        <f t="shared" si="9"/>
        <v>受注顧客No=610,1560,205,40,FR,,#FF0000</v>
      </c>
    </row>
    <row r="214" spans="1:12" ht="15" customHeight="1" x14ac:dyDescent="0.4">
      <c r="B214" s="1" t="s">
        <v>191</v>
      </c>
      <c r="C214" s="1" t="s">
        <v>21</v>
      </c>
      <c r="D214" s="1" t="s">
        <v>192</v>
      </c>
      <c r="E214" s="1">
        <v>1525</v>
      </c>
      <c r="F214" s="1" t="s">
        <v>14</v>
      </c>
      <c r="G214" s="1" t="s">
        <v>12</v>
      </c>
      <c r="H214" s="1" t="s">
        <v>121</v>
      </c>
      <c r="J214" s="4" t="s">
        <v>201</v>
      </c>
      <c r="K214" s="3" t="str">
        <f t="shared" si="9"/>
        <v>納    品    書=1125,1525,450,75,F,,#FF0000</v>
      </c>
    </row>
    <row r="215" spans="1:12" ht="15" customHeight="1" x14ac:dyDescent="0.4">
      <c r="B215" s="1" t="s">
        <v>87</v>
      </c>
      <c r="C215" s="1" t="s">
        <v>21</v>
      </c>
      <c r="D215" s="1" t="s">
        <v>164</v>
      </c>
      <c r="E215" s="1" t="s">
        <v>209</v>
      </c>
      <c r="F215" s="1" t="s">
        <v>36</v>
      </c>
      <c r="G215" s="1" t="s">
        <v>22</v>
      </c>
      <c r="H215" s="1" t="s">
        <v>117</v>
      </c>
      <c r="J215" s="4" t="s">
        <v>201</v>
      </c>
      <c r="K215" s="3" t="str">
        <f t="shared" si="9"/>
        <v>No=1715,1560,80,40,F,,#FF0000</v>
      </c>
    </row>
    <row r="216" spans="1:12" ht="15" customHeight="1" x14ac:dyDescent="0.4">
      <c r="B216" s="1" t="s">
        <v>7</v>
      </c>
      <c r="C216" s="1" t="s">
        <v>21</v>
      </c>
      <c r="D216" s="1" t="s">
        <v>169</v>
      </c>
      <c r="E216" s="1" t="s">
        <v>208</v>
      </c>
      <c r="F216" s="1" t="s">
        <v>11</v>
      </c>
      <c r="G216" s="1" t="s">
        <v>22</v>
      </c>
      <c r="H216" s="1" t="s">
        <v>117</v>
      </c>
      <c r="J216" s="4" t="s">
        <v>201</v>
      </c>
      <c r="K216" s="3" t="str">
        <f t="shared" si="9"/>
        <v>年=1220,1635,50,40,F,,#FF0000</v>
      </c>
    </row>
    <row r="217" spans="1:12" ht="15" customHeight="1" x14ac:dyDescent="0.4">
      <c r="B217" s="1" t="s">
        <v>8</v>
      </c>
      <c r="C217" s="1" t="s">
        <v>21</v>
      </c>
      <c r="D217" s="1" t="s">
        <v>108</v>
      </c>
      <c r="E217" s="1" t="s">
        <v>208</v>
      </c>
      <c r="F217" s="1" t="s">
        <v>11</v>
      </c>
      <c r="G217" s="1" t="s">
        <v>22</v>
      </c>
      <c r="H217" s="1" t="s">
        <v>117</v>
      </c>
      <c r="J217" s="4" t="s">
        <v>201</v>
      </c>
      <c r="K217" s="3" t="str">
        <f t="shared" si="9"/>
        <v>月=1330,1635,50,40,F,,#FF0000</v>
      </c>
    </row>
    <row r="218" spans="1:12" ht="15" customHeight="1" x14ac:dyDescent="0.4">
      <c r="B218" s="1" t="s">
        <v>88</v>
      </c>
      <c r="C218" s="1" t="s">
        <v>21</v>
      </c>
      <c r="D218" s="1" t="s">
        <v>172</v>
      </c>
      <c r="E218" s="1" t="s">
        <v>208</v>
      </c>
      <c r="F218" s="1" t="s">
        <v>11</v>
      </c>
      <c r="G218" s="1" t="s">
        <v>22</v>
      </c>
      <c r="J218" s="4" t="s">
        <v>201</v>
      </c>
      <c r="K218" s="3" t="str">
        <f t="shared" si="9"/>
        <v>日=1440,1635,50,40,,,#FF0000</v>
      </c>
    </row>
    <row r="219" spans="1:12" ht="15.75" x14ac:dyDescent="0.4">
      <c r="B219" s="1" t="s">
        <v>193</v>
      </c>
      <c r="C219" s="1" t="s">
        <v>21</v>
      </c>
      <c r="D219" s="1" t="s">
        <v>173</v>
      </c>
      <c r="E219" s="1">
        <v>1700</v>
      </c>
      <c r="F219" s="1" t="s">
        <v>97</v>
      </c>
      <c r="G219" s="1" t="s">
        <v>175</v>
      </c>
      <c r="K219" s="3" t="str">
        <f t="shared" si="9"/>
        <v>&lt;MICロゴ赤&gt;=1395,1700,375,133,,,</v>
      </c>
      <c r="L219" s="3"/>
    </row>
    <row r="220" spans="1:12" ht="15" customHeight="1" x14ac:dyDescent="0.4">
      <c r="B220" s="1" t="s">
        <v>89</v>
      </c>
      <c r="C220" s="1" t="s">
        <v>21</v>
      </c>
      <c r="D220" s="1" t="s">
        <v>159</v>
      </c>
      <c r="E220" s="1">
        <v>1833</v>
      </c>
      <c r="F220" s="1" t="s">
        <v>99</v>
      </c>
      <c r="G220" s="1" t="s">
        <v>22</v>
      </c>
      <c r="H220" s="1" t="s">
        <v>117</v>
      </c>
      <c r="J220" s="4" t="s">
        <v>201</v>
      </c>
      <c r="K220" s="3" t="str">
        <f t="shared" si="9"/>
        <v>株式会社ミック=1425,1833,420,40,F,,#FF0000</v>
      </c>
    </row>
    <row r="221" spans="1:12" ht="15" customHeight="1" x14ac:dyDescent="0.4">
      <c r="B221" s="1" t="s">
        <v>90</v>
      </c>
      <c r="C221" s="1" t="s">
        <v>21</v>
      </c>
      <c r="D221" s="1" t="s">
        <v>159</v>
      </c>
      <c r="E221" s="1">
        <v>1873</v>
      </c>
      <c r="F221" s="1" t="s">
        <v>107</v>
      </c>
      <c r="G221" s="1" t="s">
        <v>158</v>
      </c>
      <c r="H221" s="1" t="s">
        <v>116</v>
      </c>
      <c r="J221" s="4" t="s">
        <v>201</v>
      </c>
      <c r="K221" s="3" t="str">
        <f t="shared" si="9"/>
        <v>〒277-0871=1425,1873,120,30,FR,,#FF0000</v>
      </c>
    </row>
    <row r="222" spans="1:12" ht="15" customHeight="1" x14ac:dyDescent="0.4">
      <c r="B222" s="1" t="s">
        <v>91</v>
      </c>
      <c r="C222" s="1" t="s">
        <v>21</v>
      </c>
      <c r="D222" s="1" t="s">
        <v>176</v>
      </c>
      <c r="E222" s="1">
        <v>1873</v>
      </c>
      <c r="F222" s="1" t="s">
        <v>24</v>
      </c>
      <c r="G222" s="1" t="s">
        <v>158</v>
      </c>
      <c r="H222" s="1" t="s">
        <v>117</v>
      </c>
      <c r="J222" s="4" t="s">
        <v>201</v>
      </c>
      <c r="K222" s="3" t="str">
        <f t="shared" si="9"/>
        <v>千葉県柏市若紫226番地44 中央141街区1=1545,1873,395,30,F,,#FF0000</v>
      </c>
    </row>
    <row r="223" spans="1:12" ht="15" customHeight="1" x14ac:dyDescent="0.4">
      <c r="B223" s="1" t="s">
        <v>92</v>
      </c>
      <c r="C223" s="1" t="s">
        <v>21</v>
      </c>
      <c r="D223" s="1" t="s">
        <v>176</v>
      </c>
      <c r="E223" s="1">
        <v>1903</v>
      </c>
      <c r="F223" s="1" t="s">
        <v>24</v>
      </c>
      <c r="G223" s="1" t="s">
        <v>158</v>
      </c>
      <c r="H223" s="1" t="s">
        <v>116</v>
      </c>
      <c r="J223" s="4" t="s">
        <v>201</v>
      </c>
      <c r="K223" s="3" t="str">
        <f t="shared" si="9"/>
        <v>KOIL TERARCE 5F=1545,1903,395,30,FR,,#FF0000</v>
      </c>
    </row>
    <row r="224" spans="1:12" ht="15" customHeight="1" x14ac:dyDescent="0.4">
      <c r="B224" s="1" t="s">
        <v>28</v>
      </c>
      <c r="C224" s="1" t="s">
        <v>21</v>
      </c>
      <c r="D224" s="1" t="s">
        <v>177</v>
      </c>
      <c r="E224" s="1">
        <v>1975</v>
      </c>
      <c r="F224" s="1" t="s">
        <v>100</v>
      </c>
      <c r="G224" s="1" t="s">
        <v>22</v>
      </c>
      <c r="H224" s="1" t="s">
        <v>117</v>
      </c>
      <c r="J224" s="4" t="s">
        <v>201</v>
      </c>
      <c r="K224" s="3" t="str">
        <f t="shared" si="9"/>
        <v>担当：=1295,1975,105,40,F,,#FF0000</v>
      </c>
    </row>
    <row r="225" spans="2:11" ht="15" customHeight="1" x14ac:dyDescent="0.4">
      <c r="B225" s="1" t="s">
        <v>93</v>
      </c>
      <c r="C225" s="1" t="s">
        <v>21</v>
      </c>
      <c r="D225" s="1" t="s">
        <v>179</v>
      </c>
      <c r="E225" s="1">
        <v>2015</v>
      </c>
      <c r="F225" s="1" t="s">
        <v>110</v>
      </c>
      <c r="G225" s="1" t="s">
        <v>22</v>
      </c>
      <c r="H225" s="1" t="s">
        <v>116</v>
      </c>
      <c r="J225" s="4" t="s">
        <v>201</v>
      </c>
      <c r="K225" s="3" t="str">
        <f t="shared" si="9"/>
        <v>下記の通り納品致しましたのでご査収ください。=1345,2015,595,40,FR,,#FF0000</v>
      </c>
    </row>
    <row r="226" spans="2:11" ht="15" customHeight="1" x14ac:dyDescent="0.4">
      <c r="B226" s="1" t="s">
        <v>129</v>
      </c>
      <c r="C226" s="1" t="s">
        <v>21</v>
      </c>
      <c r="D226" s="2" t="s">
        <v>107</v>
      </c>
      <c r="E226" s="5" t="s">
        <v>238</v>
      </c>
      <c r="F226" s="1" t="s">
        <v>111</v>
      </c>
      <c r="G226" s="1" t="s">
        <v>104</v>
      </c>
      <c r="H226" s="1" t="s">
        <v>150</v>
      </c>
      <c r="J226" s="4" t="s">
        <v>201</v>
      </c>
      <c r="K226" s="3" t="str">
        <f t="shared" si="9"/>
        <v>品   番  ・  品   名=120,2060,755,55,C,,#FF0000</v>
      </c>
    </row>
    <row r="227" spans="2:11" ht="15" customHeight="1" x14ac:dyDescent="0.4">
      <c r="B227" s="1" t="s">
        <v>127</v>
      </c>
      <c r="C227" s="1" t="s">
        <v>21</v>
      </c>
      <c r="D227" s="1" t="s">
        <v>180</v>
      </c>
      <c r="E227" s="5" t="s">
        <v>238</v>
      </c>
      <c r="F227" s="1" t="s">
        <v>112</v>
      </c>
      <c r="G227" s="1" t="s">
        <v>104</v>
      </c>
      <c r="H227" s="1" t="s">
        <v>150</v>
      </c>
      <c r="J227" s="4" t="s">
        <v>201</v>
      </c>
      <c r="K227" s="3" t="str">
        <f t="shared" si="9"/>
        <v>数   量=875,2060,210,55,C,,#FF0000</v>
      </c>
    </row>
    <row r="228" spans="2:11" ht="15" customHeight="1" x14ac:dyDescent="0.4">
      <c r="B228" s="1" t="s">
        <v>128</v>
      </c>
      <c r="C228" s="1" t="s">
        <v>21</v>
      </c>
      <c r="D228" s="1" t="s">
        <v>181</v>
      </c>
      <c r="E228" s="5" t="s">
        <v>238</v>
      </c>
      <c r="F228" s="1" t="s">
        <v>124</v>
      </c>
      <c r="G228" s="1" t="s">
        <v>104</v>
      </c>
      <c r="H228" s="1" t="s">
        <v>150</v>
      </c>
      <c r="J228" s="4" t="s">
        <v>201</v>
      </c>
      <c r="K228" s="3" t="str">
        <f t="shared" si="9"/>
        <v>単 位=1085,2060,110,55,C,,#FF0000</v>
      </c>
    </row>
    <row r="229" spans="2:11" ht="15" customHeight="1" x14ac:dyDescent="0.4">
      <c r="B229" s="1" t="s">
        <v>151</v>
      </c>
      <c r="C229" s="1" t="s">
        <v>21</v>
      </c>
      <c r="D229" s="1" t="s">
        <v>182</v>
      </c>
      <c r="E229" s="5" t="s">
        <v>238</v>
      </c>
      <c r="F229" s="1" t="s">
        <v>26</v>
      </c>
      <c r="G229" s="1" t="s">
        <v>104</v>
      </c>
      <c r="H229" s="1" t="s">
        <v>150</v>
      </c>
      <c r="J229" s="4" t="s">
        <v>201</v>
      </c>
      <c r="K229" s="3" t="str">
        <f t="shared" si="9"/>
        <v>単    価=1195,2060,250,55,C,,#FF0000</v>
      </c>
    </row>
    <row r="230" spans="2:11" ht="15" customHeight="1" x14ac:dyDescent="0.4">
      <c r="B230" s="1" t="s">
        <v>152</v>
      </c>
      <c r="C230" s="1" t="s">
        <v>21</v>
      </c>
      <c r="D230" s="1" t="s">
        <v>183</v>
      </c>
      <c r="E230" s="5" t="s">
        <v>238</v>
      </c>
      <c r="F230" s="1" t="s">
        <v>26</v>
      </c>
      <c r="G230" s="1" t="s">
        <v>104</v>
      </c>
      <c r="H230" s="1" t="s">
        <v>150</v>
      </c>
      <c r="J230" s="4" t="s">
        <v>201</v>
      </c>
      <c r="K230" s="3" t="str">
        <f t="shared" si="9"/>
        <v>金    額=1445,2060,250,55,C,,#FF0000</v>
      </c>
    </row>
    <row r="231" spans="2:11" ht="15" customHeight="1" x14ac:dyDescent="0.4">
      <c r="B231" s="1" t="s">
        <v>153</v>
      </c>
      <c r="C231" s="1" t="s">
        <v>21</v>
      </c>
      <c r="D231" s="1" t="s">
        <v>184</v>
      </c>
      <c r="E231" s="5" t="s">
        <v>238</v>
      </c>
      <c r="F231" s="1" t="s">
        <v>125</v>
      </c>
      <c r="G231" s="1" t="s">
        <v>104</v>
      </c>
      <c r="H231" s="1" t="s">
        <v>150</v>
      </c>
      <c r="J231" s="4" t="s">
        <v>201</v>
      </c>
      <c r="K231" s="3" t="str">
        <f t="shared" si="9"/>
        <v>備    考=1695,2060,245,55,C,,#FF0000</v>
      </c>
    </row>
    <row r="232" spans="2:11" ht="15" customHeight="1" x14ac:dyDescent="0.4">
      <c r="B232" s="1" t="s">
        <v>196</v>
      </c>
      <c r="C232" s="1" t="s">
        <v>21</v>
      </c>
      <c r="D232" s="1" t="s">
        <v>107</v>
      </c>
      <c r="E232" s="5" t="s">
        <v>238</v>
      </c>
      <c r="F232" s="1" t="s">
        <v>197</v>
      </c>
      <c r="G232" s="1" t="s">
        <v>204</v>
      </c>
      <c r="H232" s="1" t="s">
        <v>202</v>
      </c>
      <c r="J232" s="4" t="s">
        <v>201</v>
      </c>
      <c r="K232" s="3" t="str">
        <f t="shared" si="9"/>
        <v>%FRAME%=120,2060,1820,685,6,,#FF0000</v>
      </c>
    </row>
    <row r="233" spans="2:11" ht="15" customHeight="1" x14ac:dyDescent="0.4">
      <c r="B233" s="1" t="s">
        <v>198</v>
      </c>
      <c r="C233" s="1" t="s">
        <v>21</v>
      </c>
      <c r="D233" s="1" t="s">
        <v>107</v>
      </c>
      <c r="E233" s="5" t="s">
        <v>222</v>
      </c>
      <c r="F233" s="1" t="s">
        <v>197</v>
      </c>
      <c r="G233" s="1" t="s">
        <v>34</v>
      </c>
      <c r="J233" s="4" t="s">
        <v>201</v>
      </c>
      <c r="K233" s="3" t="str">
        <f t="shared" si="9"/>
        <v>%LINE%=120,2115,1820,0,,,#FF0000</v>
      </c>
    </row>
    <row r="234" spans="2:11" ht="15" customHeight="1" x14ac:dyDescent="0.4">
      <c r="B234" s="1" t="s">
        <v>198</v>
      </c>
      <c r="C234" s="1" t="s">
        <v>21</v>
      </c>
      <c r="D234" s="1" t="s">
        <v>107</v>
      </c>
      <c r="E234" s="5">
        <v>2178</v>
      </c>
      <c r="F234" s="1" t="s">
        <v>197</v>
      </c>
      <c r="G234" s="1" t="s">
        <v>34</v>
      </c>
      <c r="J234" s="4" t="s">
        <v>201</v>
      </c>
      <c r="K234" s="3" t="str">
        <f t="shared" si="9"/>
        <v>%LINE%=120,2178,1820,0,,,#FF0000</v>
      </c>
    </row>
    <row r="235" spans="2:11" ht="15" customHeight="1" x14ac:dyDescent="0.4">
      <c r="B235" s="1" t="s">
        <v>198</v>
      </c>
      <c r="C235" s="1" t="s">
        <v>21</v>
      </c>
      <c r="D235" s="1" t="s">
        <v>107</v>
      </c>
      <c r="E235" s="5">
        <v>2241</v>
      </c>
      <c r="F235" s="1" t="s">
        <v>197</v>
      </c>
      <c r="G235" s="1" t="s">
        <v>34</v>
      </c>
      <c r="J235" s="4" t="s">
        <v>201</v>
      </c>
      <c r="K235" s="3" t="str">
        <f t="shared" si="9"/>
        <v>%LINE%=120,2241,1820,0,,,#FF0000</v>
      </c>
    </row>
    <row r="236" spans="2:11" ht="15" customHeight="1" x14ac:dyDescent="0.4">
      <c r="B236" s="1" t="s">
        <v>198</v>
      </c>
      <c r="C236" s="1" t="s">
        <v>21</v>
      </c>
      <c r="D236" s="1" t="s">
        <v>107</v>
      </c>
      <c r="E236" s="5">
        <v>2304</v>
      </c>
      <c r="F236" s="1" t="s">
        <v>197</v>
      </c>
      <c r="G236" s="1" t="s">
        <v>34</v>
      </c>
      <c r="J236" s="4" t="s">
        <v>201</v>
      </c>
      <c r="K236" s="3" t="str">
        <f t="shared" si="9"/>
        <v>%LINE%=120,2304,1820,0,,,#FF0000</v>
      </c>
    </row>
    <row r="237" spans="2:11" ht="15" customHeight="1" x14ac:dyDescent="0.4">
      <c r="B237" s="1" t="s">
        <v>198</v>
      </c>
      <c r="C237" s="1" t="s">
        <v>21</v>
      </c>
      <c r="D237" s="1" t="s">
        <v>107</v>
      </c>
      <c r="E237" s="5">
        <v>2367</v>
      </c>
      <c r="F237" s="1" t="s">
        <v>197</v>
      </c>
      <c r="G237" s="1" t="s">
        <v>34</v>
      </c>
      <c r="J237" s="4" t="s">
        <v>201</v>
      </c>
      <c r="K237" s="3" t="str">
        <f t="shared" si="9"/>
        <v>%LINE%=120,2367,1820,0,,,#FF0000</v>
      </c>
    </row>
    <row r="238" spans="2:11" ht="15" customHeight="1" x14ac:dyDescent="0.4">
      <c r="B238" s="1" t="s">
        <v>198</v>
      </c>
      <c r="C238" s="1" t="s">
        <v>21</v>
      </c>
      <c r="D238" s="1" t="s">
        <v>107</v>
      </c>
      <c r="E238" s="5">
        <v>2430</v>
      </c>
      <c r="F238" s="1" t="s">
        <v>197</v>
      </c>
      <c r="G238" s="1" t="s">
        <v>34</v>
      </c>
      <c r="J238" s="4" t="s">
        <v>201</v>
      </c>
      <c r="K238" s="3" t="str">
        <f t="shared" si="9"/>
        <v>%LINE%=120,2430,1820,0,,,#FF0000</v>
      </c>
    </row>
    <row r="239" spans="2:11" ht="15" customHeight="1" x14ac:dyDescent="0.4">
      <c r="B239" s="1" t="s">
        <v>198</v>
      </c>
      <c r="C239" s="1" t="s">
        <v>21</v>
      </c>
      <c r="D239" s="1" t="s">
        <v>107</v>
      </c>
      <c r="E239" s="5">
        <v>2493</v>
      </c>
      <c r="F239" s="1" t="s">
        <v>197</v>
      </c>
      <c r="G239" s="1" t="s">
        <v>34</v>
      </c>
      <c r="J239" s="4" t="s">
        <v>201</v>
      </c>
      <c r="K239" s="3" t="str">
        <f t="shared" si="9"/>
        <v>%LINE%=120,2493,1820,0,,,#FF0000</v>
      </c>
    </row>
    <row r="240" spans="2:11" ht="15" customHeight="1" x14ac:dyDescent="0.4">
      <c r="B240" s="1" t="s">
        <v>198</v>
      </c>
      <c r="C240" s="1" t="s">
        <v>21</v>
      </c>
      <c r="D240" s="1" t="s">
        <v>107</v>
      </c>
      <c r="E240" s="5">
        <v>2556</v>
      </c>
      <c r="F240" s="1" t="s">
        <v>197</v>
      </c>
      <c r="G240" s="1" t="s">
        <v>34</v>
      </c>
      <c r="J240" s="4" t="s">
        <v>201</v>
      </c>
      <c r="K240" s="3" t="str">
        <f t="shared" si="9"/>
        <v>%LINE%=120,2556,1820,0,,,#FF0000</v>
      </c>
    </row>
    <row r="241" spans="2:12" ht="15" customHeight="1" x14ac:dyDescent="0.4">
      <c r="B241" s="1" t="s">
        <v>198</v>
      </c>
      <c r="C241" s="1" t="s">
        <v>21</v>
      </c>
      <c r="D241" s="1" t="s">
        <v>107</v>
      </c>
      <c r="E241" s="5">
        <v>2619</v>
      </c>
      <c r="F241" s="1" t="s">
        <v>197</v>
      </c>
      <c r="G241" s="1" t="s">
        <v>34</v>
      </c>
      <c r="J241" s="4" t="s">
        <v>201</v>
      </c>
      <c r="K241" s="3" t="str">
        <f t="shared" si="9"/>
        <v>%LINE%=120,2619,1820,0,,,#FF0000</v>
      </c>
    </row>
    <row r="242" spans="2:12" ht="15" customHeight="1" x14ac:dyDescent="0.4">
      <c r="B242" s="1" t="s">
        <v>198</v>
      </c>
      <c r="C242" s="1" t="s">
        <v>21</v>
      </c>
      <c r="D242" s="1" t="s">
        <v>107</v>
      </c>
      <c r="E242" s="5">
        <v>2682</v>
      </c>
      <c r="F242" s="1" t="s">
        <v>197</v>
      </c>
      <c r="G242" s="1" t="s">
        <v>34</v>
      </c>
      <c r="J242" s="4" t="s">
        <v>201</v>
      </c>
      <c r="K242" s="3" t="str">
        <f t="shared" si="9"/>
        <v>%LINE%=120,2682,1820,0,,,#FF0000</v>
      </c>
    </row>
    <row r="243" spans="2:12" ht="15" customHeight="1" x14ac:dyDescent="0.4">
      <c r="B243" s="1" t="s">
        <v>198</v>
      </c>
      <c r="C243" s="1" t="s">
        <v>21</v>
      </c>
      <c r="D243" s="1" t="s">
        <v>180</v>
      </c>
      <c r="E243" s="5" t="s">
        <v>238</v>
      </c>
      <c r="F243" s="1" t="s">
        <v>34</v>
      </c>
      <c r="G243" s="1" t="s">
        <v>204</v>
      </c>
      <c r="J243" s="4" t="s">
        <v>201</v>
      </c>
      <c r="K243" s="3" t="str">
        <f t="shared" si="9"/>
        <v>%LINE%=875,2060,0,685,,,#FF0000</v>
      </c>
    </row>
    <row r="244" spans="2:12" ht="15" customHeight="1" x14ac:dyDescent="0.4">
      <c r="B244" s="1" t="s">
        <v>198</v>
      </c>
      <c r="C244" s="1" t="s">
        <v>21</v>
      </c>
      <c r="D244" s="1" t="s">
        <v>181</v>
      </c>
      <c r="E244" s="5" t="s">
        <v>238</v>
      </c>
      <c r="F244" s="1" t="s">
        <v>34</v>
      </c>
      <c r="G244" s="1" t="s">
        <v>204</v>
      </c>
      <c r="J244" s="4" t="s">
        <v>201</v>
      </c>
      <c r="K244" s="3" t="str">
        <f t="shared" si="9"/>
        <v>%LINE%=1085,2060,0,685,,,#FF0000</v>
      </c>
    </row>
    <row r="245" spans="2:12" ht="15" customHeight="1" x14ac:dyDescent="0.4">
      <c r="B245" s="1" t="s">
        <v>198</v>
      </c>
      <c r="C245" s="1" t="s">
        <v>21</v>
      </c>
      <c r="D245" s="1" t="s">
        <v>182</v>
      </c>
      <c r="E245" s="5" t="s">
        <v>238</v>
      </c>
      <c r="F245" s="1" t="s">
        <v>34</v>
      </c>
      <c r="G245" s="1" t="s">
        <v>204</v>
      </c>
      <c r="J245" s="4" t="s">
        <v>201</v>
      </c>
      <c r="K245" s="3" t="str">
        <f t="shared" si="9"/>
        <v>%LINE%=1195,2060,0,685,,,#FF0000</v>
      </c>
    </row>
    <row r="246" spans="2:12" ht="15" customHeight="1" x14ac:dyDescent="0.4">
      <c r="B246" s="1" t="s">
        <v>198</v>
      </c>
      <c r="C246" s="1" t="s">
        <v>21</v>
      </c>
      <c r="D246" s="1" t="s">
        <v>183</v>
      </c>
      <c r="E246" s="5" t="s">
        <v>238</v>
      </c>
      <c r="F246" s="1" t="s">
        <v>34</v>
      </c>
      <c r="G246" s="1" t="s">
        <v>205</v>
      </c>
      <c r="J246" s="4" t="s">
        <v>201</v>
      </c>
      <c r="K246" s="3" t="str">
        <f t="shared" si="9"/>
        <v>%LINE%=1445,2060,0,773,,,#FF0000</v>
      </c>
    </row>
    <row r="247" spans="2:12" ht="15" customHeight="1" x14ac:dyDescent="0.4">
      <c r="B247" s="1" t="s">
        <v>198</v>
      </c>
      <c r="C247" s="1" t="s">
        <v>21</v>
      </c>
      <c r="D247" s="1" t="s">
        <v>184</v>
      </c>
      <c r="E247" s="5" t="s">
        <v>238</v>
      </c>
      <c r="F247" s="1" t="s">
        <v>34</v>
      </c>
      <c r="G247" s="1" t="s">
        <v>204</v>
      </c>
      <c r="J247" s="4" t="s">
        <v>201</v>
      </c>
      <c r="K247" s="3" t="str">
        <f t="shared" si="9"/>
        <v>%LINE%=1695,2060,0,685,,,#FF0000</v>
      </c>
    </row>
    <row r="248" spans="2:12" ht="15" customHeight="1" x14ac:dyDescent="0.4">
      <c r="B248" s="1" t="s">
        <v>120</v>
      </c>
      <c r="C248" s="1" t="s">
        <v>21</v>
      </c>
      <c r="D248" s="1" t="s">
        <v>107</v>
      </c>
      <c r="E248" s="1">
        <v>2790</v>
      </c>
      <c r="F248" s="1" t="s">
        <v>10</v>
      </c>
      <c r="G248" s="1" t="s">
        <v>22</v>
      </c>
      <c r="H248" s="1" t="s">
        <v>121</v>
      </c>
      <c r="J248" s="4" t="s">
        <v>201</v>
      </c>
      <c r="K248" s="3" t="str">
        <f t="shared" si="9"/>
        <v>摘要：=120,2790,100,40,F,,#FF0000</v>
      </c>
    </row>
    <row r="249" spans="2:12" ht="15" customHeight="1" x14ac:dyDescent="0.4">
      <c r="B249" s="1" t="s">
        <v>198</v>
      </c>
      <c r="C249" s="1" t="s">
        <v>21</v>
      </c>
      <c r="D249" s="1" t="s">
        <v>107</v>
      </c>
      <c r="E249" s="1">
        <v>2830</v>
      </c>
      <c r="F249" s="1" t="s">
        <v>200</v>
      </c>
      <c r="G249" s="1" t="s">
        <v>34</v>
      </c>
      <c r="J249" s="4" t="s">
        <v>201</v>
      </c>
      <c r="K249" s="3" t="str">
        <f t="shared" si="9"/>
        <v>%LINE%=120,2830,740,0,,,#FF0000</v>
      </c>
    </row>
    <row r="250" spans="2:12" ht="15" customHeight="1" x14ac:dyDescent="0.4">
      <c r="B250" s="1" t="s">
        <v>154</v>
      </c>
      <c r="C250" s="1" t="s">
        <v>21</v>
      </c>
      <c r="D250" s="1" t="s">
        <v>182</v>
      </c>
      <c r="E250" s="5" t="s">
        <v>232</v>
      </c>
      <c r="F250" s="1" t="s">
        <v>26</v>
      </c>
      <c r="G250" s="1" t="s">
        <v>113</v>
      </c>
      <c r="H250" s="1" t="s">
        <v>150</v>
      </c>
      <c r="J250" s="4" t="s">
        <v>201</v>
      </c>
      <c r="K250" s="3" t="str">
        <f t="shared" si="9"/>
        <v>合    計=1195,2745,250,88,C,,#FF0000</v>
      </c>
    </row>
    <row r="251" spans="2:12" ht="15" customHeight="1" x14ac:dyDescent="0.4">
      <c r="B251" s="1" t="s">
        <v>196</v>
      </c>
      <c r="C251" s="1" t="s">
        <v>21</v>
      </c>
      <c r="D251" s="1" t="s">
        <v>182</v>
      </c>
      <c r="E251" s="5" t="s">
        <v>232</v>
      </c>
      <c r="F251" s="1" t="s">
        <v>26</v>
      </c>
      <c r="G251" s="1" t="s">
        <v>113</v>
      </c>
      <c r="J251" s="4" t="s">
        <v>201</v>
      </c>
      <c r="K251" s="3" t="str">
        <f t="shared" si="9"/>
        <v>%FRAME%=1195,2745,250,88,,,#FF0000</v>
      </c>
    </row>
    <row r="252" spans="2:12" ht="15" customHeight="1" x14ac:dyDescent="0.4">
      <c r="B252" s="1" t="s">
        <v>198</v>
      </c>
      <c r="C252" s="1" t="s">
        <v>21</v>
      </c>
      <c r="D252" s="1" t="s">
        <v>182</v>
      </c>
      <c r="E252" s="5" t="s">
        <v>232</v>
      </c>
      <c r="F252" s="1" t="s">
        <v>34</v>
      </c>
      <c r="G252" s="1" t="s">
        <v>113</v>
      </c>
      <c r="H252" s="1" t="s">
        <v>202</v>
      </c>
      <c r="J252" s="4" t="s">
        <v>201</v>
      </c>
      <c r="K252" s="3" t="str">
        <f t="shared" si="9"/>
        <v>%LINE%=1195,2745,0,88,6,,#FF0000</v>
      </c>
    </row>
    <row r="253" spans="2:12" ht="15" customHeight="1" x14ac:dyDescent="0.4">
      <c r="B253" s="1" t="s">
        <v>198</v>
      </c>
      <c r="C253" s="1" t="s">
        <v>21</v>
      </c>
      <c r="D253" s="1" t="s">
        <v>184</v>
      </c>
      <c r="E253" s="5" t="s">
        <v>232</v>
      </c>
      <c r="F253" s="1" t="s">
        <v>34</v>
      </c>
      <c r="G253" s="1" t="s">
        <v>113</v>
      </c>
      <c r="H253" s="1" t="s">
        <v>202</v>
      </c>
      <c r="J253" s="4" t="s">
        <v>201</v>
      </c>
      <c r="K253" s="3" t="str">
        <f t="shared" si="9"/>
        <v>%LINE%=1695,2745,0,88,6,,#FF0000</v>
      </c>
    </row>
    <row r="254" spans="2:12" ht="15" customHeight="1" x14ac:dyDescent="0.4">
      <c r="B254" s="1" t="s">
        <v>198</v>
      </c>
      <c r="C254" s="1" t="s">
        <v>21</v>
      </c>
      <c r="D254" s="1" t="s">
        <v>182</v>
      </c>
      <c r="E254" s="5" t="s">
        <v>239</v>
      </c>
      <c r="F254" s="1" t="s">
        <v>203</v>
      </c>
      <c r="G254" s="1" t="s">
        <v>34</v>
      </c>
      <c r="H254" s="1" t="s">
        <v>202</v>
      </c>
      <c r="J254" s="4" t="s">
        <v>201</v>
      </c>
      <c r="K254" s="3" t="str">
        <f t="shared" si="9"/>
        <v>%LINE%=1195,2833,500,0,6,,#FF0000</v>
      </c>
    </row>
    <row r="255" spans="2:12" ht="15.75" x14ac:dyDescent="0.4">
      <c r="B255" s="1" t="s">
        <v>194</v>
      </c>
      <c r="C255" s="1" t="s">
        <v>21</v>
      </c>
      <c r="D255" s="1" t="s">
        <v>185</v>
      </c>
      <c r="E255" s="1">
        <v>2850</v>
      </c>
      <c r="F255" s="1" t="s">
        <v>35</v>
      </c>
      <c r="G255" s="1" t="s">
        <v>104</v>
      </c>
      <c r="K255" s="3" t="str">
        <f t="shared" si="9"/>
        <v>&lt;R70赤&gt;=1800,2850,140,55,,,</v>
      </c>
      <c r="L255" s="3"/>
    </row>
    <row r="256" spans="2:12" ht="15" customHeight="1" x14ac:dyDescent="0.4">
      <c r="B256" s="1" t="s">
        <v>103</v>
      </c>
      <c r="C256" s="1" t="s">
        <v>21</v>
      </c>
      <c r="D256" s="1" t="s">
        <v>186</v>
      </c>
      <c r="E256" s="1">
        <v>2905</v>
      </c>
      <c r="F256" s="1" t="s">
        <v>29</v>
      </c>
      <c r="G256" s="1" t="s">
        <v>16</v>
      </c>
      <c r="H256" s="1" t="s">
        <v>116</v>
      </c>
      <c r="J256" s="4" t="s">
        <v>201</v>
      </c>
      <c r="K256" s="3" t="str">
        <f t="shared" si="9"/>
        <v>古紙配合率70%再生紙を使用しています。=1590,2905,350,25,FR,,#FF0000</v>
      </c>
    </row>
    <row r="257" spans="2:11" ht="15" customHeight="1" x14ac:dyDescent="0.4">
      <c r="B257" s="1" t="s">
        <v>196</v>
      </c>
      <c r="C257" s="1" t="s">
        <v>21</v>
      </c>
      <c r="D257" s="1" t="s">
        <v>180</v>
      </c>
      <c r="E257" s="1">
        <v>2755</v>
      </c>
      <c r="F257" s="1" t="s">
        <v>27</v>
      </c>
      <c r="G257" s="1" t="s">
        <v>9</v>
      </c>
      <c r="J257" s="4" t="s">
        <v>201</v>
      </c>
      <c r="K257" s="3" t="str">
        <f t="shared" si="9"/>
        <v>%FRAME%=875,2755,300,150,,,#FF0000</v>
      </c>
    </row>
    <row r="258" spans="2:11" ht="15" customHeight="1" x14ac:dyDescent="0.4">
      <c r="B258" s="1" t="s">
        <v>198</v>
      </c>
      <c r="C258" s="1" t="s">
        <v>21</v>
      </c>
      <c r="D258" s="1" t="s">
        <v>207</v>
      </c>
      <c r="E258" s="1">
        <v>2755</v>
      </c>
      <c r="F258" s="1" t="s">
        <v>34</v>
      </c>
      <c r="G258" s="1" t="s">
        <v>9</v>
      </c>
      <c r="J258" s="4" t="s">
        <v>201</v>
      </c>
      <c r="K258" s="3" t="str">
        <f t="shared" si="9"/>
        <v>%LINE%=1025,2755,0,150,,,#FF0000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納品書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勝呂 幹雄</dc:creator>
  <cp:lastModifiedBy>勝呂 幹雄</cp:lastModifiedBy>
  <dcterms:created xsi:type="dcterms:W3CDTF">2018-06-29T05:04:52Z</dcterms:created>
  <dcterms:modified xsi:type="dcterms:W3CDTF">2021-11-22T02:52:43Z</dcterms:modified>
</cp:coreProperties>
</file>