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ourceTree\MWS\Application\ProspectProgressAutoAggregate\"/>
    </mc:Choice>
  </mc:AlternateContent>
  <xr:revisionPtr revIDLastSave="0" documentId="13_ncr:1_{F227F5B4-149D-416C-91A3-50FC31D93FE1}" xr6:coauthVersionLast="46" xr6:coauthVersionMax="46" xr10:uidLastSave="{00000000-0000-0000-0000-000000000000}"/>
  <bookViews>
    <workbookView xWindow="-120" yWindow="-120" windowWidth="29040" windowHeight="15840" tabRatio="890" xr2:uid="{1433B07F-32D6-4DD3-BAFF-95929E1EF806}"/>
  </bookViews>
  <sheets>
    <sheet name="予測連絡用" sheetId="32" r:id="rId1"/>
    <sheet name="売上実績" sheetId="51" r:id="rId2"/>
    <sheet name="見込進捗_詳細" sheetId="14" r:id="rId3"/>
  </sheets>
  <definedNames>
    <definedName name="_xlnm._FilterDatabase" localSheetId="2" hidden="1">見込進捗_詳細!#REF!</definedName>
    <definedName name="_xlnm.Print_Area" localSheetId="1">売上実績!$A$1:$Y$181</definedName>
    <definedName name="_xlnm.Print_Area" localSheetId="0">予測連絡用!$B$2:$Y$21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" i="32" l="1"/>
  <c r="Y16" i="32"/>
  <c r="X16" i="32"/>
  <c r="W16" i="32"/>
  <c r="Y15" i="32"/>
  <c r="X15" i="32"/>
  <c r="W15" i="32"/>
  <c r="W12" i="32"/>
  <c r="W11" i="32"/>
  <c r="Y8" i="32"/>
  <c r="X8" i="32"/>
  <c r="W8" i="32"/>
  <c r="Y7" i="32"/>
  <c r="X7" i="32"/>
  <c r="W7" i="32"/>
  <c r="Y6" i="32"/>
  <c r="X6" i="32"/>
  <c r="W6" i="32"/>
  <c r="BB104" i="14"/>
  <c r="BA104" i="14"/>
  <c r="AX104" i="14"/>
  <c r="AW104" i="14"/>
  <c r="AT104" i="14"/>
  <c r="AS104" i="14"/>
  <c r="AP104" i="14"/>
  <c r="AO104" i="14"/>
  <c r="AL104" i="14"/>
  <c r="AK104" i="14"/>
  <c r="AH104" i="14"/>
  <c r="AG104" i="14"/>
  <c r="AD104" i="14"/>
  <c r="AC104" i="14"/>
  <c r="Z104" i="14"/>
  <c r="Y104" i="14"/>
  <c r="V104" i="14"/>
  <c r="U104" i="14"/>
  <c r="R104" i="14"/>
  <c r="Q104" i="14"/>
  <c r="N104" i="14"/>
  <c r="M104" i="14"/>
  <c r="J104" i="14"/>
  <c r="I104" i="14"/>
  <c r="E104" i="14"/>
  <c r="F104" i="14"/>
  <c r="BB19" i="14" l="1"/>
  <c r="BC19" i="14" s="1"/>
  <c r="AX19" i="14"/>
  <c r="AT19" i="14"/>
  <c r="AP19" i="14"/>
  <c r="AL19" i="14"/>
  <c r="AH19" i="14"/>
  <c r="AD19" i="14"/>
  <c r="Z19" i="14"/>
  <c r="V19" i="14"/>
  <c r="R19" i="14"/>
  <c r="N19" i="14"/>
  <c r="J19" i="14"/>
  <c r="F19" i="14"/>
  <c r="F55" i="14"/>
  <c r="J55" i="14"/>
  <c r="F48" i="14"/>
  <c r="J48" i="14"/>
  <c r="N55" i="14"/>
  <c r="N48" i="14"/>
  <c r="R48" i="14"/>
  <c r="BB47" i="14"/>
  <c r="BB46" i="14"/>
  <c r="BC46" i="14" s="1"/>
  <c r="BB45" i="14"/>
  <c r="BB44" i="14"/>
  <c r="BC44" i="14" s="1"/>
  <c r="BB43" i="14"/>
  <c r="BB42" i="14"/>
  <c r="BC42" i="14" s="1"/>
  <c r="AX47" i="14"/>
  <c r="AX46" i="14"/>
  <c r="AX45" i="14"/>
  <c r="AY45" i="14" s="1"/>
  <c r="AX44" i="14"/>
  <c r="AZ44" i="14" s="1"/>
  <c r="AX43" i="14"/>
  <c r="AX42" i="14"/>
  <c r="AT47" i="14"/>
  <c r="AV47" i="14" s="1"/>
  <c r="AT46" i="14"/>
  <c r="AT45" i="14"/>
  <c r="AU45" i="14" s="1"/>
  <c r="AT44" i="14"/>
  <c r="AU44" i="14" s="1"/>
  <c r="AT43" i="14"/>
  <c r="AV43" i="14" s="1"/>
  <c r="AT42" i="14"/>
  <c r="AP47" i="14"/>
  <c r="AR47" i="14" s="1"/>
  <c r="AP46" i="14"/>
  <c r="AP45" i="14"/>
  <c r="AQ45" i="14" s="1"/>
  <c r="AP44" i="14"/>
  <c r="AR44" i="14" s="1"/>
  <c r="AP43" i="14"/>
  <c r="AR43" i="14" s="1"/>
  <c r="AP42" i="14"/>
  <c r="AL47" i="14"/>
  <c r="AN47" i="14" s="1"/>
  <c r="AL46" i="14"/>
  <c r="AN46" i="14" s="1"/>
  <c r="AL45" i="14"/>
  <c r="AL44" i="14"/>
  <c r="AM44" i="14" s="1"/>
  <c r="AL43" i="14"/>
  <c r="AN43" i="14" s="1"/>
  <c r="AL42" i="14"/>
  <c r="AJ44" i="14"/>
  <c r="AD47" i="14"/>
  <c r="AE47" i="14" s="1"/>
  <c r="AD46" i="14"/>
  <c r="AD45" i="14"/>
  <c r="AD44" i="14"/>
  <c r="AE44" i="14" s="1"/>
  <c r="AD43" i="14"/>
  <c r="AE43" i="14" s="1"/>
  <c r="AD42" i="14"/>
  <c r="Z47" i="14"/>
  <c r="AA47" i="14" s="1"/>
  <c r="Z46" i="14"/>
  <c r="AA46" i="14" s="1"/>
  <c r="Z45" i="14"/>
  <c r="AB45" i="14" s="1"/>
  <c r="Z44" i="14"/>
  <c r="AA44" i="14" s="1"/>
  <c r="Z43" i="14"/>
  <c r="AA43" i="14" s="1"/>
  <c r="Z42" i="14"/>
  <c r="AA42" i="14" s="1"/>
  <c r="V47" i="14"/>
  <c r="W47" i="14" s="1"/>
  <c r="V46" i="14"/>
  <c r="W46" i="14" s="1"/>
  <c r="V45" i="14"/>
  <c r="V44" i="14"/>
  <c r="W44" i="14" s="1"/>
  <c r="V43" i="14"/>
  <c r="W43" i="14" s="1"/>
  <c r="V42" i="14"/>
  <c r="W42" i="14" s="1"/>
  <c r="N47" i="14"/>
  <c r="P47" i="14" s="1"/>
  <c r="N46" i="14"/>
  <c r="N45" i="14"/>
  <c r="N44" i="14"/>
  <c r="O44" i="14" s="1"/>
  <c r="N43" i="14"/>
  <c r="P43" i="14" s="1"/>
  <c r="J47" i="14"/>
  <c r="J46" i="14"/>
  <c r="J45" i="14"/>
  <c r="J44" i="14"/>
  <c r="J98" i="14" s="1"/>
  <c r="J43" i="14"/>
  <c r="J42" i="14"/>
  <c r="F47" i="14"/>
  <c r="F46" i="14"/>
  <c r="F45" i="14"/>
  <c r="F44" i="14"/>
  <c r="G44" i="14" s="1"/>
  <c r="F43" i="14"/>
  <c r="F42" i="14"/>
  <c r="R47" i="14"/>
  <c r="R46" i="14"/>
  <c r="T46" i="14" s="1"/>
  <c r="R45" i="14"/>
  <c r="T45" i="14" s="1"/>
  <c r="R44" i="14"/>
  <c r="T44" i="14" s="1"/>
  <c r="R43" i="14"/>
  <c r="R42" i="14"/>
  <c r="S42" i="14" s="1"/>
  <c r="J96" i="14"/>
  <c r="J97" i="14"/>
  <c r="J99" i="14"/>
  <c r="J100" i="14"/>
  <c r="J101" i="14"/>
  <c r="J105" i="14"/>
  <c r="E12" i="14"/>
  <c r="BD105" i="14"/>
  <c r="BC105" i="14"/>
  <c r="BD104" i="14"/>
  <c r="BC104" i="14"/>
  <c r="BD103" i="14"/>
  <c r="BC103" i="14"/>
  <c r="BD102" i="14"/>
  <c r="BD101" i="14"/>
  <c r="BD100" i="14"/>
  <c r="BD99" i="14"/>
  <c r="BD98" i="14"/>
  <c r="BD97" i="14"/>
  <c r="BD96" i="14"/>
  <c r="BD95" i="14"/>
  <c r="BC95" i="14"/>
  <c r="BD94" i="14"/>
  <c r="BC94" i="14"/>
  <c r="BD93" i="14"/>
  <c r="BC93" i="14"/>
  <c r="BD92" i="14"/>
  <c r="BC92" i="14"/>
  <c r="BD91" i="14"/>
  <c r="BC91" i="14"/>
  <c r="BD90" i="14"/>
  <c r="BC90" i="14"/>
  <c r="BD89" i="14"/>
  <c r="BC89" i="14"/>
  <c r="BD88" i="14"/>
  <c r="BC88" i="14"/>
  <c r="BD87" i="14"/>
  <c r="BC87" i="14"/>
  <c r="BD86" i="14"/>
  <c r="BC86" i="14"/>
  <c r="BD85" i="14"/>
  <c r="BC85" i="14"/>
  <c r="BD84" i="14"/>
  <c r="BC84" i="14"/>
  <c r="BD83" i="14"/>
  <c r="BC83" i="14"/>
  <c r="BD82" i="14"/>
  <c r="BC82" i="14"/>
  <c r="BD81" i="14"/>
  <c r="BC81" i="14"/>
  <c r="BD80" i="14"/>
  <c r="BC80" i="14"/>
  <c r="BD79" i="14"/>
  <c r="BC79" i="14"/>
  <c r="BD78" i="14"/>
  <c r="BC78" i="14"/>
  <c r="BD77" i="14"/>
  <c r="BC77" i="14"/>
  <c r="BD76" i="14"/>
  <c r="BC76" i="14"/>
  <c r="BD75" i="14"/>
  <c r="BC75" i="14"/>
  <c r="BD74" i="14"/>
  <c r="BC74" i="14"/>
  <c r="BD73" i="14"/>
  <c r="BC73" i="14"/>
  <c r="BD72" i="14"/>
  <c r="BC72" i="14"/>
  <c r="BD71" i="14"/>
  <c r="BC71" i="14"/>
  <c r="BD70" i="14"/>
  <c r="BC70" i="14"/>
  <c r="BD69" i="14"/>
  <c r="BC69" i="14"/>
  <c r="BD68" i="14"/>
  <c r="BC68" i="14"/>
  <c r="BD67" i="14"/>
  <c r="BC67" i="14"/>
  <c r="BD66" i="14"/>
  <c r="BC66" i="14"/>
  <c r="BD65" i="14"/>
  <c r="BC65" i="14"/>
  <c r="BD64" i="14"/>
  <c r="BC64" i="14"/>
  <c r="BD63" i="14"/>
  <c r="BC63" i="14"/>
  <c r="BD62" i="14"/>
  <c r="BC62" i="14"/>
  <c r="BD47" i="14"/>
  <c r="BC47" i="14"/>
  <c r="BD46" i="14"/>
  <c r="BD45" i="14"/>
  <c r="BC45" i="14"/>
  <c r="BD44" i="14"/>
  <c r="BD43" i="14"/>
  <c r="BC43" i="14"/>
  <c r="BD42" i="14"/>
  <c r="BD41" i="14"/>
  <c r="BD40" i="14"/>
  <c r="BC40" i="14"/>
  <c r="BD39" i="14"/>
  <c r="BC39" i="14"/>
  <c r="BD38" i="14"/>
  <c r="BC38" i="14"/>
  <c r="BD37" i="14"/>
  <c r="BC37" i="14"/>
  <c r="BD36" i="14"/>
  <c r="BC36" i="14"/>
  <c r="BD35" i="14"/>
  <c r="BC35" i="14"/>
  <c r="BD34" i="14"/>
  <c r="BC34" i="14"/>
  <c r="BD33" i="14"/>
  <c r="BC33" i="14"/>
  <c r="BD32" i="14"/>
  <c r="BC32" i="14"/>
  <c r="BD31" i="14"/>
  <c r="BC31" i="14"/>
  <c r="BD30" i="14"/>
  <c r="BC30" i="14"/>
  <c r="BD29" i="14"/>
  <c r="BC29" i="14"/>
  <c r="BD28" i="14"/>
  <c r="BC28" i="14"/>
  <c r="BD27" i="14"/>
  <c r="BC27" i="14"/>
  <c r="BD26" i="14"/>
  <c r="BC26" i="14"/>
  <c r="BD25" i="14"/>
  <c r="BC25" i="14"/>
  <c r="BD24" i="14"/>
  <c r="BC24" i="14"/>
  <c r="BD23" i="14"/>
  <c r="BC23" i="14"/>
  <c r="BD22" i="14"/>
  <c r="BC22" i="14"/>
  <c r="BD21" i="14"/>
  <c r="BC21" i="14"/>
  <c r="BD20" i="14"/>
  <c r="BC20" i="14"/>
  <c r="BD19" i="14"/>
  <c r="BD18" i="14"/>
  <c r="BC18" i="14"/>
  <c r="BD17" i="14"/>
  <c r="BC17" i="14"/>
  <c r="BD16" i="14"/>
  <c r="BC16" i="14"/>
  <c r="BD15" i="14"/>
  <c r="BC15" i="14"/>
  <c r="BD14" i="14"/>
  <c r="BC14" i="14"/>
  <c r="BD13" i="14"/>
  <c r="BC13" i="14"/>
  <c r="BD12" i="14"/>
  <c r="BC12" i="14"/>
  <c r="BD11" i="14"/>
  <c r="BC11" i="14"/>
  <c r="BD10" i="14"/>
  <c r="BC10" i="14"/>
  <c r="BD9" i="14"/>
  <c r="BC9" i="14"/>
  <c r="BD8" i="14"/>
  <c r="BC8" i="14"/>
  <c r="BD7" i="14"/>
  <c r="BC7" i="14"/>
  <c r="BD6" i="14"/>
  <c r="BC6" i="14"/>
  <c r="BD5" i="14"/>
  <c r="BC5" i="14"/>
  <c r="AZ105" i="14"/>
  <c r="AY105" i="14"/>
  <c r="AZ104" i="14"/>
  <c r="AY104" i="14"/>
  <c r="AZ103" i="14"/>
  <c r="AY103" i="14"/>
  <c r="AZ95" i="14"/>
  <c r="AY95" i="14"/>
  <c r="AZ94" i="14"/>
  <c r="AY94" i="14"/>
  <c r="AZ93" i="14"/>
  <c r="AY93" i="14"/>
  <c r="AZ92" i="14"/>
  <c r="AY92" i="14"/>
  <c r="AZ91" i="14"/>
  <c r="AY91" i="14"/>
  <c r="AZ90" i="14"/>
  <c r="AY90" i="14"/>
  <c r="AZ89" i="14"/>
  <c r="AY89" i="14"/>
  <c r="AZ88" i="14"/>
  <c r="AY88" i="14"/>
  <c r="AZ87" i="14"/>
  <c r="AY87" i="14"/>
  <c r="AZ86" i="14"/>
  <c r="AY86" i="14"/>
  <c r="AZ85" i="14"/>
  <c r="AY85" i="14"/>
  <c r="AZ84" i="14"/>
  <c r="AY84" i="14"/>
  <c r="AZ83" i="14"/>
  <c r="AY83" i="14"/>
  <c r="AZ82" i="14"/>
  <c r="AY82" i="14"/>
  <c r="AZ81" i="14"/>
  <c r="AY81" i="14"/>
  <c r="AZ80" i="14"/>
  <c r="AY80" i="14"/>
  <c r="AZ79" i="14"/>
  <c r="AY79" i="14"/>
  <c r="AZ78" i="14"/>
  <c r="AY78" i="14"/>
  <c r="AZ77" i="14"/>
  <c r="AY77" i="14"/>
  <c r="AZ76" i="14"/>
  <c r="AY76" i="14"/>
  <c r="AZ75" i="14"/>
  <c r="AY75" i="14"/>
  <c r="AZ74" i="14"/>
  <c r="AY74" i="14"/>
  <c r="AZ73" i="14"/>
  <c r="AY73" i="14"/>
  <c r="AZ72" i="14"/>
  <c r="AY72" i="14"/>
  <c r="AZ71" i="14"/>
  <c r="AY71" i="14"/>
  <c r="AZ70" i="14"/>
  <c r="AY70" i="14"/>
  <c r="AZ69" i="14"/>
  <c r="AY69" i="14"/>
  <c r="AZ68" i="14"/>
  <c r="AY68" i="14"/>
  <c r="AZ67" i="14"/>
  <c r="AY67" i="14"/>
  <c r="AZ66" i="14"/>
  <c r="AY66" i="14"/>
  <c r="AZ65" i="14"/>
  <c r="AY65" i="14"/>
  <c r="AZ64" i="14"/>
  <c r="AY64" i="14"/>
  <c r="AZ63" i="14"/>
  <c r="AY63" i="14"/>
  <c r="AZ62" i="14"/>
  <c r="AY62" i="14"/>
  <c r="AZ47" i="14"/>
  <c r="AY47" i="14"/>
  <c r="AZ46" i="14"/>
  <c r="AY46" i="14"/>
  <c r="AZ45" i="14"/>
  <c r="AZ43" i="14"/>
  <c r="AY43" i="14"/>
  <c r="AZ42" i="14"/>
  <c r="AY42" i="14"/>
  <c r="AZ40" i="14"/>
  <c r="AY40" i="14"/>
  <c r="AZ39" i="14"/>
  <c r="AY39" i="14"/>
  <c r="AZ38" i="14"/>
  <c r="AY38" i="14"/>
  <c r="AZ37" i="14"/>
  <c r="AY37" i="14"/>
  <c r="AZ36" i="14"/>
  <c r="AY36" i="14"/>
  <c r="AZ35" i="14"/>
  <c r="AY35" i="14"/>
  <c r="AZ34" i="14"/>
  <c r="AY34" i="14"/>
  <c r="AZ33" i="14"/>
  <c r="AY33" i="14"/>
  <c r="AZ32" i="14"/>
  <c r="AY32" i="14"/>
  <c r="AZ31" i="14"/>
  <c r="AY31" i="14"/>
  <c r="AZ30" i="14"/>
  <c r="AY30" i="14"/>
  <c r="AZ29" i="14"/>
  <c r="AY29" i="14"/>
  <c r="AZ28" i="14"/>
  <c r="AY28" i="14"/>
  <c r="AZ27" i="14"/>
  <c r="AY27" i="14"/>
  <c r="AZ26" i="14"/>
  <c r="AY26" i="14"/>
  <c r="AZ25" i="14"/>
  <c r="AY25" i="14"/>
  <c r="AZ24" i="14"/>
  <c r="AY24" i="14"/>
  <c r="AZ23" i="14"/>
  <c r="AY23" i="14"/>
  <c r="AZ22" i="14"/>
  <c r="AY22" i="14"/>
  <c r="AZ21" i="14"/>
  <c r="AY21" i="14"/>
  <c r="AZ20" i="14"/>
  <c r="AY20" i="14"/>
  <c r="AZ19" i="14"/>
  <c r="AY19" i="14"/>
  <c r="AZ18" i="14"/>
  <c r="AY18" i="14"/>
  <c r="AZ17" i="14"/>
  <c r="AY17" i="14"/>
  <c r="AZ16" i="14"/>
  <c r="AY16" i="14"/>
  <c r="AZ15" i="14"/>
  <c r="AY15" i="14"/>
  <c r="AZ14" i="14"/>
  <c r="AY14" i="14"/>
  <c r="AZ13" i="14"/>
  <c r="AY13" i="14"/>
  <c r="AZ12" i="14"/>
  <c r="AY12" i="14"/>
  <c r="AZ11" i="14"/>
  <c r="AY11" i="14"/>
  <c r="AZ10" i="14"/>
  <c r="AY10" i="14"/>
  <c r="AZ9" i="14"/>
  <c r="AY9" i="14"/>
  <c r="AZ8" i="14"/>
  <c r="AY8" i="14"/>
  <c r="AZ7" i="14"/>
  <c r="AY7" i="14"/>
  <c r="AZ6" i="14"/>
  <c r="AY6" i="14"/>
  <c r="AZ5" i="14"/>
  <c r="AY5" i="14"/>
  <c r="AV105" i="14"/>
  <c r="AV103" i="14"/>
  <c r="AU103" i="14"/>
  <c r="AV95" i="14"/>
  <c r="AU95" i="14"/>
  <c r="AV94" i="14"/>
  <c r="AU94" i="14"/>
  <c r="AV93" i="14"/>
  <c r="AU93" i="14"/>
  <c r="AV92" i="14"/>
  <c r="AU92" i="14"/>
  <c r="AV91" i="14"/>
  <c r="AU91" i="14"/>
  <c r="AV90" i="14"/>
  <c r="AU90" i="14"/>
  <c r="AV89" i="14"/>
  <c r="AU89" i="14"/>
  <c r="AV88" i="14"/>
  <c r="AU88" i="14"/>
  <c r="AV86" i="14"/>
  <c r="AU86" i="14"/>
  <c r="AV85" i="14"/>
  <c r="AU85" i="14"/>
  <c r="AV84" i="14"/>
  <c r="AU84" i="14"/>
  <c r="AV83" i="14"/>
  <c r="AU83" i="14"/>
  <c r="AV82" i="14"/>
  <c r="AU82" i="14"/>
  <c r="AV81" i="14"/>
  <c r="AU81" i="14"/>
  <c r="AV80" i="14"/>
  <c r="AU80" i="14"/>
  <c r="AV79" i="14"/>
  <c r="AU79" i="14"/>
  <c r="AV77" i="14"/>
  <c r="AU77" i="14"/>
  <c r="AV76" i="14"/>
  <c r="AU76" i="14"/>
  <c r="AV75" i="14"/>
  <c r="AU75" i="14"/>
  <c r="AV74" i="14"/>
  <c r="AU74" i="14"/>
  <c r="AV73" i="14"/>
  <c r="AU73" i="14"/>
  <c r="AV72" i="14"/>
  <c r="AU72" i="14"/>
  <c r="AV71" i="14"/>
  <c r="AU71" i="14"/>
  <c r="AV70" i="14"/>
  <c r="AU70" i="14"/>
  <c r="AV68" i="14"/>
  <c r="AU68" i="14"/>
  <c r="AV67" i="14"/>
  <c r="AU67" i="14"/>
  <c r="AV66" i="14"/>
  <c r="AU66" i="14"/>
  <c r="AV65" i="14"/>
  <c r="AU65" i="14"/>
  <c r="AV64" i="14"/>
  <c r="AU64" i="14"/>
  <c r="AV63" i="14"/>
  <c r="AU63" i="14"/>
  <c r="AV46" i="14"/>
  <c r="AU46" i="14"/>
  <c r="AV45" i="14"/>
  <c r="AV44" i="14"/>
  <c r="AV42" i="14"/>
  <c r="AU42" i="14"/>
  <c r="AV40" i="14"/>
  <c r="AU40" i="14"/>
  <c r="AV39" i="14"/>
  <c r="AU39" i="14"/>
  <c r="AV38" i="14"/>
  <c r="AU38" i="14"/>
  <c r="AV37" i="14"/>
  <c r="AU37" i="14"/>
  <c r="AV36" i="14"/>
  <c r="AU36" i="14"/>
  <c r="AV35" i="14"/>
  <c r="AU35" i="14"/>
  <c r="AV33" i="14"/>
  <c r="AU33" i="14"/>
  <c r="AV32" i="14"/>
  <c r="AU32" i="14"/>
  <c r="AV31" i="14"/>
  <c r="AU31" i="14"/>
  <c r="AV30" i="14"/>
  <c r="AU30" i="14"/>
  <c r="AV29" i="14"/>
  <c r="AU29" i="14"/>
  <c r="AV28" i="14"/>
  <c r="AU28" i="14"/>
  <c r="AV26" i="14"/>
  <c r="AU26" i="14"/>
  <c r="AV25" i="14"/>
  <c r="AU25" i="14"/>
  <c r="AV24" i="14"/>
  <c r="AU24" i="14"/>
  <c r="AV23" i="14"/>
  <c r="AU23" i="14"/>
  <c r="AV22" i="14"/>
  <c r="AU22" i="14"/>
  <c r="AV21" i="14"/>
  <c r="AU21" i="14"/>
  <c r="AV20" i="14"/>
  <c r="AU20" i="14"/>
  <c r="AV19" i="14"/>
  <c r="AU19" i="14"/>
  <c r="AV18" i="14"/>
  <c r="AU18" i="14"/>
  <c r="AV17" i="14"/>
  <c r="AU17" i="14"/>
  <c r="AV16" i="14"/>
  <c r="AU16" i="14"/>
  <c r="AV15" i="14"/>
  <c r="AU15" i="14"/>
  <c r="AV14" i="14"/>
  <c r="AU14" i="14"/>
  <c r="AV13" i="14"/>
  <c r="AU13" i="14"/>
  <c r="AV11" i="14"/>
  <c r="AU11" i="14"/>
  <c r="AV10" i="14"/>
  <c r="AU10" i="14"/>
  <c r="AV9" i="14"/>
  <c r="AU9" i="14"/>
  <c r="AV8" i="14"/>
  <c r="AU8" i="14"/>
  <c r="AV7" i="14"/>
  <c r="AU7" i="14"/>
  <c r="AV6" i="14"/>
  <c r="AU6" i="14"/>
  <c r="AR105" i="14"/>
  <c r="AR103" i="14"/>
  <c r="AQ103" i="14"/>
  <c r="AR95" i="14"/>
  <c r="AQ95" i="14"/>
  <c r="AR94" i="14"/>
  <c r="AQ94" i="14"/>
  <c r="AR93" i="14"/>
  <c r="AQ93" i="14"/>
  <c r="AR92" i="14"/>
  <c r="AQ92" i="14"/>
  <c r="AR91" i="14"/>
  <c r="AQ91" i="14"/>
  <c r="AR90" i="14"/>
  <c r="AQ90" i="14"/>
  <c r="AR89" i="14"/>
  <c r="AQ89" i="14"/>
  <c r="AR88" i="14"/>
  <c r="AQ88" i="14"/>
  <c r="AR86" i="14"/>
  <c r="AQ86" i="14"/>
  <c r="AR85" i="14"/>
  <c r="AQ85" i="14"/>
  <c r="AR84" i="14"/>
  <c r="AQ84" i="14"/>
  <c r="AR83" i="14"/>
  <c r="AQ83" i="14"/>
  <c r="AR82" i="14"/>
  <c r="AQ82" i="14"/>
  <c r="AR81" i="14"/>
  <c r="AQ81" i="14"/>
  <c r="AR80" i="14"/>
  <c r="AQ80" i="14"/>
  <c r="AR79" i="14"/>
  <c r="AQ79" i="14"/>
  <c r="AR77" i="14"/>
  <c r="AQ77" i="14"/>
  <c r="AR76" i="14"/>
  <c r="AQ76" i="14"/>
  <c r="AR75" i="14"/>
  <c r="AQ75" i="14"/>
  <c r="AR74" i="14"/>
  <c r="AQ74" i="14"/>
  <c r="AR73" i="14"/>
  <c r="AQ73" i="14"/>
  <c r="AR72" i="14"/>
  <c r="AQ72" i="14"/>
  <c r="AR71" i="14"/>
  <c r="AQ71" i="14"/>
  <c r="AR70" i="14"/>
  <c r="AQ70" i="14"/>
  <c r="AR68" i="14"/>
  <c r="AQ68" i="14"/>
  <c r="AR67" i="14"/>
  <c r="AQ67" i="14"/>
  <c r="AR66" i="14"/>
  <c r="AQ66" i="14"/>
  <c r="AR65" i="14"/>
  <c r="AQ65" i="14"/>
  <c r="AR64" i="14"/>
  <c r="AQ64" i="14"/>
  <c r="AR63" i="14"/>
  <c r="AQ63" i="14"/>
  <c r="AR46" i="14"/>
  <c r="AQ46" i="14"/>
  <c r="AQ43" i="14"/>
  <c r="AR42" i="14"/>
  <c r="AQ42" i="14"/>
  <c r="AR40" i="14"/>
  <c r="AQ40" i="14"/>
  <c r="AR39" i="14"/>
  <c r="AQ39" i="14"/>
  <c r="AR38" i="14"/>
  <c r="AQ38" i="14"/>
  <c r="AR37" i="14"/>
  <c r="AQ37" i="14"/>
  <c r="AR36" i="14"/>
  <c r="AQ36" i="14"/>
  <c r="AR35" i="14"/>
  <c r="AQ35" i="14"/>
  <c r="AR33" i="14"/>
  <c r="AQ33" i="14"/>
  <c r="AR32" i="14"/>
  <c r="AQ32" i="14"/>
  <c r="AR31" i="14"/>
  <c r="AQ31" i="14"/>
  <c r="AR30" i="14"/>
  <c r="AQ30" i="14"/>
  <c r="AR29" i="14"/>
  <c r="AQ29" i="14"/>
  <c r="AR28" i="14"/>
  <c r="AQ28" i="14"/>
  <c r="AR26" i="14"/>
  <c r="AQ26" i="14"/>
  <c r="AR25" i="14"/>
  <c r="AQ25" i="14"/>
  <c r="AR24" i="14"/>
  <c r="AQ24" i="14"/>
  <c r="AR23" i="14"/>
  <c r="AQ23" i="14"/>
  <c r="AR22" i="14"/>
  <c r="AQ22" i="14"/>
  <c r="AR21" i="14"/>
  <c r="AQ21" i="14"/>
  <c r="AR20" i="14"/>
  <c r="AQ20" i="14"/>
  <c r="AR19" i="14"/>
  <c r="AQ19" i="14"/>
  <c r="AR18" i="14"/>
  <c r="AQ18" i="14"/>
  <c r="AR17" i="14"/>
  <c r="AQ17" i="14"/>
  <c r="AR16" i="14"/>
  <c r="AQ16" i="14"/>
  <c r="AR15" i="14"/>
  <c r="AQ15" i="14"/>
  <c r="AR14" i="14"/>
  <c r="AQ14" i="14"/>
  <c r="AR13" i="14"/>
  <c r="AQ13" i="14"/>
  <c r="AR11" i="14"/>
  <c r="AQ11" i="14"/>
  <c r="AR10" i="14"/>
  <c r="AQ10" i="14"/>
  <c r="AR9" i="14"/>
  <c r="AQ9" i="14"/>
  <c r="AR8" i="14"/>
  <c r="AQ8" i="14"/>
  <c r="AR7" i="14"/>
  <c r="AQ7" i="14"/>
  <c r="AR6" i="14"/>
  <c r="AQ6" i="14"/>
  <c r="AN105" i="14"/>
  <c r="AN103" i="14"/>
  <c r="AM103" i="14"/>
  <c r="AN95" i="14"/>
  <c r="AM95" i="14"/>
  <c r="AN94" i="14"/>
  <c r="AM94" i="14"/>
  <c r="AN93" i="14"/>
  <c r="AM93" i="14"/>
  <c r="AN92" i="14"/>
  <c r="AM92" i="14"/>
  <c r="AN91" i="14"/>
  <c r="AM91" i="14"/>
  <c r="AN90" i="14"/>
  <c r="AM90" i="14"/>
  <c r="AN89" i="14"/>
  <c r="AM89" i="14"/>
  <c r="AN88" i="14"/>
  <c r="AM88" i="14"/>
  <c r="AN86" i="14"/>
  <c r="AM86" i="14"/>
  <c r="AN85" i="14"/>
  <c r="AM85" i="14"/>
  <c r="AN84" i="14"/>
  <c r="AM84" i="14"/>
  <c r="AN83" i="14"/>
  <c r="AM83" i="14"/>
  <c r="AN82" i="14"/>
  <c r="AM82" i="14"/>
  <c r="AN81" i="14"/>
  <c r="AM81" i="14"/>
  <c r="AN80" i="14"/>
  <c r="AM80" i="14"/>
  <c r="AN79" i="14"/>
  <c r="AM79" i="14"/>
  <c r="AN77" i="14"/>
  <c r="AM77" i="14"/>
  <c r="AN76" i="14"/>
  <c r="AM76" i="14"/>
  <c r="AN75" i="14"/>
  <c r="AM75" i="14"/>
  <c r="AN74" i="14"/>
  <c r="AM74" i="14"/>
  <c r="AN73" i="14"/>
  <c r="AM73" i="14"/>
  <c r="AN72" i="14"/>
  <c r="AM72" i="14"/>
  <c r="AN71" i="14"/>
  <c r="AM71" i="14"/>
  <c r="AN70" i="14"/>
  <c r="AM70" i="14"/>
  <c r="AN68" i="14"/>
  <c r="AM68" i="14"/>
  <c r="AN67" i="14"/>
  <c r="AM67" i="14"/>
  <c r="AN66" i="14"/>
  <c r="AM66" i="14"/>
  <c r="AN65" i="14"/>
  <c r="AM65" i="14"/>
  <c r="AN64" i="14"/>
  <c r="AM64" i="14"/>
  <c r="AN63" i="14"/>
  <c r="AM63" i="14"/>
  <c r="AM46" i="14"/>
  <c r="AN45" i="14"/>
  <c r="AM45" i="14"/>
  <c r="AN44" i="14"/>
  <c r="AN42" i="14"/>
  <c r="AM42" i="14"/>
  <c r="AN40" i="14"/>
  <c r="AM40" i="14"/>
  <c r="AN39" i="14"/>
  <c r="AM39" i="14"/>
  <c r="AN38" i="14"/>
  <c r="AM38" i="14"/>
  <c r="AN37" i="14"/>
  <c r="AM37" i="14"/>
  <c r="AN36" i="14"/>
  <c r="AM36" i="14"/>
  <c r="AN35" i="14"/>
  <c r="AM35" i="14"/>
  <c r="AN33" i="14"/>
  <c r="AM33" i="14"/>
  <c r="AN32" i="14"/>
  <c r="AM32" i="14"/>
  <c r="AN31" i="14"/>
  <c r="AM31" i="14"/>
  <c r="AN30" i="14"/>
  <c r="AM30" i="14"/>
  <c r="AN29" i="14"/>
  <c r="AM29" i="14"/>
  <c r="AN28" i="14"/>
  <c r="AM28" i="14"/>
  <c r="AN26" i="14"/>
  <c r="AM26" i="14"/>
  <c r="AN25" i="14"/>
  <c r="AM25" i="14"/>
  <c r="AN24" i="14"/>
  <c r="AM24" i="14"/>
  <c r="AN23" i="14"/>
  <c r="AM23" i="14"/>
  <c r="AN22" i="14"/>
  <c r="AM22" i="14"/>
  <c r="AN21" i="14"/>
  <c r="AM21" i="14"/>
  <c r="AN20" i="14"/>
  <c r="AM20" i="14"/>
  <c r="AN19" i="14"/>
  <c r="AM19" i="14"/>
  <c r="AN18" i="14"/>
  <c r="AM18" i="14"/>
  <c r="AN17" i="14"/>
  <c r="AM17" i="14"/>
  <c r="AN16" i="14"/>
  <c r="AM16" i="14"/>
  <c r="AN15" i="14"/>
  <c r="AM15" i="14"/>
  <c r="AN14" i="14"/>
  <c r="AM14" i="14"/>
  <c r="AN13" i="14"/>
  <c r="AM13" i="14"/>
  <c r="AN11" i="14"/>
  <c r="AM11" i="14"/>
  <c r="AN10" i="14"/>
  <c r="AM10" i="14"/>
  <c r="AN9" i="14"/>
  <c r="AM9" i="14"/>
  <c r="AN8" i="14"/>
  <c r="AM8" i="14"/>
  <c r="AN7" i="14"/>
  <c r="AM7" i="14"/>
  <c r="AN6" i="14"/>
  <c r="AM6" i="14"/>
  <c r="AJ105" i="14"/>
  <c r="AJ103" i="14"/>
  <c r="AI103" i="14"/>
  <c r="AJ95" i="14"/>
  <c r="AI95" i="14"/>
  <c r="AJ94" i="14"/>
  <c r="AI94" i="14"/>
  <c r="AJ93" i="14"/>
  <c r="AI93" i="14"/>
  <c r="AJ92" i="14"/>
  <c r="AI92" i="14"/>
  <c r="AJ91" i="14"/>
  <c r="AI91" i="14"/>
  <c r="AJ90" i="14"/>
  <c r="AI90" i="14"/>
  <c r="AJ89" i="14"/>
  <c r="AI89" i="14"/>
  <c r="AJ88" i="14"/>
  <c r="AI88" i="14"/>
  <c r="AJ86" i="14"/>
  <c r="AI86" i="14"/>
  <c r="AJ85" i="14"/>
  <c r="AI85" i="14"/>
  <c r="AJ84" i="14"/>
  <c r="AI84" i="14"/>
  <c r="AJ83" i="14"/>
  <c r="AI83" i="14"/>
  <c r="AJ82" i="14"/>
  <c r="AI82" i="14"/>
  <c r="AJ81" i="14"/>
  <c r="AI81" i="14"/>
  <c r="AJ80" i="14"/>
  <c r="AI80" i="14"/>
  <c r="AJ79" i="14"/>
  <c r="AI79" i="14"/>
  <c r="AJ77" i="14"/>
  <c r="AI77" i="14"/>
  <c r="AJ76" i="14"/>
  <c r="AI76" i="14"/>
  <c r="AJ75" i="14"/>
  <c r="AI75" i="14"/>
  <c r="AJ74" i="14"/>
  <c r="AI74" i="14"/>
  <c r="AJ73" i="14"/>
  <c r="AI73" i="14"/>
  <c r="AJ72" i="14"/>
  <c r="AI72" i="14"/>
  <c r="AJ71" i="14"/>
  <c r="AI71" i="14"/>
  <c r="AJ70" i="14"/>
  <c r="AI70" i="14"/>
  <c r="AJ68" i="14"/>
  <c r="AI68" i="14"/>
  <c r="AJ67" i="14"/>
  <c r="AI67" i="14"/>
  <c r="AJ66" i="14"/>
  <c r="AI66" i="14"/>
  <c r="AJ65" i="14"/>
  <c r="AI65" i="14"/>
  <c r="AJ64" i="14"/>
  <c r="AI64" i="14"/>
  <c r="AJ63" i="14"/>
  <c r="AI63" i="14"/>
  <c r="AJ47" i="14"/>
  <c r="AI47" i="14"/>
  <c r="AJ46" i="14"/>
  <c r="AI46" i="14"/>
  <c r="AJ45" i="14"/>
  <c r="AI45" i="14"/>
  <c r="AJ43" i="14"/>
  <c r="AI43" i="14"/>
  <c r="AJ42" i="14"/>
  <c r="AI42" i="14"/>
  <c r="AJ40" i="14"/>
  <c r="AI40" i="14"/>
  <c r="AJ39" i="14"/>
  <c r="AI39" i="14"/>
  <c r="AJ38" i="14"/>
  <c r="AI38" i="14"/>
  <c r="AJ37" i="14"/>
  <c r="AI37" i="14"/>
  <c r="AJ36" i="14"/>
  <c r="AI36" i="14"/>
  <c r="AJ35" i="14"/>
  <c r="AI35" i="14"/>
  <c r="AJ33" i="14"/>
  <c r="AI33" i="14"/>
  <c r="AJ32" i="14"/>
  <c r="AI32" i="14"/>
  <c r="AJ31" i="14"/>
  <c r="AI31" i="14"/>
  <c r="AJ30" i="14"/>
  <c r="AI30" i="14"/>
  <c r="AJ29" i="14"/>
  <c r="AI29" i="14"/>
  <c r="AJ28" i="14"/>
  <c r="AI28" i="14"/>
  <c r="AJ26" i="14"/>
  <c r="AI26" i="14"/>
  <c r="AJ25" i="14"/>
  <c r="AI25" i="14"/>
  <c r="AJ24" i="14"/>
  <c r="AI24" i="14"/>
  <c r="AJ23" i="14"/>
  <c r="AI23" i="14"/>
  <c r="AJ22" i="14"/>
  <c r="AI22" i="14"/>
  <c r="AJ21" i="14"/>
  <c r="AI21" i="14"/>
  <c r="AJ20" i="14"/>
  <c r="AI20" i="14"/>
  <c r="AJ19" i="14"/>
  <c r="AI19" i="14"/>
  <c r="AJ18" i="14"/>
  <c r="AI18" i="14"/>
  <c r="AJ17" i="14"/>
  <c r="AI17" i="14"/>
  <c r="AJ16" i="14"/>
  <c r="AI16" i="14"/>
  <c r="AJ15" i="14"/>
  <c r="AI15" i="14"/>
  <c r="AJ14" i="14"/>
  <c r="AI14" i="14"/>
  <c r="AJ13" i="14"/>
  <c r="AI13" i="14"/>
  <c r="AJ11" i="14"/>
  <c r="AI11" i="14"/>
  <c r="AJ10" i="14"/>
  <c r="AI10" i="14"/>
  <c r="AJ9" i="14"/>
  <c r="AI9" i="14"/>
  <c r="AJ8" i="14"/>
  <c r="AI8" i="14"/>
  <c r="AJ7" i="14"/>
  <c r="AI7" i="14"/>
  <c r="AJ6" i="14"/>
  <c r="AI6" i="14"/>
  <c r="AF105" i="14"/>
  <c r="AF103" i="14"/>
  <c r="AE103" i="14"/>
  <c r="AF95" i="14"/>
  <c r="AE95" i="14"/>
  <c r="AF94" i="14"/>
  <c r="AE94" i="14"/>
  <c r="AF93" i="14"/>
  <c r="AE93" i="14"/>
  <c r="AF92" i="14"/>
  <c r="AE92" i="14"/>
  <c r="AF91" i="14"/>
  <c r="AE91" i="14"/>
  <c r="AF90" i="14"/>
  <c r="AE90" i="14"/>
  <c r="AF89" i="14"/>
  <c r="AE89" i="14"/>
  <c r="AF88" i="14"/>
  <c r="AE88" i="14"/>
  <c r="AF86" i="14"/>
  <c r="AE86" i="14"/>
  <c r="AF85" i="14"/>
  <c r="AE85" i="14"/>
  <c r="AF84" i="14"/>
  <c r="AE84" i="14"/>
  <c r="AF83" i="14"/>
  <c r="AE83" i="14"/>
  <c r="AF82" i="14"/>
  <c r="AE82" i="14"/>
  <c r="AF81" i="14"/>
  <c r="AE81" i="14"/>
  <c r="AF80" i="14"/>
  <c r="AE80" i="14"/>
  <c r="AF79" i="14"/>
  <c r="AE79" i="14"/>
  <c r="AF77" i="14"/>
  <c r="AE77" i="14"/>
  <c r="AF76" i="14"/>
  <c r="AE76" i="14"/>
  <c r="AF75" i="14"/>
  <c r="AE75" i="14"/>
  <c r="AF74" i="14"/>
  <c r="AE74" i="14"/>
  <c r="AF73" i="14"/>
  <c r="AE73" i="14"/>
  <c r="AF72" i="14"/>
  <c r="AE72" i="14"/>
  <c r="AF71" i="14"/>
  <c r="AE71" i="14"/>
  <c r="AF70" i="14"/>
  <c r="AE70" i="14"/>
  <c r="AF68" i="14"/>
  <c r="AE68" i="14"/>
  <c r="AF67" i="14"/>
  <c r="AE67" i="14"/>
  <c r="AF66" i="14"/>
  <c r="AE66" i="14"/>
  <c r="AF65" i="14"/>
  <c r="AE65" i="14"/>
  <c r="AF64" i="14"/>
  <c r="AE64" i="14"/>
  <c r="AF63" i="14"/>
  <c r="AE63" i="14"/>
  <c r="AF46" i="14"/>
  <c r="AE46" i="14"/>
  <c r="AF45" i="14"/>
  <c r="AE45" i="14"/>
  <c r="AF44" i="14"/>
  <c r="AF42" i="14"/>
  <c r="AE42" i="14"/>
  <c r="AF40" i="14"/>
  <c r="AE40" i="14"/>
  <c r="AF39" i="14"/>
  <c r="AE39" i="14"/>
  <c r="AF38" i="14"/>
  <c r="AE38" i="14"/>
  <c r="AF37" i="14"/>
  <c r="AE37" i="14"/>
  <c r="AF36" i="14"/>
  <c r="AE36" i="14"/>
  <c r="AF35" i="14"/>
  <c r="AE35" i="14"/>
  <c r="AF33" i="14"/>
  <c r="AE33" i="14"/>
  <c r="AF32" i="14"/>
  <c r="AE32" i="14"/>
  <c r="AF31" i="14"/>
  <c r="AE31" i="14"/>
  <c r="AF30" i="14"/>
  <c r="AE30" i="14"/>
  <c r="AF29" i="14"/>
  <c r="AE29" i="14"/>
  <c r="AF28" i="14"/>
  <c r="AE28" i="14"/>
  <c r="AF26" i="14"/>
  <c r="AE26" i="14"/>
  <c r="AF25" i="14"/>
  <c r="AE25" i="14"/>
  <c r="AF24" i="14"/>
  <c r="AE24" i="14"/>
  <c r="AF23" i="14"/>
  <c r="AE23" i="14"/>
  <c r="AF22" i="14"/>
  <c r="AE22" i="14"/>
  <c r="AF21" i="14"/>
  <c r="AE21" i="14"/>
  <c r="AF20" i="14"/>
  <c r="AE20" i="14"/>
  <c r="AF19" i="14"/>
  <c r="AE19" i="14"/>
  <c r="AF18" i="14"/>
  <c r="AE18" i="14"/>
  <c r="AF17" i="14"/>
  <c r="AE17" i="14"/>
  <c r="AF16" i="14"/>
  <c r="AE16" i="14"/>
  <c r="AF15" i="14"/>
  <c r="AE15" i="14"/>
  <c r="AF14" i="14"/>
  <c r="AE14" i="14"/>
  <c r="AF13" i="14"/>
  <c r="AE13" i="14"/>
  <c r="AF11" i="14"/>
  <c r="AE11" i="14"/>
  <c r="AF10" i="14"/>
  <c r="AE10" i="14"/>
  <c r="AF9" i="14"/>
  <c r="AE9" i="14"/>
  <c r="AF8" i="14"/>
  <c r="AE8" i="14"/>
  <c r="AF7" i="14"/>
  <c r="AE7" i="14"/>
  <c r="AF6" i="14"/>
  <c r="AE6" i="14"/>
  <c r="AB105" i="14"/>
  <c r="AB103" i="14"/>
  <c r="AA103" i="14"/>
  <c r="AB95" i="14"/>
  <c r="AA95" i="14"/>
  <c r="AB94" i="14"/>
  <c r="AA94" i="14"/>
  <c r="AB93" i="14"/>
  <c r="AA93" i="14"/>
  <c r="AB92" i="14"/>
  <c r="AA92" i="14"/>
  <c r="AB91" i="14"/>
  <c r="AA91" i="14"/>
  <c r="AB90" i="14"/>
  <c r="AA90" i="14"/>
  <c r="AB89" i="14"/>
  <c r="AA89" i="14"/>
  <c r="AB88" i="14"/>
  <c r="AA88" i="14"/>
  <c r="AB86" i="14"/>
  <c r="AA86" i="14"/>
  <c r="AB85" i="14"/>
  <c r="AA85" i="14"/>
  <c r="AB84" i="14"/>
  <c r="AA84" i="14"/>
  <c r="AB83" i="14"/>
  <c r="AA83" i="14"/>
  <c r="AB82" i="14"/>
  <c r="AA82" i="14"/>
  <c r="AB81" i="14"/>
  <c r="AA81" i="14"/>
  <c r="AB80" i="14"/>
  <c r="AA80" i="14"/>
  <c r="AB79" i="14"/>
  <c r="AA79" i="14"/>
  <c r="AB77" i="14"/>
  <c r="AA77" i="14"/>
  <c r="AB76" i="14"/>
  <c r="AA76" i="14"/>
  <c r="AB75" i="14"/>
  <c r="AA75" i="14"/>
  <c r="AB74" i="14"/>
  <c r="AA74" i="14"/>
  <c r="AB73" i="14"/>
  <c r="AA73" i="14"/>
  <c r="AB72" i="14"/>
  <c r="AA72" i="14"/>
  <c r="AB71" i="14"/>
  <c r="AA71" i="14"/>
  <c r="AB70" i="14"/>
  <c r="AA70" i="14"/>
  <c r="AB68" i="14"/>
  <c r="AA68" i="14"/>
  <c r="AB67" i="14"/>
  <c r="AA67" i="14"/>
  <c r="AB66" i="14"/>
  <c r="AA66" i="14"/>
  <c r="AB65" i="14"/>
  <c r="AA65" i="14"/>
  <c r="AB64" i="14"/>
  <c r="AA64" i="14"/>
  <c r="AB63" i="14"/>
  <c r="AA63" i="14"/>
  <c r="AB47" i="14"/>
  <c r="AB46" i="14"/>
  <c r="AB44" i="14"/>
  <c r="AB43" i="14"/>
  <c r="AB42" i="14"/>
  <c r="AB40" i="14"/>
  <c r="AA40" i="14"/>
  <c r="AB39" i="14"/>
  <c r="AA39" i="14"/>
  <c r="AB38" i="14"/>
  <c r="AA38" i="14"/>
  <c r="AB37" i="14"/>
  <c r="AA37" i="14"/>
  <c r="AB36" i="14"/>
  <c r="AA36" i="14"/>
  <c r="AB35" i="14"/>
  <c r="AA35" i="14"/>
  <c r="AB33" i="14"/>
  <c r="AA33" i="14"/>
  <c r="AB32" i="14"/>
  <c r="AA32" i="14"/>
  <c r="AB31" i="14"/>
  <c r="AA31" i="14"/>
  <c r="AB30" i="14"/>
  <c r="AA30" i="14"/>
  <c r="AB29" i="14"/>
  <c r="AA29" i="14"/>
  <c r="AB28" i="14"/>
  <c r="AA28" i="14"/>
  <c r="AB26" i="14"/>
  <c r="AA26" i="14"/>
  <c r="AB25" i="14"/>
  <c r="AA25" i="14"/>
  <c r="AB24" i="14"/>
  <c r="AA24" i="14"/>
  <c r="AB23" i="14"/>
  <c r="AA23" i="14"/>
  <c r="AB22" i="14"/>
  <c r="AA22" i="14"/>
  <c r="AB21" i="14"/>
  <c r="AA21" i="14"/>
  <c r="AB20" i="14"/>
  <c r="AA20" i="14"/>
  <c r="AB19" i="14"/>
  <c r="AA19" i="14"/>
  <c r="AB18" i="14"/>
  <c r="AA18" i="14"/>
  <c r="AB17" i="14"/>
  <c r="AA17" i="14"/>
  <c r="AB16" i="14"/>
  <c r="AA16" i="14"/>
  <c r="AB15" i="14"/>
  <c r="AA15" i="14"/>
  <c r="AB14" i="14"/>
  <c r="AA14" i="14"/>
  <c r="AB13" i="14"/>
  <c r="AA13" i="14"/>
  <c r="AB11" i="14"/>
  <c r="AA11" i="14"/>
  <c r="AB10" i="14"/>
  <c r="AA10" i="14"/>
  <c r="AB9" i="14"/>
  <c r="AA9" i="14"/>
  <c r="AB8" i="14"/>
  <c r="AA8" i="14"/>
  <c r="AB7" i="14"/>
  <c r="AA7" i="14"/>
  <c r="AB6" i="14"/>
  <c r="AA6" i="14"/>
  <c r="X105" i="14"/>
  <c r="X103" i="14"/>
  <c r="W103" i="14"/>
  <c r="X95" i="14"/>
  <c r="W95" i="14"/>
  <c r="X94" i="14"/>
  <c r="W94" i="14"/>
  <c r="X93" i="14"/>
  <c r="W93" i="14"/>
  <c r="X92" i="14"/>
  <c r="W92" i="14"/>
  <c r="X91" i="14"/>
  <c r="W91" i="14"/>
  <c r="X90" i="14"/>
  <c r="W90" i="14"/>
  <c r="X89" i="14"/>
  <c r="W89" i="14"/>
  <c r="X88" i="14"/>
  <c r="W88" i="14"/>
  <c r="X86" i="14"/>
  <c r="W86" i="14"/>
  <c r="X85" i="14"/>
  <c r="W85" i="14"/>
  <c r="X84" i="14"/>
  <c r="W84" i="14"/>
  <c r="X83" i="14"/>
  <c r="W83" i="14"/>
  <c r="X82" i="14"/>
  <c r="W82" i="14"/>
  <c r="X81" i="14"/>
  <c r="W81" i="14"/>
  <c r="X80" i="14"/>
  <c r="W80" i="14"/>
  <c r="X79" i="14"/>
  <c r="W79" i="14"/>
  <c r="X77" i="14"/>
  <c r="W77" i="14"/>
  <c r="X76" i="14"/>
  <c r="W76" i="14"/>
  <c r="X75" i="14"/>
  <c r="W75" i="14"/>
  <c r="X74" i="14"/>
  <c r="W74" i="14"/>
  <c r="X73" i="14"/>
  <c r="W73" i="14"/>
  <c r="X72" i="14"/>
  <c r="W72" i="14"/>
  <c r="X71" i="14"/>
  <c r="W71" i="14"/>
  <c r="X70" i="14"/>
  <c r="W70" i="14"/>
  <c r="X68" i="14"/>
  <c r="W68" i="14"/>
  <c r="X67" i="14"/>
  <c r="W67" i="14"/>
  <c r="X66" i="14"/>
  <c r="W66" i="14"/>
  <c r="X65" i="14"/>
  <c r="W65" i="14"/>
  <c r="X64" i="14"/>
  <c r="W64" i="14"/>
  <c r="X63" i="14"/>
  <c r="W63" i="14"/>
  <c r="X46" i="14"/>
  <c r="X45" i="14"/>
  <c r="W45" i="14"/>
  <c r="X44" i="14"/>
  <c r="X42" i="14"/>
  <c r="X40" i="14"/>
  <c r="W40" i="14"/>
  <c r="X39" i="14"/>
  <c r="W39" i="14"/>
  <c r="X38" i="14"/>
  <c r="W38" i="14"/>
  <c r="X37" i="14"/>
  <c r="W37" i="14"/>
  <c r="X36" i="14"/>
  <c r="W36" i="14"/>
  <c r="X35" i="14"/>
  <c r="W35" i="14"/>
  <c r="X33" i="14"/>
  <c r="W33" i="14"/>
  <c r="X32" i="14"/>
  <c r="W32" i="14"/>
  <c r="X31" i="14"/>
  <c r="W31" i="14"/>
  <c r="X30" i="14"/>
  <c r="W30" i="14"/>
  <c r="X29" i="14"/>
  <c r="W29" i="14"/>
  <c r="X28" i="14"/>
  <c r="W28" i="14"/>
  <c r="X26" i="14"/>
  <c r="W26" i="14"/>
  <c r="X25" i="14"/>
  <c r="W25" i="14"/>
  <c r="X24" i="14"/>
  <c r="W24" i="14"/>
  <c r="X23" i="14"/>
  <c r="W23" i="14"/>
  <c r="X22" i="14"/>
  <c r="W22" i="14"/>
  <c r="X21" i="14"/>
  <c r="W21" i="14"/>
  <c r="X20" i="14"/>
  <c r="W20" i="14"/>
  <c r="X19" i="14"/>
  <c r="W19" i="14"/>
  <c r="X18" i="14"/>
  <c r="W18" i="14"/>
  <c r="X17" i="14"/>
  <c r="W17" i="14"/>
  <c r="X16" i="14"/>
  <c r="W16" i="14"/>
  <c r="X15" i="14"/>
  <c r="W15" i="14"/>
  <c r="X14" i="14"/>
  <c r="W14" i="14"/>
  <c r="X13" i="14"/>
  <c r="W13" i="14"/>
  <c r="X11" i="14"/>
  <c r="W11" i="14"/>
  <c r="X10" i="14"/>
  <c r="W10" i="14"/>
  <c r="X9" i="14"/>
  <c r="W9" i="14"/>
  <c r="X8" i="14"/>
  <c r="W8" i="14"/>
  <c r="X7" i="14"/>
  <c r="W7" i="14"/>
  <c r="X6" i="14"/>
  <c r="W6" i="14"/>
  <c r="T103" i="14"/>
  <c r="S103" i="14"/>
  <c r="T95" i="14"/>
  <c r="S95" i="14"/>
  <c r="T94" i="14"/>
  <c r="S94" i="14"/>
  <c r="T93" i="14"/>
  <c r="S93" i="14"/>
  <c r="T92" i="14"/>
  <c r="S92" i="14"/>
  <c r="T91" i="14"/>
  <c r="S91" i="14"/>
  <c r="T90" i="14"/>
  <c r="S90" i="14"/>
  <c r="T89" i="14"/>
  <c r="S89" i="14"/>
  <c r="T88" i="14"/>
  <c r="S88" i="14"/>
  <c r="T86" i="14"/>
  <c r="S86" i="14"/>
  <c r="T85" i="14"/>
  <c r="S85" i="14"/>
  <c r="T84" i="14"/>
  <c r="S84" i="14"/>
  <c r="T83" i="14"/>
  <c r="S83" i="14"/>
  <c r="T82" i="14"/>
  <c r="S82" i="14"/>
  <c r="T81" i="14"/>
  <c r="S81" i="14"/>
  <c r="T80" i="14"/>
  <c r="S80" i="14"/>
  <c r="T79" i="14"/>
  <c r="S79" i="14"/>
  <c r="T77" i="14"/>
  <c r="S77" i="14"/>
  <c r="T76" i="14"/>
  <c r="S76" i="14"/>
  <c r="T75" i="14"/>
  <c r="S75" i="14"/>
  <c r="T74" i="14"/>
  <c r="S74" i="14"/>
  <c r="T73" i="14"/>
  <c r="S73" i="14"/>
  <c r="T72" i="14"/>
  <c r="S72" i="14"/>
  <c r="T71" i="14"/>
  <c r="S71" i="14"/>
  <c r="T70" i="14"/>
  <c r="S70" i="14"/>
  <c r="T68" i="14"/>
  <c r="S68" i="14"/>
  <c r="T67" i="14"/>
  <c r="S67" i="14"/>
  <c r="T66" i="14"/>
  <c r="S66" i="14"/>
  <c r="T65" i="14"/>
  <c r="S65" i="14"/>
  <c r="T64" i="14"/>
  <c r="S64" i="14"/>
  <c r="T63" i="14"/>
  <c r="S63" i="14"/>
  <c r="T47" i="14"/>
  <c r="S47" i="14"/>
  <c r="T43" i="14"/>
  <c r="S43" i="14"/>
  <c r="T40" i="14"/>
  <c r="S40" i="14"/>
  <c r="T39" i="14"/>
  <c r="S39" i="14"/>
  <c r="T38" i="14"/>
  <c r="S38" i="14"/>
  <c r="T37" i="14"/>
  <c r="S37" i="14"/>
  <c r="T36" i="14"/>
  <c r="S36" i="14"/>
  <c r="T35" i="14"/>
  <c r="S35" i="14"/>
  <c r="T33" i="14"/>
  <c r="S33" i="14"/>
  <c r="T32" i="14"/>
  <c r="S32" i="14"/>
  <c r="T31" i="14"/>
  <c r="S31" i="14"/>
  <c r="T30" i="14"/>
  <c r="S30" i="14"/>
  <c r="T29" i="14"/>
  <c r="S29" i="14"/>
  <c r="T28" i="14"/>
  <c r="S28" i="14"/>
  <c r="T26" i="14"/>
  <c r="S26" i="14"/>
  <c r="T25" i="14"/>
  <c r="S25" i="14"/>
  <c r="T24" i="14"/>
  <c r="S24" i="14"/>
  <c r="T23" i="14"/>
  <c r="S23" i="14"/>
  <c r="T22" i="14"/>
  <c r="S22" i="14"/>
  <c r="T21" i="14"/>
  <c r="S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T14" i="14"/>
  <c r="S14" i="14"/>
  <c r="T13" i="14"/>
  <c r="S13" i="14"/>
  <c r="T11" i="14"/>
  <c r="S11" i="14"/>
  <c r="T10" i="14"/>
  <c r="S10" i="14"/>
  <c r="T9" i="14"/>
  <c r="S9" i="14"/>
  <c r="T8" i="14"/>
  <c r="S8" i="14"/>
  <c r="T7" i="14"/>
  <c r="S7" i="14"/>
  <c r="T6" i="14"/>
  <c r="S6" i="14"/>
  <c r="P105" i="14"/>
  <c r="P103" i="14"/>
  <c r="O103" i="14"/>
  <c r="P95" i="14"/>
  <c r="O95" i="14"/>
  <c r="P94" i="14"/>
  <c r="O94" i="14"/>
  <c r="P93" i="14"/>
  <c r="O93" i="14"/>
  <c r="P92" i="14"/>
  <c r="O92" i="14"/>
  <c r="P91" i="14"/>
  <c r="O91" i="14"/>
  <c r="P90" i="14"/>
  <c r="O90" i="14"/>
  <c r="P89" i="14"/>
  <c r="O89" i="14"/>
  <c r="P88" i="14"/>
  <c r="O88" i="14"/>
  <c r="P86" i="14"/>
  <c r="O86" i="14"/>
  <c r="P85" i="14"/>
  <c r="O85" i="14"/>
  <c r="P84" i="14"/>
  <c r="O84" i="14"/>
  <c r="P83" i="14"/>
  <c r="O83" i="14"/>
  <c r="P82" i="14"/>
  <c r="O82" i="14"/>
  <c r="P81" i="14"/>
  <c r="O81" i="14"/>
  <c r="P80" i="14"/>
  <c r="O80" i="14"/>
  <c r="P79" i="14"/>
  <c r="O79" i="14"/>
  <c r="P77" i="14"/>
  <c r="O77" i="14"/>
  <c r="P76" i="14"/>
  <c r="O76" i="14"/>
  <c r="P75" i="14"/>
  <c r="O75" i="14"/>
  <c r="P74" i="14"/>
  <c r="O74" i="14"/>
  <c r="P73" i="14"/>
  <c r="O73" i="14"/>
  <c r="P72" i="14"/>
  <c r="O72" i="14"/>
  <c r="P71" i="14"/>
  <c r="O71" i="14"/>
  <c r="P70" i="14"/>
  <c r="O70" i="14"/>
  <c r="P68" i="14"/>
  <c r="O68" i="14"/>
  <c r="P67" i="14"/>
  <c r="O67" i="14"/>
  <c r="P66" i="14"/>
  <c r="O66" i="14"/>
  <c r="P65" i="14"/>
  <c r="O65" i="14"/>
  <c r="P64" i="14"/>
  <c r="O64" i="14"/>
  <c r="P63" i="14"/>
  <c r="O63" i="14"/>
  <c r="P46" i="14"/>
  <c r="O46" i="14"/>
  <c r="P45" i="14"/>
  <c r="O45" i="14"/>
  <c r="P44" i="14"/>
  <c r="P40" i="14"/>
  <c r="O40" i="14"/>
  <c r="P39" i="14"/>
  <c r="O39" i="14"/>
  <c r="P38" i="14"/>
  <c r="O38" i="14"/>
  <c r="P37" i="14"/>
  <c r="O37" i="14"/>
  <c r="P36" i="14"/>
  <c r="O36" i="14"/>
  <c r="P35" i="14"/>
  <c r="O35" i="14"/>
  <c r="P33" i="14"/>
  <c r="O33" i="14"/>
  <c r="P32" i="14"/>
  <c r="O32" i="14"/>
  <c r="P31" i="14"/>
  <c r="O31" i="14"/>
  <c r="P30" i="14"/>
  <c r="O30" i="14"/>
  <c r="P29" i="14"/>
  <c r="O29" i="14"/>
  <c r="P28" i="14"/>
  <c r="O28" i="14"/>
  <c r="P26" i="14"/>
  <c r="O26" i="14"/>
  <c r="P25" i="14"/>
  <c r="O25" i="14"/>
  <c r="P24" i="14"/>
  <c r="O24" i="14"/>
  <c r="P23" i="14"/>
  <c r="O23" i="14"/>
  <c r="P22" i="14"/>
  <c r="O22" i="14"/>
  <c r="P21" i="14"/>
  <c r="O21" i="14"/>
  <c r="P20" i="14"/>
  <c r="O20" i="14"/>
  <c r="P19" i="14"/>
  <c r="O19" i="14"/>
  <c r="P18" i="14"/>
  <c r="O18" i="14"/>
  <c r="P17" i="14"/>
  <c r="O17" i="14"/>
  <c r="P16" i="14"/>
  <c r="O16" i="14"/>
  <c r="P15" i="14"/>
  <c r="O15" i="14"/>
  <c r="P14" i="14"/>
  <c r="O14" i="14"/>
  <c r="P13" i="14"/>
  <c r="O13" i="14"/>
  <c r="P11" i="14"/>
  <c r="O11" i="14"/>
  <c r="P10" i="14"/>
  <c r="O10" i="14"/>
  <c r="P9" i="14"/>
  <c r="O9" i="14"/>
  <c r="P8" i="14"/>
  <c r="O8" i="14"/>
  <c r="P7" i="14"/>
  <c r="O7" i="14"/>
  <c r="P6" i="14"/>
  <c r="O6" i="14"/>
  <c r="L105" i="14"/>
  <c r="L103" i="14"/>
  <c r="K103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47" i="14"/>
  <c r="K47" i="14"/>
  <c r="L46" i="14"/>
  <c r="K46" i="14"/>
  <c r="L45" i="14"/>
  <c r="K45" i="14"/>
  <c r="K44" i="14"/>
  <c r="L43" i="14"/>
  <c r="K43" i="14"/>
  <c r="L42" i="14"/>
  <c r="K42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1" i="14"/>
  <c r="K11" i="14"/>
  <c r="L10" i="14"/>
  <c r="K10" i="14"/>
  <c r="L9" i="14"/>
  <c r="K9" i="14"/>
  <c r="L8" i="14"/>
  <c r="K8" i="14"/>
  <c r="L7" i="14"/>
  <c r="K7" i="14"/>
  <c r="L6" i="14"/>
  <c r="K6" i="14"/>
  <c r="H103" i="14"/>
  <c r="H95" i="14"/>
  <c r="H94" i="14"/>
  <c r="H93" i="14"/>
  <c r="H92" i="14"/>
  <c r="H91" i="14"/>
  <c r="H90" i="14"/>
  <c r="H89" i="14"/>
  <c r="H88" i="14"/>
  <c r="H86" i="14"/>
  <c r="H85" i="14"/>
  <c r="H84" i="14"/>
  <c r="H83" i="14"/>
  <c r="H82" i="14"/>
  <c r="H81" i="14"/>
  <c r="H80" i="14"/>
  <c r="H79" i="14"/>
  <c r="H77" i="14"/>
  <c r="H76" i="14"/>
  <c r="H75" i="14"/>
  <c r="H74" i="14"/>
  <c r="H73" i="14"/>
  <c r="H72" i="14"/>
  <c r="H71" i="14"/>
  <c r="H70" i="14"/>
  <c r="H68" i="14"/>
  <c r="H67" i="14"/>
  <c r="H66" i="14"/>
  <c r="H65" i="14"/>
  <c r="H64" i="14"/>
  <c r="H63" i="14"/>
  <c r="H47" i="14"/>
  <c r="H46" i="14"/>
  <c r="H45" i="14"/>
  <c r="H44" i="14"/>
  <c r="H43" i="14"/>
  <c r="H42" i="14"/>
  <c r="H40" i="14"/>
  <c r="H39" i="14"/>
  <c r="H38" i="14"/>
  <c r="H37" i="14"/>
  <c r="H36" i="14"/>
  <c r="H35" i="14"/>
  <c r="H33" i="14"/>
  <c r="H32" i="14"/>
  <c r="H31" i="14"/>
  <c r="H30" i="14"/>
  <c r="H29" i="14"/>
  <c r="H28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G103" i="14"/>
  <c r="G95" i="14"/>
  <c r="G94" i="14"/>
  <c r="G93" i="14"/>
  <c r="G92" i="14"/>
  <c r="G91" i="14"/>
  <c r="G90" i="14"/>
  <c r="G89" i="14"/>
  <c r="G88" i="14"/>
  <c r="G86" i="14"/>
  <c r="G85" i="14"/>
  <c r="G84" i="14"/>
  <c r="G83" i="14"/>
  <c r="G82" i="14"/>
  <c r="G81" i="14"/>
  <c r="G80" i="14"/>
  <c r="G79" i="14"/>
  <c r="G77" i="14"/>
  <c r="G76" i="14"/>
  <c r="G75" i="14"/>
  <c r="G74" i="14"/>
  <c r="G73" i="14"/>
  <c r="G72" i="14"/>
  <c r="G71" i="14"/>
  <c r="G70" i="14"/>
  <c r="G68" i="14"/>
  <c r="G67" i="14"/>
  <c r="G66" i="14"/>
  <c r="G65" i="14"/>
  <c r="G64" i="14"/>
  <c r="G63" i="14"/>
  <c r="G47" i="14"/>
  <c r="G46" i="14"/>
  <c r="G45" i="14"/>
  <c r="G43" i="14"/>
  <c r="G42" i="14"/>
  <c r="G40" i="14"/>
  <c r="G39" i="14"/>
  <c r="G38" i="14"/>
  <c r="G37" i="14"/>
  <c r="G36" i="14"/>
  <c r="G35" i="14"/>
  <c r="G33" i="14"/>
  <c r="G32" i="14"/>
  <c r="G31" i="14"/>
  <c r="G30" i="14"/>
  <c r="G29" i="14"/>
  <c r="G28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1" i="14"/>
  <c r="G10" i="14"/>
  <c r="G9" i="14"/>
  <c r="G8" i="14"/>
  <c r="G7" i="14"/>
  <c r="G6" i="14"/>
  <c r="AR45" i="14" l="1"/>
  <c r="AQ47" i="14"/>
  <c r="AF43" i="14"/>
  <c r="AF47" i="14"/>
  <c r="AA45" i="14"/>
  <c r="X43" i="14"/>
  <c r="X47" i="14"/>
  <c r="S46" i="14"/>
  <c r="T42" i="14"/>
  <c r="N42" i="14"/>
  <c r="S45" i="14"/>
  <c r="S44" i="14"/>
  <c r="AY44" i="14"/>
  <c r="AU43" i="14"/>
  <c r="AU47" i="14"/>
  <c r="AQ44" i="14"/>
  <c r="AM43" i="14"/>
  <c r="AM47" i="14"/>
  <c r="AI44" i="14"/>
  <c r="O43" i="14"/>
  <c r="O47" i="14"/>
  <c r="J102" i="14"/>
  <c r="L44" i="14"/>
  <c r="J106" i="14"/>
  <c r="BB105" i="14"/>
  <c r="BA105" i="14"/>
  <c r="AX105" i="14"/>
  <c r="AW105" i="14"/>
  <c r="AT105" i="14"/>
  <c r="AU105" i="14" s="1"/>
  <c r="AS105" i="14"/>
  <c r="AP105" i="14"/>
  <c r="AQ105" i="14" s="1"/>
  <c r="AO105" i="14"/>
  <c r="AL105" i="14"/>
  <c r="AM105" i="14" s="1"/>
  <c r="AK105" i="14"/>
  <c r="AH105" i="14"/>
  <c r="AI105" i="14" s="1"/>
  <c r="AG105" i="14"/>
  <c r="AD105" i="14"/>
  <c r="AE105" i="14" s="1"/>
  <c r="AC105" i="14"/>
  <c r="Z105" i="14"/>
  <c r="AA105" i="14" s="1"/>
  <c r="Y105" i="14"/>
  <c r="V105" i="14"/>
  <c r="W105" i="14" s="1"/>
  <c r="U105" i="14"/>
  <c r="R105" i="14"/>
  <c r="Q105" i="14"/>
  <c r="N105" i="14"/>
  <c r="O105" i="14" s="1"/>
  <c r="M105" i="14"/>
  <c r="K105" i="14"/>
  <c r="I105" i="14"/>
  <c r="BB101" i="14"/>
  <c r="BC101" i="14" s="1"/>
  <c r="BA101" i="14"/>
  <c r="BB100" i="14"/>
  <c r="BC100" i="14" s="1"/>
  <c r="BA100" i="14"/>
  <c r="BB99" i="14"/>
  <c r="BC99" i="14" s="1"/>
  <c r="BA99" i="14"/>
  <c r="BB98" i="14"/>
  <c r="BC98" i="14" s="1"/>
  <c r="BA98" i="14"/>
  <c r="BB97" i="14"/>
  <c r="BC97" i="14" s="1"/>
  <c r="BA97" i="14"/>
  <c r="BB96" i="14"/>
  <c r="BC96" i="14" s="1"/>
  <c r="BA96" i="14"/>
  <c r="AX101" i="14"/>
  <c r="AW101" i="14"/>
  <c r="AX100" i="14"/>
  <c r="AW100" i="14"/>
  <c r="AX99" i="14"/>
  <c r="AW99" i="14"/>
  <c r="AX98" i="14"/>
  <c r="AW98" i="14"/>
  <c r="AX97" i="14"/>
  <c r="AW97" i="14"/>
  <c r="AX96" i="14"/>
  <c r="AW96" i="14"/>
  <c r="AT101" i="14"/>
  <c r="AS101" i="14"/>
  <c r="AT100" i="14"/>
  <c r="AS100" i="14"/>
  <c r="AT99" i="14"/>
  <c r="AS99" i="14"/>
  <c r="AT98" i="14"/>
  <c r="AS98" i="14"/>
  <c r="AT97" i="14"/>
  <c r="AS97" i="14"/>
  <c r="AT96" i="14"/>
  <c r="AS96" i="14"/>
  <c r="AP101" i="14"/>
  <c r="AO101" i="14"/>
  <c r="AP100" i="14"/>
  <c r="AO100" i="14"/>
  <c r="AP99" i="14"/>
  <c r="AO99" i="14"/>
  <c r="AP98" i="14"/>
  <c r="AO98" i="14"/>
  <c r="AP97" i="14"/>
  <c r="AO97" i="14"/>
  <c r="AP96" i="14"/>
  <c r="AO96" i="14"/>
  <c r="AL101" i="14"/>
  <c r="AK101" i="14"/>
  <c r="AL100" i="14"/>
  <c r="AK100" i="14"/>
  <c r="AL99" i="14"/>
  <c r="AK99" i="14"/>
  <c r="AL98" i="14"/>
  <c r="AK98" i="14"/>
  <c r="AL97" i="14"/>
  <c r="AK97" i="14"/>
  <c r="AL96" i="14"/>
  <c r="AK96" i="14"/>
  <c r="AH101" i="14"/>
  <c r="AG101" i="14"/>
  <c r="AH100" i="14"/>
  <c r="AG100" i="14"/>
  <c r="AH99" i="14"/>
  <c r="AG99" i="14"/>
  <c r="AH98" i="14"/>
  <c r="AG98" i="14"/>
  <c r="AH97" i="14"/>
  <c r="AG97" i="14"/>
  <c r="AH96" i="14"/>
  <c r="AG96" i="14"/>
  <c r="AD101" i="14"/>
  <c r="AC101" i="14"/>
  <c r="AD100" i="14"/>
  <c r="AC100" i="14"/>
  <c r="AD99" i="14"/>
  <c r="AC99" i="14"/>
  <c r="AD98" i="14"/>
  <c r="AC98" i="14"/>
  <c r="AD97" i="14"/>
  <c r="AC97" i="14"/>
  <c r="AD96" i="14"/>
  <c r="AC96" i="14"/>
  <c r="Z101" i="14"/>
  <c r="Y101" i="14"/>
  <c r="Z100" i="14"/>
  <c r="Y100" i="14"/>
  <c r="Z99" i="14"/>
  <c r="Y99" i="14"/>
  <c r="Z98" i="14"/>
  <c r="Y98" i="14"/>
  <c r="Z97" i="14"/>
  <c r="Y97" i="14"/>
  <c r="Z96" i="14"/>
  <c r="Y96" i="14"/>
  <c r="V101" i="14"/>
  <c r="U101" i="14"/>
  <c r="V100" i="14"/>
  <c r="U100" i="14"/>
  <c r="V99" i="14"/>
  <c r="U99" i="14"/>
  <c r="V98" i="14"/>
  <c r="U98" i="14"/>
  <c r="V97" i="14"/>
  <c r="U97" i="14"/>
  <c r="V96" i="14"/>
  <c r="U96" i="14"/>
  <c r="R101" i="14"/>
  <c r="Q101" i="14"/>
  <c r="R100" i="14"/>
  <c r="Q100" i="14"/>
  <c r="R99" i="14"/>
  <c r="Q99" i="14"/>
  <c r="R98" i="14"/>
  <c r="Q98" i="14"/>
  <c r="R97" i="14"/>
  <c r="Q97" i="14"/>
  <c r="R96" i="14"/>
  <c r="Q96" i="14"/>
  <c r="N101" i="14"/>
  <c r="M101" i="14"/>
  <c r="N100" i="14"/>
  <c r="M100" i="14"/>
  <c r="N99" i="14"/>
  <c r="M99" i="14"/>
  <c r="N98" i="14"/>
  <c r="M98" i="14"/>
  <c r="N97" i="14"/>
  <c r="M97" i="14"/>
  <c r="N96" i="14"/>
  <c r="M96" i="14"/>
  <c r="I101" i="14"/>
  <c r="I100" i="14"/>
  <c r="I99" i="14"/>
  <c r="I98" i="14"/>
  <c r="I97" i="14"/>
  <c r="I96" i="14"/>
  <c r="E105" i="14"/>
  <c r="H105" i="14" s="1"/>
  <c r="E101" i="14"/>
  <c r="E100" i="14"/>
  <c r="E99" i="14"/>
  <c r="E98" i="14"/>
  <c r="E97" i="14"/>
  <c r="E96" i="14"/>
  <c r="AU104" i="14" l="1"/>
  <c r="AV104" i="14"/>
  <c r="AR104" i="14"/>
  <c r="AQ104" i="14"/>
  <c r="AM104" i="14"/>
  <c r="AN104" i="14"/>
  <c r="AI104" i="14"/>
  <c r="AJ104" i="14"/>
  <c r="AF104" i="14"/>
  <c r="AE104" i="14"/>
  <c r="AA104" i="14"/>
  <c r="AB104" i="14"/>
  <c r="W104" i="14"/>
  <c r="X104" i="14"/>
  <c r="T104" i="14"/>
  <c r="S104" i="14"/>
  <c r="O42" i="14"/>
  <c r="P42" i="14"/>
  <c r="AY99" i="14"/>
  <c r="AZ99" i="14"/>
  <c r="AY97" i="14"/>
  <c r="AZ97" i="14"/>
  <c r="AZ96" i="14"/>
  <c r="AY96" i="14"/>
  <c r="AZ98" i="14"/>
  <c r="AY98" i="14"/>
  <c r="AZ100" i="14"/>
  <c r="AY100" i="14"/>
  <c r="AY101" i="14"/>
  <c r="AZ101" i="14"/>
  <c r="AU96" i="14"/>
  <c r="AV96" i="14"/>
  <c r="AU98" i="14"/>
  <c r="AV98" i="14"/>
  <c r="AV97" i="14"/>
  <c r="AU97" i="14"/>
  <c r="AV99" i="14"/>
  <c r="AU99" i="14"/>
  <c r="AV101" i="14"/>
  <c r="AU101" i="14"/>
  <c r="AU100" i="14"/>
  <c r="AV100" i="14"/>
  <c r="AR96" i="14"/>
  <c r="AQ96" i="14"/>
  <c r="AR100" i="14"/>
  <c r="AQ100" i="14"/>
  <c r="AR98" i="14"/>
  <c r="AQ98" i="14"/>
  <c r="AR97" i="14"/>
  <c r="AQ97" i="14"/>
  <c r="AR99" i="14"/>
  <c r="AQ99" i="14"/>
  <c r="AQ101" i="14"/>
  <c r="AR101" i="14"/>
  <c r="AN99" i="14"/>
  <c r="AM99" i="14"/>
  <c r="AN101" i="14"/>
  <c r="AM101" i="14"/>
  <c r="AM98" i="14"/>
  <c r="AN98" i="14"/>
  <c r="AM100" i="14"/>
  <c r="AN100" i="14"/>
  <c r="AN97" i="14"/>
  <c r="AM97" i="14"/>
  <c r="AM96" i="14"/>
  <c r="AN96" i="14"/>
  <c r="AJ100" i="14"/>
  <c r="AI100" i="14"/>
  <c r="AJ96" i="14"/>
  <c r="AI96" i="14"/>
  <c r="AI97" i="14"/>
  <c r="AJ97" i="14"/>
  <c r="AI101" i="14"/>
  <c r="AJ101" i="14"/>
  <c r="AJ98" i="14"/>
  <c r="AI98" i="14"/>
  <c r="AI99" i="14"/>
  <c r="AJ99" i="14"/>
  <c r="AE100" i="14"/>
  <c r="AF100" i="14"/>
  <c r="AE96" i="14"/>
  <c r="AF96" i="14"/>
  <c r="AE98" i="14"/>
  <c r="AF98" i="14"/>
  <c r="AF97" i="14"/>
  <c r="AE97" i="14"/>
  <c r="AF99" i="14"/>
  <c r="AE99" i="14"/>
  <c r="AF101" i="14"/>
  <c r="AE101" i="14"/>
  <c r="AA97" i="14"/>
  <c r="AB97" i="14"/>
  <c r="AA99" i="14"/>
  <c r="AB99" i="14"/>
  <c r="AA101" i="14"/>
  <c r="AB101" i="14"/>
  <c r="AB96" i="14"/>
  <c r="AA96" i="14"/>
  <c r="AB98" i="14"/>
  <c r="AA98" i="14"/>
  <c r="AB100" i="14"/>
  <c r="AA100" i="14"/>
  <c r="W98" i="14"/>
  <c r="X98" i="14"/>
  <c r="W100" i="14"/>
  <c r="X100" i="14"/>
  <c r="W96" i="14"/>
  <c r="X96" i="14"/>
  <c r="X97" i="14"/>
  <c r="W97" i="14"/>
  <c r="X99" i="14"/>
  <c r="W99" i="14"/>
  <c r="X101" i="14"/>
  <c r="W101" i="14"/>
  <c r="T105" i="14"/>
  <c r="S105" i="14"/>
  <c r="P104" i="14"/>
  <c r="O104" i="14"/>
  <c r="T98" i="14"/>
  <c r="S98" i="14"/>
  <c r="S99" i="14"/>
  <c r="T99" i="14"/>
  <c r="T96" i="14"/>
  <c r="S96" i="14"/>
  <c r="T100" i="14"/>
  <c r="S100" i="14"/>
  <c r="S97" i="14"/>
  <c r="T97" i="14"/>
  <c r="S101" i="14"/>
  <c r="T101" i="14"/>
  <c r="O97" i="14"/>
  <c r="P97" i="14"/>
  <c r="O99" i="14"/>
  <c r="P99" i="14"/>
  <c r="O101" i="14"/>
  <c r="P101" i="14"/>
  <c r="P96" i="14"/>
  <c r="O96" i="14"/>
  <c r="P98" i="14"/>
  <c r="O98" i="14"/>
  <c r="P100" i="14"/>
  <c r="O100" i="14"/>
  <c r="L104" i="14"/>
  <c r="K104" i="14"/>
  <c r="L100" i="14"/>
  <c r="K100" i="14"/>
  <c r="L98" i="14"/>
  <c r="K98" i="14"/>
  <c r="L96" i="14"/>
  <c r="K96" i="14"/>
  <c r="K97" i="14"/>
  <c r="L97" i="14"/>
  <c r="K99" i="14"/>
  <c r="L99" i="14"/>
  <c r="K101" i="14"/>
  <c r="L101" i="14"/>
  <c r="T163" i="51"/>
  <c r="Q163" i="51"/>
  <c r="N163" i="51"/>
  <c r="K163" i="51"/>
  <c r="H163" i="51"/>
  <c r="T162" i="51"/>
  <c r="Q162" i="51"/>
  <c r="N162" i="51"/>
  <c r="K162" i="51"/>
  <c r="H162" i="51"/>
  <c r="V159" i="51"/>
  <c r="U159" i="51"/>
  <c r="T159" i="51"/>
  <c r="S159" i="51"/>
  <c r="R159" i="51"/>
  <c r="Q159" i="51"/>
  <c r="P159" i="51"/>
  <c r="O159" i="51"/>
  <c r="N159" i="51"/>
  <c r="M159" i="51"/>
  <c r="L159" i="51"/>
  <c r="K159" i="51"/>
  <c r="J159" i="51"/>
  <c r="I159" i="51"/>
  <c r="H159" i="51"/>
  <c r="V158" i="51"/>
  <c r="U158" i="51"/>
  <c r="T158" i="51"/>
  <c r="S158" i="51"/>
  <c r="R158" i="51"/>
  <c r="Q158" i="51"/>
  <c r="P158" i="51"/>
  <c r="O158" i="51"/>
  <c r="N158" i="51"/>
  <c r="M158" i="51"/>
  <c r="L158" i="51"/>
  <c r="K158" i="51"/>
  <c r="J158" i="51"/>
  <c r="I158" i="51"/>
  <c r="H158" i="51"/>
  <c r="E163" i="51"/>
  <c r="E162" i="51"/>
  <c r="G159" i="51"/>
  <c r="F159" i="51"/>
  <c r="E159" i="51"/>
  <c r="G158" i="51"/>
  <c r="F158" i="51"/>
  <c r="E158" i="51"/>
  <c r="T125" i="51"/>
  <c r="Q125" i="51"/>
  <c r="N125" i="51"/>
  <c r="K125" i="51"/>
  <c r="H125" i="51"/>
  <c r="T124" i="51"/>
  <c r="Q124" i="51"/>
  <c r="N124" i="51"/>
  <c r="K124" i="51"/>
  <c r="H124" i="51"/>
  <c r="V121" i="51"/>
  <c r="U121" i="51"/>
  <c r="T121" i="51"/>
  <c r="V120" i="51"/>
  <c r="U120" i="51"/>
  <c r="T120" i="51"/>
  <c r="S121" i="51"/>
  <c r="R121" i="51"/>
  <c r="Q121" i="51"/>
  <c r="S120" i="51"/>
  <c r="R120" i="51"/>
  <c r="Q120" i="51"/>
  <c r="P121" i="51"/>
  <c r="O121" i="51"/>
  <c r="N121" i="51"/>
  <c r="P120" i="51"/>
  <c r="O120" i="51"/>
  <c r="N120" i="51"/>
  <c r="M121" i="51"/>
  <c r="L121" i="51"/>
  <c r="K121" i="51"/>
  <c r="M120" i="51"/>
  <c r="L120" i="51"/>
  <c r="K120" i="51"/>
  <c r="J121" i="51"/>
  <c r="I121" i="51"/>
  <c r="H121" i="51"/>
  <c r="J120" i="51"/>
  <c r="I120" i="51"/>
  <c r="H120" i="51"/>
  <c r="E125" i="51"/>
  <c r="E124" i="51"/>
  <c r="G121" i="51"/>
  <c r="F121" i="51"/>
  <c r="E121" i="51"/>
  <c r="G120" i="51"/>
  <c r="F120" i="51"/>
  <c r="E120" i="51"/>
  <c r="T79" i="51"/>
  <c r="T78" i="51"/>
  <c r="Q79" i="51"/>
  <c r="Q78" i="51"/>
  <c r="V75" i="51"/>
  <c r="U75" i="51"/>
  <c r="T75" i="51"/>
  <c r="V74" i="51"/>
  <c r="U74" i="51"/>
  <c r="T74" i="51"/>
  <c r="S75" i="51"/>
  <c r="R75" i="51"/>
  <c r="Q75" i="51"/>
  <c r="S74" i="51"/>
  <c r="R74" i="51"/>
  <c r="Q74" i="51"/>
  <c r="N79" i="51"/>
  <c r="N78" i="51"/>
  <c r="K79" i="51"/>
  <c r="K78" i="51"/>
  <c r="P75" i="51"/>
  <c r="O75" i="51"/>
  <c r="N75" i="51"/>
  <c r="P74" i="51"/>
  <c r="O74" i="51"/>
  <c r="N74" i="51"/>
  <c r="M75" i="51"/>
  <c r="L75" i="51"/>
  <c r="K75" i="51"/>
  <c r="M74" i="51"/>
  <c r="L74" i="51"/>
  <c r="K74" i="51"/>
  <c r="H79" i="51"/>
  <c r="H78" i="51"/>
  <c r="J75" i="51"/>
  <c r="I75" i="51"/>
  <c r="H75" i="51"/>
  <c r="J74" i="51"/>
  <c r="I74" i="51"/>
  <c r="H74" i="51"/>
  <c r="E79" i="51"/>
  <c r="E78" i="51"/>
  <c r="G75" i="51"/>
  <c r="F75" i="51"/>
  <c r="E75" i="51"/>
  <c r="G74" i="51"/>
  <c r="F74" i="51"/>
  <c r="E74" i="51"/>
  <c r="H40" i="51"/>
  <c r="T41" i="51"/>
  <c r="T40" i="51"/>
  <c r="V37" i="51"/>
  <c r="U37" i="51"/>
  <c r="T37" i="51"/>
  <c r="V36" i="51"/>
  <c r="U36" i="51"/>
  <c r="T36" i="51"/>
  <c r="Q41" i="51"/>
  <c r="Q40" i="51"/>
  <c r="S37" i="51"/>
  <c r="R37" i="51"/>
  <c r="Q37" i="51"/>
  <c r="S36" i="51"/>
  <c r="R36" i="51"/>
  <c r="Q36" i="51"/>
  <c r="N41" i="51"/>
  <c r="N40" i="51"/>
  <c r="P37" i="51"/>
  <c r="O37" i="51"/>
  <c r="N37" i="51"/>
  <c r="P36" i="51"/>
  <c r="O36" i="51"/>
  <c r="N36" i="51"/>
  <c r="K41" i="51"/>
  <c r="K40" i="51"/>
  <c r="M37" i="51"/>
  <c r="L37" i="51"/>
  <c r="K37" i="51"/>
  <c r="M36" i="51"/>
  <c r="L36" i="51"/>
  <c r="K36" i="51"/>
  <c r="H41" i="51"/>
  <c r="J37" i="51"/>
  <c r="I37" i="51"/>
  <c r="H37" i="51"/>
  <c r="J36" i="51"/>
  <c r="I36" i="51"/>
  <c r="H36" i="51"/>
  <c r="E41" i="51"/>
  <c r="E40" i="51"/>
  <c r="G37" i="51"/>
  <c r="F37" i="51"/>
  <c r="E37" i="51"/>
  <c r="G36" i="51"/>
  <c r="F36" i="51"/>
  <c r="E36" i="51"/>
  <c r="W44" i="51"/>
  <c r="X44" i="51"/>
  <c r="Y44" i="51"/>
  <c r="W45" i="51"/>
  <c r="X45" i="51"/>
  <c r="Y45" i="51"/>
  <c r="W46" i="51"/>
  <c r="X46" i="51"/>
  <c r="Y46" i="51"/>
  <c r="E47" i="51"/>
  <c r="F47" i="51"/>
  <c r="G47" i="51"/>
  <c r="H47" i="51"/>
  <c r="I47" i="51"/>
  <c r="J47" i="51"/>
  <c r="K47" i="51"/>
  <c r="L47" i="51"/>
  <c r="M47" i="51"/>
  <c r="N47" i="51"/>
  <c r="O47" i="51"/>
  <c r="P47" i="51"/>
  <c r="Q47" i="51"/>
  <c r="R47" i="51"/>
  <c r="S47" i="51"/>
  <c r="T47" i="51"/>
  <c r="U47" i="51"/>
  <c r="V47" i="51"/>
  <c r="E48" i="51"/>
  <c r="H48" i="51"/>
  <c r="K48" i="51"/>
  <c r="N48" i="51"/>
  <c r="Q48" i="51"/>
  <c r="T48" i="51"/>
  <c r="W49" i="51"/>
  <c r="W50" i="51"/>
  <c r="W51" i="51"/>
  <c r="U82" i="51" l="1"/>
  <c r="T77" i="51"/>
  <c r="V83" i="51"/>
  <c r="N161" i="51"/>
  <c r="T165" i="51"/>
  <c r="Q165" i="51"/>
  <c r="K123" i="51"/>
  <c r="Q76" i="51"/>
  <c r="W48" i="51"/>
  <c r="H165" i="51"/>
  <c r="Q81" i="51"/>
  <c r="T127" i="51"/>
  <c r="K81" i="51"/>
  <c r="H127" i="51"/>
  <c r="H81" i="51"/>
  <c r="N165" i="51"/>
  <c r="T81" i="51"/>
  <c r="N81" i="51"/>
  <c r="Q161" i="51"/>
  <c r="K161" i="51"/>
  <c r="K127" i="51"/>
  <c r="Q77" i="51"/>
  <c r="K77" i="51"/>
  <c r="H77" i="51"/>
  <c r="H43" i="51"/>
  <c r="H39" i="51"/>
  <c r="J122" i="51"/>
  <c r="J166" i="51"/>
  <c r="K122" i="51"/>
  <c r="Q86" i="51"/>
  <c r="N43" i="51"/>
  <c r="F166" i="51"/>
  <c r="R83" i="51"/>
  <c r="Q82" i="51"/>
  <c r="N87" i="51"/>
  <c r="K76" i="51"/>
  <c r="V38" i="51"/>
  <c r="Q38" i="51"/>
  <c r="N39" i="51"/>
  <c r="S166" i="51"/>
  <c r="P167" i="51"/>
  <c r="K166" i="51"/>
  <c r="I166" i="51"/>
  <c r="V166" i="51"/>
  <c r="Q170" i="51"/>
  <c r="Q166" i="51"/>
  <c r="N171" i="51"/>
  <c r="N164" i="51"/>
  <c r="E164" i="51"/>
  <c r="N126" i="51"/>
  <c r="T171" i="51"/>
  <c r="Q123" i="51"/>
  <c r="N127" i="51"/>
  <c r="O166" i="51"/>
  <c r="N122" i="51"/>
  <c r="M166" i="51"/>
  <c r="M122" i="51"/>
  <c r="L122" i="51"/>
  <c r="L167" i="51"/>
  <c r="H171" i="51"/>
  <c r="H123" i="51"/>
  <c r="H122" i="51"/>
  <c r="E122" i="51"/>
  <c r="T82" i="51"/>
  <c r="S82" i="51"/>
  <c r="R76" i="51"/>
  <c r="M83" i="51"/>
  <c r="Q42" i="51"/>
  <c r="S83" i="51"/>
  <c r="R82" i="51"/>
  <c r="P38" i="51"/>
  <c r="W40" i="51"/>
  <c r="L83" i="51"/>
  <c r="K38" i="51"/>
  <c r="K82" i="51"/>
  <c r="J83" i="51"/>
  <c r="I82" i="51"/>
  <c r="E87" i="51"/>
  <c r="G83" i="51"/>
  <c r="G38" i="51"/>
  <c r="F82" i="51"/>
  <c r="E83" i="51"/>
  <c r="N83" i="51"/>
  <c r="T170" i="51"/>
  <c r="E43" i="51"/>
  <c r="R38" i="51"/>
  <c r="U38" i="51"/>
  <c r="E86" i="51"/>
  <c r="J82" i="51"/>
  <c r="N82" i="51"/>
  <c r="O83" i="51"/>
  <c r="U83" i="51"/>
  <c r="U84" i="51" s="1"/>
  <c r="T123" i="51"/>
  <c r="O122" i="51"/>
  <c r="S122" i="51"/>
  <c r="T122" i="51"/>
  <c r="W158" i="51"/>
  <c r="X159" i="51"/>
  <c r="I160" i="51"/>
  <c r="M160" i="51"/>
  <c r="Q160" i="51"/>
  <c r="T83" i="51"/>
  <c r="H87" i="51"/>
  <c r="K83" i="51"/>
  <c r="O82" i="51"/>
  <c r="P83" i="51"/>
  <c r="Q83" i="51"/>
  <c r="T87" i="51"/>
  <c r="H126" i="51"/>
  <c r="J167" i="51"/>
  <c r="R167" i="51"/>
  <c r="N167" i="51"/>
  <c r="K87" i="51"/>
  <c r="Q87" i="51"/>
  <c r="K39" i="51"/>
  <c r="E82" i="51"/>
  <c r="F83" i="51"/>
  <c r="H82" i="51"/>
  <c r="I83" i="51"/>
  <c r="P82" i="51"/>
  <c r="K86" i="51"/>
  <c r="M82" i="51"/>
  <c r="N86" i="51"/>
  <c r="U122" i="51"/>
  <c r="V122" i="51"/>
  <c r="G166" i="51"/>
  <c r="E170" i="51"/>
  <c r="H170" i="51"/>
  <c r="Q171" i="51"/>
  <c r="F167" i="51"/>
  <c r="H166" i="51"/>
  <c r="I167" i="51"/>
  <c r="N166" i="51"/>
  <c r="R166" i="51"/>
  <c r="Q164" i="51"/>
  <c r="E166" i="51"/>
  <c r="T166" i="51"/>
  <c r="U167" i="51"/>
  <c r="K171" i="51"/>
  <c r="T164" i="51"/>
  <c r="K160" i="51"/>
  <c r="S160" i="51"/>
  <c r="P166" i="51"/>
  <c r="Q167" i="51"/>
  <c r="K170" i="51"/>
  <c r="N123" i="51"/>
  <c r="K126" i="51"/>
  <c r="Q126" i="51"/>
  <c r="H167" i="51"/>
  <c r="T167" i="51"/>
  <c r="N170" i="51"/>
  <c r="Q127" i="51"/>
  <c r="Y120" i="51"/>
  <c r="P122" i="51"/>
  <c r="T126" i="51"/>
  <c r="G167" i="51"/>
  <c r="L166" i="51"/>
  <c r="M167" i="51"/>
  <c r="V167" i="51"/>
  <c r="U166" i="51"/>
  <c r="U174" i="51" s="1"/>
  <c r="I122" i="51"/>
  <c r="Q122" i="51"/>
  <c r="R122" i="51"/>
  <c r="E167" i="51"/>
  <c r="E171" i="51"/>
  <c r="K167" i="51"/>
  <c r="O167" i="51"/>
  <c r="S167" i="51"/>
  <c r="Y47" i="51"/>
  <c r="E76" i="51"/>
  <c r="G76" i="51"/>
  <c r="G82" i="51"/>
  <c r="V82" i="51"/>
  <c r="H86" i="51"/>
  <c r="T86" i="51"/>
  <c r="H76" i="51"/>
  <c r="H83" i="51"/>
  <c r="L82" i="51"/>
  <c r="K165" i="51"/>
  <c r="H164" i="51"/>
  <c r="H160" i="51"/>
  <c r="L160" i="51"/>
  <c r="P160" i="51"/>
  <c r="T160" i="51"/>
  <c r="O160" i="51"/>
  <c r="W162" i="51"/>
  <c r="K164" i="51"/>
  <c r="H161" i="51"/>
  <c r="T161" i="51"/>
  <c r="U160" i="51"/>
  <c r="Y158" i="51"/>
  <c r="J160" i="51"/>
  <c r="N160" i="51"/>
  <c r="R160" i="51"/>
  <c r="V160" i="51"/>
  <c r="X158" i="51"/>
  <c r="Y159" i="51"/>
  <c r="W159" i="51"/>
  <c r="E160" i="51"/>
  <c r="F160" i="51"/>
  <c r="E161" i="51"/>
  <c r="W163" i="51"/>
  <c r="E165" i="51"/>
  <c r="G160" i="51"/>
  <c r="W124" i="51"/>
  <c r="X121" i="51"/>
  <c r="X120" i="51"/>
  <c r="W121" i="51"/>
  <c r="Y121" i="51"/>
  <c r="E126" i="51"/>
  <c r="G122" i="51"/>
  <c r="W120" i="51"/>
  <c r="F122" i="51"/>
  <c r="E123" i="51"/>
  <c r="W125" i="51"/>
  <c r="E127" i="51"/>
  <c r="J76" i="51"/>
  <c r="K80" i="51"/>
  <c r="S76" i="51"/>
  <c r="T76" i="51"/>
  <c r="Q43" i="51"/>
  <c r="H42" i="51"/>
  <c r="E42" i="51"/>
  <c r="K43" i="51"/>
  <c r="T39" i="51"/>
  <c r="W41" i="51"/>
  <c r="W47" i="51"/>
  <c r="X47" i="51"/>
  <c r="T80" i="51"/>
  <c r="Q80" i="51"/>
  <c r="V76" i="51"/>
  <c r="U76" i="51"/>
  <c r="N80" i="51"/>
  <c r="P76" i="51"/>
  <c r="N77" i="51"/>
  <c r="O76" i="51"/>
  <c r="N76" i="51"/>
  <c r="X75" i="51"/>
  <c r="L76" i="51"/>
  <c r="Y74" i="51"/>
  <c r="X74" i="51"/>
  <c r="W78" i="51"/>
  <c r="H80" i="51"/>
  <c r="I76" i="51"/>
  <c r="W74" i="51"/>
  <c r="E80" i="51"/>
  <c r="Y75" i="51"/>
  <c r="W75" i="51"/>
  <c r="F76" i="51"/>
  <c r="E77" i="51"/>
  <c r="W79" i="51"/>
  <c r="E81" i="51"/>
  <c r="M76" i="51"/>
  <c r="T43" i="51"/>
  <c r="T42" i="51"/>
  <c r="T38" i="51"/>
  <c r="Q39" i="51"/>
  <c r="S38" i="51"/>
  <c r="N42" i="51"/>
  <c r="O38" i="51"/>
  <c r="N38" i="51"/>
  <c r="K42" i="51"/>
  <c r="X37" i="51"/>
  <c r="L38" i="51"/>
  <c r="M38" i="51"/>
  <c r="H38" i="51"/>
  <c r="J38" i="51"/>
  <c r="Y36" i="51"/>
  <c r="X36" i="51"/>
  <c r="I38" i="51"/>
  <c r="W36" i="51"/>
  <c r="E38" i="51"/>
  <c r="W37" i="51"/>
  <c r="F38" i="51"/>
  <c r="E39" i="51"/>
  <c r="Y37" i="51"/>
  <c r="Q102" i="14"/>
  <c r="AX48" i="14"/>
  <c r="Q172" i="51" l="1"/>
  <c r="S84" i="51"/>
  <c r="N173" i="51"/>
  <c r="Q174" i="51"/>
  <c r="T173" i="51"/>
  <c r="N169" i="51"/>
  <c r="H169" i="51"/>
  <c r="W161" i="51"/>
  <c r="K169" i="51"/>
  <c r="W165" i="51"/>
  <c r="H173" i="51"/>
  <c r="T169" i="51"/>
  <c r="Q169" i="51"/>
  <c r="W127" i="51"/>
  <c r="K173" i="51"/>
  <c r="W123" i="51"/>
  <c r="W81" i="51"/>
  <c r="W77" i="51"/>
  <c r="M174" i="51"/>
  <c r="J168" i="51"/>
  <c r="W122" i="51"/>
  <c r="Q168" i="51"/>
  <c r="N179" i="51"/>
  <c r="Q178" i="51"/>
  <c r="F168" i="51"/>
  <c r="F174" i="51"/>
  <c r="R175" i="51"/>
  <c r="R84" i="51"/>
  <c r="H179" i="51"/>
  <c r="S168" i="51"/>
  <c r="Q173" i="51"/>
  <c r="V168" i="51"/>
  <c r="S174" i="51"/>
  <c r="K168" i="51"/>
  <c r="I168" i="51"/>
  <c r="Q85" i="51"/>
  <c r="I84" i="51"/>
  <c r="T174" i="51"/>
  <c r="G175" i="51"/>
  <c r="E175" i="51"/>
  <c r="O174" i="51"/>
  <c r="I174" i="51"/>
  <c r="O175" i="51"/>
  <c r="K174" i="51"/>
  <c r="G168" i="51"/>
  <c r="O168" i="51"/>
  <c r="L168" i="51"/>
  <c r="L175" i="51"/>
  <c r="E172" i="51"/>
  <c r="X160" i="51"/>
  <c r="W160" i="51"/>
  <c r="T179" i="51"/>
  <c r="M168" i="51"/>
  <c r="H172" i="51"/>
  <c r="T172" i="51"/>
  <c r="K172" i="51"/>
  <c r="L174" i="51"/>
  <c r="H178" i="51"/>
  <c r="I175" i="51"/>
  <c r="T178" i="51"/>
  <c r="T175" i="51"/>
  <c r="Q179" i="51"/>
  <c r="N175" i="51"/>
  <c r="N168" i="51"/>
  <c r="H175" i="51"/>
  <c r="H168" i="51"/>
  <c r="H174" i="51"/>
  <c r="Y122" i="51"/>
  <c r="W43" i="51"/>
  <c r="R174" i="51"/>
  <c r="J84" i="51"/>
  <c r="E179" i="51"/>
  <c r="X82" i="51"/>
  <c r="X83" i="51"/>
  <c r="O84" i="51"/>
  <c r="F84" i="51"/>
  <c r="T85" i="51"/>
  <c r="V174" i="51"/>
  <c r="N174" i="51"/>
  <c r="M84" i="51"/>
  <c r="Y82" i="51"/>
  <c r="E173" i="51"/>
  <c r="Y167" i="51"/>
  <c r="L84" i="51"/>
  <c r="G84" i="51"/>
  <c r="G174" i="51"/>
  <c r="R168" i="51"/>
  <c r="T168" i="51"/>
  <c r="X167" i="51"/>
  <c r="K178" i="51"/>
  <c r="F175" i="51"/>
  <c r="K179" i="51"/>
  <c r="H85" i="51"/>
  <c r="J174" i="51"/>
  <c r="J175" i="51"/>
  <c r="V175" i="51"/>
  <c r="P84" i="51"/>
  <c r="P175" i="51"/>
  <c r="M175" i="51"/>
  <c r="W87" i="51"/>
  <c r="X166" i="51"/>
  <c r="K85" i="51"/>
  <c r="N85" i="51"/>
  <c r="P174" i="51"/>
  <c r="E174" i="51"/>
  <c r="K175" i="51"/>
  <c r="U175" i="51"/>
  <c r="U176" i="51" s="1"/>
  <c r="E178" i="51"/>
  <c r="S175" i="51"/>
  <c r="E169" i="51"/>
  <c r="N178" i="51"/>
  <c r="Q175" i="51"/>
  <c r="W171" i="51"/>
  <c r="P168" i="51"/>
  <c r="W126" i="51"/>
  <c r="W164" i="51"/>
  <c r="Y166" i="51"/>
  <c r="E168" i="51"/>
  <c r="U168" i="51"/>
  <c r="X122" i="51"/>
  <c r="N172" i="51"/>
  <c r="W170" i="51"/>
  <c r="W167" i="51"/>
  <c r="V84" i="51"/>
  <c r="E85" i="51"/>
  <c r="Y160" i="51"/>
  <c r="W166" i="51"/>
  <c r="W76" i="51"/>
  <c r="Y83" i="51"/>
  <c r="W42" i="51"/>
  <c r="W80" i="51"/>
  <c r="X76" i="51"/>
  <c r="Y76" i="51"/>
  <c r="W39" i="51"/>
  <c r="X38" i="51"/>
  <c r="Y38" i="51"/>
  <c r="W38" i="51"/>
  <c r="Q106" i="14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Q176" i="51" l="1"/>
  <c r="W173" i="51"/>
  <c r="W169" i="51"/>
  <c r="M176" i="51"/>
  <c r="R176" i="51"/>
  <c r="S176" i="51"/>
  <c r="T176" i="51"/>
  <c r="O176" i="51"/>
  <c r="I176" i="51"/>
  <c r="K176" i="51"/>
  <c r="L176" i="51"/>
  <c r="H176" i="51"/>
  <c r="N176" i="51"/>
  <c r="Y168" i="51"/>
  <c r="X168" i="51"/>
  <c r="X84" i="51"/>
  <c r="J176" i="51"/>
  <c r="V176" i="51"/>
  <c r="P176" i="51"/>
  <c r="W172" i="51"/>
  <c r="W168" i="51"/>
  <c r="Y84" i="51"/>
  <c r="W85" i="51"/>
  <c r="R87" i="14"/>
  <c r="Q87" i="14"/>
  <c r="N87" i="14"/>
  <c r="M87" i="14"/>
  <c r="J87" i="14"/>
  <c r="I87" i="14"/>
  <c r="F87" i="14"/>
  <c r="E87" i="14"/>
  <c r="R78" i="14"/>
  <c r="Q78" i="14"/>
  <c r="N78" i="14"/>
  <c r="M78" i="14"/>
  <c r="J78" i="14"/>
  <c r="I78" i="14"/>
  <c r="F78" i="14"/>
  <c r="E78" i="14"/>
  <c r="N69" i="14"/>
  <c r="M69" i="14"/>
  <c r="J69" i="14"/>
  <c r="I69" i="14"/>
  <c r="F69" i="14"/>
  <c r="E69" i="14"/>
  <c r="J62" i="14"/>
  <c r="I62" i="14"/>
  <c r="F62" i="14"/>
  <c r="E62" i="14"/>
  <c r="J41" i="14"/>
  <c r="I41" i="14"/>
  <c r="E41" i="14"/>
  <c r="J34" i="14"/>
  <c r="I34" i="14"/>
  <c r="F34" i="14"/>
  <c r="E34" i="14"/>
  <c r="H34" i="14" s="1"/>
  <c r="J27" i="14"/>
  <c r="I27" i="14"/>
  <c r="F27" i="14"/>
  <c r="E27" i="14"/>
  <c r="H27" i="14" s="1"/>
  <c r="N12" i="14"/>
  <c r="M12" i="14"/>
  <c r="J12" i="14"/>
  <c r="I12" i="14"/>
  <c r="F12" i="14"/>
  <c r="G12" i="14" s="1"/>
  <c r="R5" i="14"/>
  <c r="Q5" i="14"/>
  <c r="N5" i="14"/>
  <c r="M5" i="14"/>
  <c r="J5" i="14"/>
  <c r="I5" i="14"/>
  <c r="F5" i="14"/>
  <c r="E5" i="14"/>
  <c r="G5" i="14" s="1"/>
  <c r="F100" i="14"/>
  <c r="F99" i="14"/>
  <c r="F105" i="14"/>
  <c r="G105" i="14" s="1"/>
  <c r="BB87" i="14"/>
  <c r="BA87" i="14"/>
  <c r="AX87" i="14"/>
  <c r="AW87" i="14"/>
  <c r="AT87" i="14"/>
  <c r="AS87" i="14"/>
  <c r="AP87" i="14"/>
  <c r="AO87" i="14"/>
  <c r="AL87" i="14"/>
  <c r="AK87" i="14"/>
  <c r="AH87" i="14"/>
  <c r="AG87" i="14"/>
  <c r="AD87" i="14"/>
  <c r="AC87" i="14"/>
  <c r="Z87" i="14"/>
  <c r="Y87" i="14"/>
  <c r="V87" i="14"/>
  <c r="U87" i="14"/>
  <c r="BB78" i="14"/>
  <c r="BA78" i="14"/>
  <c r="AX78" i="14"/>
  <c r="AW78" i="14"/>
  <c r="AT78" i="14"/>
  <c r="AS78" i="14"/>
  <c r="AP78" i="14"/>
  <c r="AO78" i="14"/>
  <c r="AL78" i="14"/>
  <c r="AK78" i="14"/>
  <c r="AH78" i="14"/>
  <c r="AG78" i="14"/>
  <c r="AD78" i="14"/>
  <c r="AC78" i="14"/>
  <c r="Z78" i="14"/>
  <c r="Y78" i="14"/>
  <c r="V78" i="14"/>
  <c r="U78" i="14"/>
  <c r="BB69" i="14"/>
  <c r="BA69" i="14"/>
  <c r="AX69" i="14"/>
  <c r="AW69" i="14"/>
  <c r="AT69" i="14"/>
  <c r="AS69" i="14"/>
  <c r="AP69" i="14"/>
  <c r="AO69" i="14"/>
  <c r="AL69" i="14"/>
  <c r="AK69" i="14"/>
  <c r="AH69" i="14"/>
  <c r="AG69" i="14"/>
  <c r="AD69" i="14"/>
  <c r="AC69" i="14"/>
  <c r="Z69" i="14"/>
  <c r="Y69" i="14"/>
  <c r="V69" i="14"/>
  <c r="U69" i="14"/>
  <c r="R69" i="14"/>
  <c r="Q69" i="14"/>
  <c r="BB62" i="14"/>
  <c r="BA62" i="14"/>
  <c r="AX62" i="14"/>
  <c r="AW62" i="14"/>
  <c r="AT62" i="14"/>
  <c r="AS62" i="14"/>
  <c r="AP62" i="14"/>
  <c r="AO62" i="14"/>
  <c r="AL62" i="14"/>
  <c r="AK62" i="14"/>
  <c r="AH62" i="14"/>
  <c r="AG62" i="14"/>
  <c r="AD62" i="14"/>
  <c r="AC62" i="14"/>
  <c r="Z62" i="14"/>
  <c r="Y62" i="14"/>
  <c r="V62" i="14"/>
  <c r="U62" i="14"/>
  <c r="R62" i="14"/>
  <c r="Q62" i="14"/>
  <c r="N62" i="14"/>
  <c r="M62" i="14"/>
  <c r="BB55" i="14"/>
  <c r="AX55" i="14"/>
  <c r="AT55" i="14"/>
  <c r="AP55" i="14"/>
  <c r="AL55" i="14"/>
  <c r="AH55" i="14"/>
  <c r="AD55" i="14"/>
  <c r="Z55" i="14"/>
  <c r="V55" i="14"/>
  <c r="R55" i="14"/>
  <c r="BB48" i="14"/>
  <c r="AT48" i="14"/>
  <c r="AP48" i="14"/>
  <c r="AL48" i="14"/>
  <c r="AH48" i="14"/>
  <c r="AD48" i="14"/>
  <c r="Z48" i="14"/>
  <c r="V48" i="14"/>
  <c r="BA41" i="14"/>
  <c r="AW41" i="14"/>
  <c r="AS41" i="14"/>
  <c r="AO41" i="14"/>
  <c r="AK41" i="14"/>
  <c r="AG41" i="14"/>
  <c r="AC41" i="14"/>
  <c r="Y41" i="14"/>
  <c r="U41" i="14"/>
  <c r="Q41" i="14"/>
  <c r="N41" i="14"/>
  <c r="M41" i="14"/>
  <c r="BB34" i="14"/>
  <c r="BA34" i="14"/>
  <c r="AX34" i="14"/>
  <c r="AW34" i="14"/>
  <c r="AT34" i="14"/>
  <c r="AS34" i="14"/>
  <c r="AP34" i="14"/>
  <c r="AO34" i="14"/>
  <c r="AL34" i="14"/>
  <c r="AK34" i="14"/>
  <c r="AH34" i="14"/>
  <c r="AG34" i="14"/>
  <c r="AD34" i="14"/>
  <c r="AC34" i="14"/>
  <c r="Z34" i="14"/>
  <c r="Y34" i="14"/>
  <c r="V34" i="14"/>
  <c r="U34" i="14"/>
  <c r="R34" i="14"/>
  <c r="Q34" i="14"/>
  <c r="N34" i="14"/>
  <c r="M34" i="14"/>
  <c r="BB27" i="14"/>
  <c r="BA27" i="14"/>
  <c r="AX27" i="14"/>
  <c r="AW27" i="14"/>
  <c r="AT27" i="14"/>
  <c r="AS27" i="14"/>
  <c r="AP27" i="14"/>
  <c r="AO27" i="14"/>
  <c r="AL27" i="14"/>
  <c r="AK27" i="14"/>
  <c r="AH27" i="14"/>
  <c r="AG27" i="14"/>
  <c r="AD27" i="14"/>
  <c r="AC27" i="14"/>
  <c r="Z27" i="14"/>
  <c r="Y27" i="14"/>
  <c r="V27" i="14"/>
  <c r="U27" i="14"/>
  <c r="R27" i="14"/>
  <c r="Q27" i="14"/>
  <c r="N27" i="14"/>
  <c r="M27" i="14"/>
  <c r="BA19" i="14"/>
  <c r="BB12" i="14"/>
  <c r="BA12" i="14"/>
  <c r="AX12" i="14"/>
  <c r="AW12" i="14"/>
  <c r="AT12" i="14"/>
  <c r="AS12" i="14"/>
  <c r="AP12" i="14"/>
  <c r="AO12" i="14"/>
  <c r="AL12" i="14"/>
  <c r="AK12" i="14"/>
  <c r="AH12" i="14"/>
  <c r="AG12" i="14"/>
  <c r="AD12" i="14"/>
  <c r="AC12" i="14"/>
  <c r="Z12" i="14"/>
  <c r="Y12" i="14"/>
  <c r="V12" i="14"/>
  <c r="U12" i="14"/>
  <c r="R12" i="14"/>
  <c r="Q12" i="14"/>
  <c r="BB5" i="14"/>
  <c r="BA5" i="14"/>
  <c r="AX5" i="14"/>
  <c r="AW5" i="14"/>
  <c r="AT5" i="14"/>
  <c r="AS5" i="14"/>
  <c r="AP5" i="14"/>
  <c r="AO5" i="14"/>
  <c r="AL5" i="14"/>
  <c r="AK5" i="14"/>
  <c r="AH5" i="14"/>
  <c r="AG5" i="14"/>
  <c r="AD5" i="14"/>
  <c r="AC5" i="14"/>
  <c r="Z5" i="14"/>
  <c r="Y5" i="14"/>
  <c r="V5" i="14"/>
  <c r="U5" i="14"/>
  <c r="AV87" i="14" l="1"/>
  <c r="AU87" i="14"/>
  <c r="AU78" i="14"/>
  <c r="AV78" i="14"/>
  <c r="AU69" i="14"/>
  <c r="AV69" i="14"/>
  <c r="AV62" i="14"/>
  <c r="AU62" i="14"/>
  <c r="AU34" i="14"/>
  <c r="AV34" i="14"/>
  <c r="AV27" i="14"/>
  <c r="AU27" i="14"/>
  <c r="AU12" i="14"/>
  <c r="AV12" i="14"/>
  <c r="AV5" i="14"/>
  <c r="AU5" i="14"/>
  <c r="AR87" i="14"/>
  <c r="AQ87" i="14"/>
  <c r="AR78" i="14"/>
  <c r="AQ78" i="14"/>
  <c r="AR69" i="14"/>
  <c r="AQ69" i="14"/>
  <c r="AR62" i="14"/>
  <c r="AQ62" i="14"/>
  <c r="AR34" i="14"/>
  <c r="AQ34" i="14"/>
  <c r="AQ27" i="14"/>
  <c r="AR27" i="14"/>
  <c r="AR12" i="14"/>
  <c r="AQ12" i="14"/>
  <c r="AQ5" i="14"/>
  <c r="AR5" i="14"/>
  <c r="AN87" i="14"/>
  <c r="AM87" i="14"/>
  <c r="AN78" i="14"/>
  <c r="AM78" i="14"/>
  <c r="AM69" i="14"/>
  <c r="AN69" i="14"/>
  <c r="AN62" i="14"/>
  <c r="AM62" i="14"/>
  <c r="AN34" i="14"/>
  <c r="AM34" i="14"/>
  <c r="AM27" i="14"/>
  <c r="AN27" i="14"/>
  <c r="AM12" i="14"/>
  <c r="AN12" i="14"/>
  <c r="AN5" i="14"/>
  <c r="AM5" i="14"/>
  <c r="AJ87" i="14"/>
  <c r="AI87" i="14"/>
  <c r="AI78" i="14"/>
  <c r="AJ78" i="14"/>
  <c r="AI69" i="14"/>
  <c r="AJ69" i="14"/>
  <c r="AJ62" i="14"/>
  <c r="AI62" i="14"/>
  <c r="AJ34" i="14"/>
  <c r="AI34" i="14"/>
  <c r="AJ27" i="14"/>
  <c r="AI27" i="14"/>
  <c r="AI12" i="14"/>
  <c r="AJ12" i="14"/>
  <c r="AJ5" i="14"/>
  <c r="AI5" i="14"/>
  <c r="AE87" i="14"/>
  <c r="AF87" i="14"/>
  <c r="AF78" i="14"/>
  <c r="AE78" i="14"/>
  <c r="AF69" i="14"/>
  <c r="AE69" i="14"/>
  <c r="AE62" i="14"/>
  <c r="AF62" i="14"/>
  <c r="AF34" i="14"/>
  <c r="AE34" i="14"/>
  <c r="AE27" i="14"/>
  <c r="AF27" i="14"/>
  <c r="AE12" i="14"/>
  <c r="AF12" i="14"/>
  <c r="AF5" i="14"/>
  <c r="AE5" i="14"/>
  <c r="AB87" i="14"/>
  <c r="AA87" i="14"/>
  <c r="AA78" i="14"/>
  <c r="AB78" i="14"/>
  <c r="AA69" i="14"/>
  <c r="AB69" i="14"/>
  <c r="AB62" i="14"/>
  <c r="AA62" i="14"/>
  <c r="AB34" i="14"/>
  <c r="AA34" i="14"/>
  <c r="AA27" i="14"/>
  <c r="AB27" i="14"/>
  <c r="AB12" i="14"/>
  <c r="AA12" i="14"/>
  <c r="AA5" i="14"/>
  <c r="AB5" i="14"/>
  <c r="X87" i="14"/>
  <c r="W87" i="14"/>
  <c r="X78" i="14"/>
  <c r="W78" i="14"/>
  <c r="W69" i="14"/>
  <c r="X69" i="14"/>
  <c r="X62" i="14"/>
  <c r="W62" i="14"/>
  <c r="X34" i="14"/>
  <c r="W34" i="14"/>
  <c r="W27" i="14"/>
  <c r="X27" i="14"/>
  <c r="X12" i="14"/>
  <c r="W12" i="14"/>
  <c r="X5" i="14"/>
  <c r="W5" i="14"/>
  <c r="T87" i="14"/>
  <c r="S87" i="14"/>
  <c r="S78" i="14"/>
  <c r="T78" i="14"/>
  <c r="T69" i="14"/>
  <c r="S69" i="14"/>
  <c r="T62" i="14"/>
  <c r="S62" i="14"/>
  <c r="T34" i="14"/>
  <c r="S34" i="14"/>
  <c r="S27" i="14"/>
  <c r="T27" i="14"/>
  <c r="S12" i="14"/>
  <c r="T12" i="14"/>
  <c r="T5" i="14"/>
  <c r="S5" i="14"/>
  <c r="P87" i="14"/>
  <c r="O87" i="14"/>
  <c r="P78" i="14"/>
  <c r="O78" i="14"/>
  <c r="P69" i="14"/>
  <c r="O69" i="14"/>
  <c r="O62" i="14"/>
  <c r="P62" i="14"/>
  <c r="O41" i="14"/>
  <c r="P41" i="14"/>
  <c r="P34" i="14"/>
  <c r="O34" i="14"/>
  <c r="O27" i="14"/>
  <c r="P27" i="14"/>
  <c r="P12" i="14"/>
  <c r="O12" i="14"/>
  <c r="O5" i="14"/>
  <c r="P5" i="14"/>
  <c r="L87" i="14"/>
  <c r="K87" i="14"/>
  <c r="L78" i="14"/>
  <c r="K78" i="14"/>
  <c r="L69" i="14"/>
  <c r="K69" i="14"/>
  <c r="L62" i="14"/>
  <c r="K62" i="14"/>
  <c r="K41" i="14"/>
  <c r="L41" i="14"/>
  <c r="L34" i="14"/>
  <c r="K34" i="14"/>
  <c r="L27" i="14"/>
  <c r="K27" i="14"/>
  <c r="L12" i="14"/>
  <c r="K12" i="14"/>
  <c r="K5" i="14"/>
  <c r="L5" i="14"/>
  <c r="G87" i="14"/>
  <c r="H87" i="14"/>
  <c r="G78" i="14"/>
  <c r="H78" i="14"/>
  <c r="H69" i="14"/>
  <c r="G69" i="14"/>
  <c r="H104" i="14"/>
  <c r="G104" i="14"/>
  <c r="H62" i="14"/>
  <c r="G62" i="14"/>
  <c r="G34" i="14"/>
  <c r="G27" i="14"/>
  <c r="G99" i="14"/>
  <c r="H99" i="14"/>
  <c r="G100" i="14"/>
  <c r="H100" i="14"/>
  <c r="F101" i="14"/>
  <c r="F98" i="14"/>
  <c r="F97" i="14"/>
  <c r="F96" i="14"/>
  <c r="H5" i="14"/>
  <c r="F41" i="14"/>
  <c r="G41" i="14" s="1"/>
  <c r="E102" i="14"/>
  <c r="V41" i="14"/>
  <c r="Y102" i="14"/>
  <c r="Y106" i="14" s="1"/>
  <c r="AS102" i="14"/>
  <c r="AS106" i="14" s="1"/>
  <c r="AL41" i="14"/>
  <c r="AD41" i="14"/>
  <c r="AX41" i="14"/>
  <c r="R41" i="14"/>
  <c r="AC102" i="14"/>
  <c r="AC106" i="14" s="1"/>
  <c r="AH41" i="14"/>
  <c r="I102" i="14"/>
  <c r="I106" i="14" s="1"/>
  <c r="BA102" i="14"/>
  <c r="BA106" i="14" s="1"/>
  <c r="BD106" i="14" s="1"/>
  <c r="AT41" i="14"/>
  <c r="Z41" i="14"/>
  <c r="AP41" i="14"/>
  <c r="AO102" i="14"/>
  <c r="AO106" i="14" s="1"/>
  <c r="U102" i="14"/>
  <c r="U106" i="14" s="1"/>
  <c r="AK102" i="14"/>
  <c r="AK106" i="14" s="1"/>
  <c r="M102" i="14"/>
  <c r="N102" i="14"/>
  <c r="BB41" i="14"/>
  <c r="BC41" i="14" s="1"/>
  <c r="AG102" i="14"/>
  <c r="AW102" i="14"/>
  <c r="H41" i="14" l="1"/>
  <c r="AY41" i="14"/>
  <c r="AZ41" i="14"/>
  <c r="AV41" i="14"/>
  <c r="AU41" i="14"/>
  <c r="AR41" i="14"/>
  <c r="AQ41" i="14"/>
  <c r="AN41" i="14"/>
  <c r="AM41" i="14"/>
  <c r="AI41" i="14"/>
  <c r="AJ41" i="14"/>
  <c r="AF41" i="14"/>
  <c r="AE41" i="14"/>
  <c r="AA41" i="14"/>
  <c r="AB41" i="14"/>
  <c r="X41" i="14"/>
  <c r="W41" i="14"/>
  <c r="S41" i="14"/>
  <c r="T41" i="14"/>
  <c r="N106" i="14"/>
  <c r="P102" i="14"/>
  <c r="O102" i="14"/>
  <c r="L102" i="14"/>
  <c r="K102" i="14"/>
  <c r="G96" i="14"/>
  <c r="H96" i="14"/>
  <c r="G97" i="14"/>
  <c r="H97" i="14"/>
  <c r="G98" i="14"/>
  <c r="H98" i="14"/>
  <c r="G101" i="14"/>
  <c r="H101" i="14"/>
  <c r="M106" i="14"/>
  <c r="F102" i="14"/>
  <c r="E106" i="14"/>
  <c r="AX102" i="14"/>
  <c r="AD102" i="14"/>
  <c r="R102" i="14"/>
  <c r="AT102" i="14"/>
  <c r="AH102" i="14"/>
  <c r="AP102" i="14"/>
  <c r="AL102" i="14"/>
  <c r="AG106" i="14"/>
  <c r="BB102" i="14"/>
  <c r="BC102" i="14" s="1"/>
  <c r="AW106" i="14"/>
  <c r="Z102" i="14"/>
  <c r="V102" i="14"/>
  <c r="AX106" i="14" l="1"/>
  <c r="AZ102" i="14"/>
  <c r="AY102" i="14"/>
  <c r="AT106" i="14"/>
  <c r="AU102" i="14"/>
  <c r="AV102" i="14"/>
  <c r="AR102" i="14"/>
  <c r="AQ102" i="14"/>
  <c r="AM102" i="14"/>
  <c r="AN102" i="14"/>
  <c r="AH106" i="14"/>
  <c r="AJ102" i="14"/>
  <c r="AI102" i="14"/>
  <c r="AD106" i="14"/>
  <c r="AE102" i="14"/>
  <c r="AF102" i="14"/>
  <c r="AB102" i="14"/>
  <c r="AA102" i="14"/>
  <c r="W102" i="14"/>
  <c r="X102" i="14"/>
  <c r="T102" i="14"/>
  <c r="S102" i="14"/>
  <c r="P106" i="14"/>
  <c r="O106" i="14"/>
  <c r="L106" i="14"/>
  <c r="K106" i="14"/>
  <c r="F106" i="14"/>
  <c r="G106" i="14" s="1"/>
  <c r="G102" i="14"/>
  <c r="H102" i="14"/>
  <c r="R106" i="14"/>
  <c r="V106" i="14"/>
  <c r="AL106" i="14"/>
  <c r="AP106" i="14"/>
  <c r="BB106" i="14"/>
  <c r="BC106" i="14" s="1"/>
  <c r="Z106" i="14"/>
  <c r="AZ106" i="14" l="1"/>
  <c r="AY106" i="14"/>
  <c r="AU106" i="14"/>
  <c r="AV106" i="14"/>
  <c r="AR106" i="14"/>
  <c r="AQ106" i="14"/>
  <c r="AM106" i="14"/>
  <c r="AN106" i="14"/>
  <c r="AJ106" i="14"/>
  <c r="AI106" i="14"/>
  <c r="AE106" i="14"/>
  <c r="AF106" i="14"/>
  <c r="AB106" i="14"/>
  <c r="AA106" i="14"/>
  <c r="W106" i="14"/>
  <c r="X106" i="14"/>
  <c r="T106" i="14"/>
  <c r="S106" i="14"/>
  <c r="H106" i="14"/>
  <c r="T157" i="51"/>
  <c r="Q157" i="51"/>
  <c r="N157" i="51"/>
  <c r="K157" i="51"/>
  <c r="H157" i="51"/>
  <c r="E157" i="51"/>
  <c r="T156" i="51"/>
  <c r="Q156" i="51"/>
  <c r="N156" i="51"/>
  <c r="K156" i="51"/>
  <c r="H156" i="51"/>
  <c r="E156" i="51"/>
  <c r="W155" i="51"/>
  <c r="W154" i="51"/>
  <c r="W153" i="51"/>
  <c r="T152" i="51"/>
  <c r="Q152" i="51"/>
  <c r="N152" i="51"/>
  <c r="K152" i="51"/>
  <c r="H152" i="51"/>
  <c r="E152" i="51"/>
  <c r="V151" i="51"/>
  <c r="U151" i="51"/>
  <c r="T151" i="51"/>
  <c r="S151" i="51"/>
  <c r="R151" i="51"/>
  <c r="Q151" i="51"/>
  <c r="P151" i="51"/>
  <c r="O151" i="51"/>
  <c r="N151" i="51"/>
  <c r="M151" i="51"/>
  <c r="L151" i="51"/>
  <c r="K151" i="51"/>
  <c r="J151" i="51"/>
  <c r="I151" i="51"/>
  <c r="H151" i="51"/>
  <c r="G151" i="51"/>
  <c r="F151" i="51"/>
  <c r="E151" i="51"/>
  <c r="Y150" i="51"/>
  <c r="X150" i="51"/>
  <c r="W150" i="51"/>
  <c r="Y149" i="51"/>
  <c r="X149" i="51"/>
  <c r="W149" i="51"/>
  <c r="Y148" i="51"/>
  <c r="X148" i="51"/>
  <c r="W148" i="51"/>
  <c r="T147" i="51"/>
  <c r="Q147" i="51"/>
  <c r="N147" i="51"/>
  <c r="K147" i="51"/>
  <c r="H147" i="51"/>
  <c r="E147" i="51"/>
  <c r="T146" i="51"/>
  <c r="Q146" i="51"/>
  <c r="N146" i="51"/>
  <c r="K146" i="51"/>
  <c r="H146" i="51"/>
  <c r="E146" i="51"/>
  <c r="W145" i="51"/>
  <c r="W144" i="51"/>
  <c r="W143" i="51"/>
  <c r="Y140" i="51"/>
  <c r="X140" i="51"/>
  <c r="W140" i="51"/>
  <c r="Y139" i="51"/>
  <c r="X139" i="51"/>
  <c r="W139" i="51"/>
  <c r="Y138" i="51"/>
  <c r="X138" i="51"/>
  <c r="W138" i="51"/>
  <c r="T137" i="51"/>
  <c r="Q137" i="51"/>
  <c r="N137" i="51"/>
  <c r="K137" i="51"/>
  <c r="H137" i="51"/>
  <c r="E137" i="51"/>
  <c r="T136" i="51"/>
  <c r="Q136" i="51"/>
  <c r="N136" i="51"/>
  <c r="K136" i="51"/>
  <c r="H136" i="51"/>
  <c r="E136" i="51"/>
  <c r="W135" i="51"/>
  <c r="W134" i="51"/>
  <c r="W133" i="51"/>
  <c r="T132" i="51"/>
  <c r="Q132" i="51"/>
  <c r="N132" i="51"/>
  <c r="K132" i="51"/>
  <c r="H132" i="51"/>
  <c r="E132" i="51"/>
  <c r="V131" i="51"/>
  <c r="U131" i="51"/>
  <c r="T131" i="51"/>
  <c r="S131" i="51"/>
  <c r="R131" i="51"/>
  <c r="Q131" i="51"/>
  <c r="P131" i="51"/>
  <c r="O131" i="51"/>
  <c r="N131" i="51"/>
  <c r="M131" i="51"/>
  <c r="L131" i="51"/>
  <c r="K131" i="51"/>
  <c r="J131" i="51"/>
  <c r="I131" i="51"/>
  <c r="H131" i="51"/>
  <c r="G131" i="51"/>
  <c r="F131" i="51"/>
  <c r="E131" i="51"/>
  <c r="Y130" i="51"/>
  <c r="X130" i="51"/>
  <c r="W130" i="51"/>
  <c r="Y129" i="51"/>
  <c r="X129" i="51"/>
  <c r="W129" i="51"/>
  <c r="Y128" i="51"/>
  <c r="X128" i="51"/>
  <c r="W128" i="51"/>
  <c r="T119" i="51"/>
  <c r="Q119" i="51"/>
  <c r="N119" i="51"/>
  <c r="K119" i="51"/>
  <c r="H119" i="51"/>
  <c r="E119" i="51"/>
  <c r="T118" i="51"/>
  <c r="Q118" i="51"/>
  <c r="N118" i="51"/>
  <c r="K118" i="51"/>
  <c r="H118" i="51"/>
  <c r="E118" i="51"/>
  <c r="W117" i="51"/>
  <c r="W116" i="51"/>
  <c r="W115" i="51"/>
  <c r="T114" i="51"/>
  <c r="Q114" i="51"/>
  <c r="N114" i="51"/>
  <c r="K114" i="51"/>
  <c r="H114" i="51"/>
  <c r="E114" i="51"/>
  <c r="V113" i="51"/>
  <c r="U113" i="51"/>
  <c r="T113" i="51"/>
  <c r="S113" i="51"/>
  <c r="R113" i="51"/>
  <c r="Q113" i="51"/>
  <c r="P113" i="51"/>
  <c r="O113" i="51"/>
  <c r="N113" i="51"/>
  <c r="M113" i="51"/>
  <c r="L113" i="51"/>
  <c r="K113" i="51"/>
  <c r="J113" i="51"/>
  <c r="I113" i="51"/>
  <c r="H113" i="51"/>
  <c r="G113" i="51"/>
  <c r="F113" i="51"/>
  <c r="E113" i="51"/>
  <c r="Y112" i="51"/>
  <c r="X112" i="51"/>
  <c r="W112" i="51"/>
  <c r="Y111" i="51"/>
  <c r="X111" i="51"/>
  <c r="W111" i="51"/>
  <c r="Y110" i="51"/>
  <c r="X110" i="51"/>
  <c r="W110" i="51"/>
  <c r="W157" i="51" l="1"/>
  <c r="W147" i="51"/>
  <c r="W137" i="51"/>
  <c r="W119" i="51"/>
  <c r="W152" i="51"/>
  <c r="W132" i="51"/>
  <c r="W114" i="51"/>
  <c r="Y151" i="51"/>
  <c r="X113" i="51"/>
  <c r="Y141" i="51"/>
  <c r="W151" i="51"/>
  <c r="X131" i="51"/>
  <c r="W136" i="51"/>
  <c r="X151" i="51"/>
  <c r="W141" i="51"/>
  <c r="X141" i="51"/>
  <c r="Y131" i="51"/>
  <c r="W131" i="51"/>
  <c r="Y113" i="51"/>
  <c r="W113" i="51"/>
  <c r="W156" i="51"/>
  <c r="W146" i="51"/>
  <c r="W142" i="51"/>
  <c r="W118" i="51"/>
  <c r="T109" i="51"/>
  <c r="Q109" i="51"/>
  <c r="N109" i="51"/>
  <c r="K109" i="51"/>
  <c r="H109" i="51"/>
  <c r="E109" i="51"/>
  <c r="T108" i="51"/>
  <c r="Q108" i="51"/>
  <c r="N108" i="51"/>
  <c r="K108" i="51"/>
  <c r="H108" i="51"/>
  <c r="E108" i="51"/>
  <c r="W107" i="51"/>
  <c r="W106" i="51"/>
  <c r="W105" i="51"/>
  <c r="W109" i="51" s="1"/>
  <c r="T104" i="51"/>
  <c r="Q104" i="51"/>
  <c r="N104" i="51"/>
  <c r="K104" i="51"/>
  <c r="H104" i="51"/>
  <c r="E104" i="51"/>
  <c r="V103" i="51"/>
  <c r="U103" i="51"/>
  <c r="T103" i="51"/>
  <c r="S103" i="51"/>
  <c r="R103" i="51"/>
  <c r="Q103" i="51"/>
  <c r="P103" i="51"/>
  <c r="O103" i="51"/>
  <c r="N103" i="51"/>
  <c r="M103" i="51"/>
  <c r="L103" i="51"/>
  <c r="K103" i="51"/>
  <c r="J103" i="51"/>
  <c r="I103" i="51"/>
  <c r="H103" i="51"/>
  <c r="G103" i="51"/>
  <c r="F103" i="51"/>
  <c r="E103" i="51"/>
  <c r="Y102" i="51"/>
  <c r="X102" i="51"/>
  <c r="W102" i="51"/>
  <c r="Y101" i="51"/>
  <c r="X101" i="51"/>
  <c r="W101" i="51"/>
  <c r="Y100" i="51"/>
  <c r="X100" i="51"/>
  <c r="W100" i="51"/>
  <c r="T99" i="51"/>
  <c r="Q99" i="51"/>
  <c r="N99" i="51"/>
  <c r="K99" i="51"/>
  <c r="H99" i="51"/>
  <c r="E99" i="51"/>
  <c r="T98" i="51"/>
  <c r="Q98" i="51"/>
  <c r="N98" i="51"/>
  <c r="K98" i="51"/>
  <c r="H98" i="51"/>
  <c r="E98" i="51"/>
  <c r="W97" i="51"/>
  <c r="W96" i="51"/>
  <c r="W95" i="51"/>
  <c r="T94" i="51"/>
  <c r="Q94" i="51"/>
  <c r="N94" i="51"/>
  <c r="K94" i="51"/>
  <c r="H94" i="51"/>
  <c r="E94" i="51"/>
  <c r="V93" i="51"/>
  <c r="U93" i="51"/>
  <c r="T93" i="51"/>
  <c r="S93" i="51"/>
  <c r="R93" i="51"/>
  <c r="Q93" i="51"/>
  <c r="P93" i="51"/>
  <c r="O93" i="51"/>
  <c r="N93" i="51"/>
  <c r="M93" i="51"/>
  <c r="L93" i="51"/>
  <c r="K93" i="51"/>
  <c r="J93" i="51"/>
  <c r="I93" i="51"/>
  <c r="H93" i="51"/>
  <c r="G93" i="51"/>
  <c r="F93" i="51"/>
  <c r="E93" i="51"/>
  <c r="Y92" i="51"/>
  <c r="X92" i="51"/>
  <c r="W92" i="51"/>
  <c r="Y91" i="51"/>
  <c r="X91" i="51"/>
  <c r="W91" i="51"/>
  <c r="Y90" i="51"/>
  <c r="X90" i="51"/>
  <c r="W90" i="51"/>
  <c r="T73" i="51"/>
  <c r="Q73" i="51"/>
  <c r="N73" i="51"/>
  <c r="K73" i="51"/>
  <c r="H73" i="51"/>
  <c r="E73" i="51"/>
  <c r="T72" i="51"/>
  <c r="Q72" i="51"/>
  <c r="N72" i="51"/>
  <c r="K72" i="51"/>
  <c r="H72" i="51"/>
  <c r="E72" i="51"/>
  <c r="W71" i="51"/>
  <c r="W70" i="51"/>
  <c r="W69" i="51"/>
  <c r="T68" i="51"/>
  <c r="Q68" i="51"/>
  <c r="N68" i="51"/>
  <c r="K68" i="51"/>
  <c r="H68" i="51"/>
  <c r="E68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E67" i="51"/>
  <c r="Y66" i="51"/>
  <c r="X66" i="51"/>
  <c r="W66" i="51"/>
  <c r="Y65" i="51"/>
  <c r="X65" i="51"/>
  <c r="W65" i="51"/>
  <c r="Y64" i="51"/>
  <c r="X64" i="51"/>
  <c r="W64" i="51"/>
  <c r="T63" i="51"/>
  <c r="Q63" i="51"/>
  <c r="N63" i="51"/>
  <c r="K63" i="51"/>
  <c r="H63" i="51"/>
  <c r="E63" i="51"/>
  <c r="T62" i="51"/>
  <c r="Q62" i="51"/>
  <c r="N62" i="51"/>
  <c r="K62" i="51"/>
  <c r="H62" i="51"/>
  <c r="E62" i="51"/>
  <c r="W61" i="51"/>
  <c r="W60" i="51"/>
  <c r="W59" i="51"/>
  <c r="T58" i="51"/>
  <c r="Q58" i="51"/>
  <c r="N58" i="51"/>
  <c r="K58" i="51"/>
  <c r="H58" i="51"/>
  <c r="E58" i="51"/>
  <c r="V57" i="51"/>
  <c r="U57" i="51"/>
  <c r="T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E57" i="51"/>
  <c r="Y56" i="51"/>
  <c r="X56" i="51"/>
  <c r="W56" i="51"/>
  <c r="Y55" i="51"/>
  <c r="X55" i="51"/>
  <c r="W55" i="51"/>
  <c r="Y54" i="51"/>
  <c r="X54" i="51"/>
  <c r="W54" i="51"/>
  <c r="T53" i="51"/>
  <c r="Q53" i="51"/>
  <c r="N53" i="51"/>
  <c r="K53" i="51"/>
  <c r="H53" i="51"/>
  <c r="E53" i="51"/>
  <c r="T52" i="51"/>
  <c r="T84" i="51" s="1"/>
  <c r="Q52" i="51"/>
  <c r="N52" i="51"/>
  <c r="K52" i="51"/>
  <c r="H52" i="51"/>
  <c r="H84" i="51" s="1"/>
  <c r="E52" i="51"/>
  <c r="E84" i="51" s="1"/>
  <c r="T35" i="51"/>
  <c r="Q35" i="51"/>
  <c r="N35" i="51"/>
  <c r="K35" i="51"/>
  <c r="H35" i="51"/>
  <c r="E35" i="51"/>
  <c r="T34" i="51"/>
  <c r="Q34" i="51"/>
  <c r="N34" i="51"/>
  <c r="K34" i="51"/>
  <c r="H34" i="51"/>
  <c r="E34" i="51"/>
  <c r="W33" i="51"/>
  <c r="W32" i="51"/>
  <c r="W31" i="51"/>
  <c r="T30" i="51"/>
  <c r="Q30" i="51"/>
  <c r="N30" i="51"/>
  <c r="K30" i="51"/>
  <c r="H30" i="51"/>
  <c r="E30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Y28" i="51"/>
  <c r="X28" i="51"/>
  <c r="W28" i="51"/>
  <c r="Y27" i="51"/>
  <c r="X27" i="51"/>
  <c r="W27" i="51"/>
  <c r="Y26" i="51"/>
  <c r="X26" i="51"/>
  <c r="W26" i="51"/>
  <c r="T25" i="51"/>
  <c r="Q25" i="51"/>
  <c r="N25" i="51"/>
  <c r="K25" i="51"/>
  <c r="H25" i="51"/>
  <c r="E25" i="51"/>
  <c r="T24" i="51"/>
  <c r="Q24" i="51"/>
  <c r="N24" i="51"/>
  <c r="K24" i="51"/>
  <c r="H24" i="51"/>
  <c r="E24" i="51"/>
  <c r="W23" i="51"/>
  <c r="W22" i="51"/>
  <c r="W21" i="51"/>
  <c r="T20" i="51"/>
  <c r="Q20" i="51"/>
  <c r="N20" i="51"/>
  <c r="K20" i="51"/>
  <c r="H20" i="51"/>
  <c r="E20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Y18" i="51"/>
  <c r="X18" i="51"/>
  <c r="W18" i="51"/>
  <c r="Y17" i="51"/>
  <c r="X17" i="51"/>
  <c r="W17" i="51"/>
  <c r="Y16" i="51"/>
  <c r="X16" i="51"/>
  <c r="W16" i="51"/>
  <c r="W13" i="51"/>
  <c r="W12" i="51"/>
  <c r="W11" i="51"/>
  <c r="T10" i="51"/>
  <c r="K10" i="51"/>
  <c r="H10" i="51"/>
  <c r="E10" i="51"/>
  <c r="Y8" i="51"/>
  <c r="X8" i="51"/>
  <c r="W8" i="51"/>
  <c r="Y7" i="51"/>
  <c r="X7" i="51"/>
  <c r="W7" i="51"/>
  <c r="W6" i="51"/>
  <c r="Y6" i="51"/>
  <c r="X6" i="51"/>
  <c r="T9" i="51"/>
  <c r="K9" i="51"/>
  <c r="H9" i="51"/>
  <c r="E9" i="51"/>
  <c r="Q15" i="51"/>
  <c r="Q14" i="51"/>
  <c r="Q10" i="51"/>
  <c r="S9" i="51"/>
  <c r="R9" i="51"/>
  <c r="Q9" i="51"/>
  <c r="N15" i="51"/>
  <c r="N14" i="51"/>
  <c r="N10" i="51"/>
  <c r="P9" i="51"/>
  <c r="O9" i="51"/>
  <c r="N9" i="51"/>
  <c r="W178" i="51"/>
  <c r="T15" i="51"/>
  <c r="T14" i="51"/>
  <c r="K15" i="51"/>
  <c r="K14" i="51"/>
  <c r="H15" i="51"/>
  <c r="H14" i="51"/>
  <c r="E15" i="51"/>
  <c r="E14" i="51"/>
  <c r="W73" i="51" l="1"/>
  <c r="W99" i="51"/>
  <c r="W35" i="51"/>
  <c r="W25" i="51"/>
  <c r="W63" i="51"/>
  <c r="W104" i="51"/>
  <c r="W68" i="51"/>
  <c r="W58" i="51"/>
  <c r="W20" i="51"/>
  <c r="Y57" i="51"/>
  <c r="Y67" i="51"/>
  <c r="K89" i="51"/>
  <c r="K88" i="51"/>
  <c r="H89" i="51"/>
  <c r="H88" i="51"/>
  <c r="T89" i="51"/>
  <c r="T88" i="51"/>
  <c r="W179" i="51"/>
  <c r="N84" i="51"/>
  <c r="W83" i="51"/>
  <c r="W86" i="51"/>
  <c r="E88" i="51"/>
  <c r="E89" i="51"/>
  <c r="Q89" i="51"/>
  <c r="Q88" i="51"/>
  <c r="W82" i="51"/>
  <c r="K84" i="51"/>
  <c r="Q84" i="51"/>
  <c r="N89" i="51"/>
  <c r="N88" i="51"/>
  <c r="W98" i="51"/>
  <c r="W72" i="51"/>
  <c r="X67" i="51"/>
  <c r="X57" i="51"/>
  <c r="W52" i="51"/>
  <c r="Y29" i="51"/>
  <c r="W29" i="51"/>
  <c r="W10" i="51"/>
  <c r="W9" i="51"/>
  <c r="W34" i="51"/>
  <c r="W24" i="51"/>
  <c r="X29" i="51"/>
  <c r="W62" i="51"/>
  <c r="X93" i="51"/>
  <c r="X103" i="51"/>
  <c r="Y19" i="51"/>
  <c r="Y93" i="51"/>
  <c r="W93" i="51"/>
  <c r="W103" i="51"/>
  <c r="W108" i="51"/>
  <c r="Y103" i="51"/>
  <c r="W67" i="51"/>
  <c r="W57" i="51"/>
  <c r="X19" i="51"/>
  <c r="W19" i="51"/>
  <c r="W15" i="51"/>
  <c r="W94" i="51"/>
  <c r="W53" i="51"/>
  <c r="W30" i="51"/>
  <c r="H180" i="51"/>
  <c r="T180" i="51"/>
  <c r="W14" i="51"/>
  <c r="T181" i="51"/>
  <c r="E181" i="51"/>
  <c r="K181" i="51"/>
  <c r="H181" i="51"/>
  <c r="E180" i="51"/>
  <c r="K180" i="51"/>
  <c r="W89" i="51" l="1"/>
  <c r="W88" i="51"/>
  <c r="W84" i="51"/>
  <c r="W181" i="51"/>
  <c r="W180" i="51"/>
  <c r="T14" i="32" l="1"/>
  <c r="Q14" i="32"/>
  <c r="N14" i="32"/>
  <c r="K14" i="32"/>
  <c r="H14" i="32"/>
  <c r="E14" i="32"/>
  <c r="T10" i="32"/>
  <c r="Q10" i="32"/>
  <c r="N10" i="32"/>
  <c r="K10" i="32"/>
  <c r="H10" i="32"/>
  <c r="E10" i="32"/>
  <c r="T18" i="32"/>
  <c r="Q18" i="32"/>
  <c r="N18" i="32"/>
  <c r="K18" i="32"/>
  <c r="H18" i="32"/>
  <c r="E18" i="32"/>
  <c r="T13" i="32"/>
  <c r="K13" i="32"/>
  <c r="H13" i="32"/>
  <c r="E13" i="32"/>
  <c r="W13" i="32" l="1"/>
  <c r="W14" i="32"/>
  <c r="T177" i="51"/>
  <c r="Q177" i="51"/>
  <c r="K177" i="51" l="1"/>
  <c r="H177" i="51"/>
  <c r="X175" i="51"/>
  <c r="Y175" i="51"/>
  <c r="X174" i="51"/>
  <c r="E177" i="51"/>
  <c r="Y174" i="51"/>
  <c r="W174" i="51"/>
  <c r="W175" i="51"/>
  <c r="N181" i="51"/>
  <c r="N177" i="51"/>
  <c r="Q181" i="51"/>
  <c r="G176" i="51"/>
  <c r="V9" i="51"/>
  <c r="U9" i="51"/>
  <c r="M9" i="51"/>
  <c r="L9" i="51"/>
  <c r="J9" i="51"/>
  <c r="I9" i="51"/>
  <c r="G9" i="51"/>
  <c r="F9" i="51"/>
  <c r="W177" i="51" l="1"/>
  <c r="Y9" i="51"/>
  <c r="E176" i="51"/>
  <c r="F176" i="51"/>
  <c r="X9" i="51"/>
  <c r="N180" i="51"/>
  <c r="W176" i="51"/>
  <c r="Q180" i="51"/>
  <c r="Q13" i="32"/>
  <c r="N13" i="32"/>
  <c r="X176" i="51" l="1"/>
  <c r="Y176" i="51"/>
  <c r="W18" i="32" l="1"/>
  <c r="Y17" i="32"/>
  <c r="W17" i="32"/>
  <c r="X17" i="32"/>
  <c r="I9" i="32" l="1"/>
  <c r="H9" i="32"/>
  <c r="J9" i="32"/>
  <c r="F9" i="32"/>
  <c r="E9" i="32"/>
  <c r="G9" i="32"/>
  <c r="V9" i="32" l="1"/>
  <c r="T9" i="32"/>
  <c r="U9" i="32"/>
  <c r="S9" i="32"/>
  <c r="Q9" i="32"/>
  <c r="R9" i="32"/>
  <c r="P9" i="32"/>
  <c r="N9" i="32"/>
  <c r="O9" i="32"/>
  <c r="M9" i="32"/>
  <c r="K9" i="32"/>
  <c r="L9" i="32"/>
  <c r="W10" i="32" l="1"/>
  <c r="X9" i="32"/>
  <c r="Y9" i="32"/>
  <c r="W9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4593B3-7CE4-4403-872A-6B9CD40E690D}" name="WW_DS からのクエリ1" type="1" refreshedVersion="6" savePassword="1" background="1" saveData="1">
    <dbPr connection="DSN=WW_DS;Description=WonderWebデータソース;UID=ww_reader;PWD=20150801;APP=Microsoft Office;WSID=PC-SUGURO;DATABASE=JUNPDB;LANGUAGE=日本語" command="SELECT [パック区分]_x000d__x000a_      ,[リプレース区分]_x000d__x000a_      ,[リプレース]_x000d__x000a_      ,[担当支店名]_x000d__x000a_      ,[担当者名]_x000d__x000a_      ,[受注承認日]_x000d__x000a_      ,[出荷完了日]_x000d__x000a_      ,[売上承認日]_x000d__x000a_      ,[納期]_x000d__x000a_      ,[ステータス]_x000d__x000a_      ,[受注番号]_x000d__x000a_      ,[案件ＩＤ]_x000d__x000a_      ,[受注金額]_x000d__x000a_      ,[システム本数]_x000d__x000a_      ,[販売先]_x000d__x000a_      ,[ユーザーコード]_x000d__x000a_      ,[ユーザー]_x000d__x000a_      ,[VP利用終了年月]_x000d__x000a_      ,[件名]_x000d__x000a_      ,[支払依頼備考]_x000d__x000a_      ,[備考]_x000d__x000a_      ,[前月当月翌月]_x000d__x000a_      ,[支店コード]_x000d__x000a_,iif([支店コード] = '11' or [支店コード] = '21', '東日本営業部', iif([支店コード] = '31' or [支店コード] = '33', '関東営業部', iif([支店コード] = '41', '首都圏営業部', iif([支店コード] = '51' or [支店コード] = '52', '中部営業部', iif([支店コード] = '61', '関西営業部', '西日本営業部'))))) as 営業部名_x000d__x000a_  FROM [JunpDB].[dbo].[vMicＶＰ伝票抽出共通]_x000d__x000a_  where  [前月当月翌月] = 0 or  [前月当月翌月] = 1 or    [前月当月翌月] = -1"/>
  </connection>
  <connection id="2" xr16:uid="{793B9977-DC8B-4511-8B4E-42A4757120C6}" name="WW_DS からのクエリ2" type="1" refreshedVersion="6" savePassword="1" background="1" saveData="1">
    <dbPr connection="DSN=WW_DS;Description=WonderWebデータソース;UID=ww_reader;PWD=20150801;APP=Microsoft Office;WSID=PC-SUGURO;DATABASE=JUNPDB;LANGUAGE=日本語" command="SELECT [売上月]_x000d__x000a_      ,[売上日]_x000d__x000a_      ,[伝票No]_x000d__x000a_      ,[顧客No]_x000d__x000a_      ,[得意先No]_x000d__x000a_      ,[顧客名]_x000d__x000a_      ,[都道府県名]_x000d__x000a_      ,[拠店コード]_x000d__x000a_      ,[拠店名]_x000d__x000a_      ,[担当者コード]_x000d__x000a_      ,[担当者]_x000d__x000a_      ,[営業担当者コード]_x000d__x000a_      ,[営業担当者名]_x000d__x000a_      ,[摘要]_x000d__x000a_      ,[商品コード]_x000d__x000a_      ,[商品名]_x000d__x000a_      ,[提供価格]_x000d__x000a_      ,[数量]_x000d__x000a_      ,[区分]_x000d__x000a_       ,[リプレース]_x000d__x000a_  ,iif(left([伝票No], 1) = '5', 1, 0) as 起票_x000d__x000a__x0009_  ,iif(left([伝票No], 1) &lt;&gt; '5', 1, 0) as 切替_x000d__x000a_,iif([拠店コード] = '11' or [拠店コード] = '21', '東日本営業部', iif([拠店コード] = '31' or [拠店コード] = '33', '関東営業部', iif([拠店コード] = '41', '首都圏営業部', iif([拠店コード] = '51' or [拠店コード] = '52', '中部営業部', iif([拠店コード] = '61', '関西営業部', '西日本営業部'))))) as 営業部名_x000d__x000a_  FROM [JunpDB].[dbo].[vMicまとめ売上実績]"/>
  </connection>
  <connection id="3" xr16:uid="{86E109B5-6B9C-4E61-BAA4-EE77072C8152}" name="WW_DS からのクエリ3" type="1" refreshedVersion="6" savePassword="1" background="1" saveData="1">
    <dbPr connection="DSN=WW_DS;Description=WonderWebデータソース;UID=ww_reader;PWD=20150801;APP=Microsoft Office;WSID=PC-SUGURO;DATABASE=JUNPDB;LANGUAGE=日本語" command="SELECT *  FROM [JunpDB].[dbo].[vMicPC安心サポート受注状況]"/>
  </connection>
  <connection id="4" xr16:uid="{0E526741-6741-4552-8AF4-38DF16888857}" name="WW_DS からのクエリ4" type="1" refreshedVersion="6" savePassword="1" background="1" saveData="1">
    <dbPr connection="DSN=WW_DS;Description=WonderWebデータソース;UID=ww_reader;PWD=20150801;APP=Microsoft Office;WSID=PC-SUGURO;DATABASE=JUNPDB;LANGUAGE=日本語" command="SELECT * FROM [JunpDB].[dbo].[vMicPC安心サポート売上実績]"/>
  </connection>
  <connection id="5" xr16:uid="{D6C1F2A8-56D2-402E-A3F7-5366682D72DA}" name="WW_DS からのクエリ5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当月売上予想.売上区分, vMic当月売上予想.部門コード, vMic当月売上予想.部門名, vMic当月売上予想.商品区分コード, vMic当月売上予想.商品区分名, vMic当月売上予想.金額_x000d__x000a_FROM JunpDB.dbo.vMic当月売上予想 vMic当月売上予想"/>
  </connection>
  <connection id="6" xr16:uid="{4B0EE7D8-013C-42AC-9AF8-C0FD010FDD40}" name="WW_DS からのクエリ6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当月売上予想.売上区分, vMic当月売上予想.部門コード, vMic当月売上予想.部門名, vMic当月売上予想.商品区分コード, vMic当月売上予想.商品区分名, vMic当月売上予想.金額_x000d__x000a_FROM JunpDB.dbo.vMic当月売上予想 vMic当月売上予想"/>
  </connection>
  <connection id="7" xr16:uid="{916BC5DC-59A0-4FDF-A6CD-A16F21A125CD}" name="WW_DS からのクエリ7" type="1" refreshedVersion="6" savePassword="1" background="1" refreshOnLoad="1" saveData="1">
    <dbPr connection="DSN=WW_DS;Description=WonderWebデータソース;UID=ww_reader;PWD=20150801;APP=Microsoft Office;WSID=PC-SUGURO;DATABASE=JUNPDB;LANGUAGE=日本語" command="SELECT vMic翌月売上予想.売上区分, vMic翌月売上予想.部門コード, vMic翌月売上予想.部門名, vMic翌月売上予想.商品区分コード, vMic翌月売上予想.商品区分名, vMic翌月売上予想.金額_x000d__x000a_FROM JunpDB.dbo.vMic翌月売上予想 vMic翌月売上予想"/>
  </connection>
  <connection id="8" xr16:uid="{B0CBB8A6-CD70-4E46-9B1D-8041111B8176}" name="WW_DS からのクエリ8" type="1" refreshedVersion="6" savePassword="1" background="1" saveData="1">
    <dbPr connection="DSN=WW_DS;Description=WonderWebデータソース;UID=ww_reader;PWD=20150801;APP=Microsoft Office;WSID=PC-SUGURO;DATABASE=JUNPDB;LANGUAGE=日本語" command="SELECT vMic翌月売上予想.売上区分, vMic翌月売上予想.部門コード, vMic翌月売上予想.部門名, vMic翌月売上予想.商品区分コード, vMic翌月売上予想.商品区分名, vMic翌月売上予想.金額_x000d__x000a_FROM JunpDB.dbo.vMic翌月売上予想 vMic翌月売上予想"/>
  </connection>
  <connection id="9" xr16:uid="{CDB654E6-B196-4263-A03D-B414ADF582F2}" keepAlive="1" name="クエリ - 部門別予算実績比較表" description="ブック内の '部門別予算実績比較表' クエリへの接続です。" type="5" refreshedVersion="6" background="1" saveData="1">
    <dbPr connection="Provider=Microsoft.Mashup.OleDb.1;Data Source=$Workbook$;Location=部門別予算実績比較表;Extended Properties=&quot;&quot;" command="SELECT * FROM [部門別予算実績比較表]"/>
  </connection>
  <connection id="10" xr16:uid="{7A797CAE-A7F0-4DCB-9964-8BE233477760}" keepAlive="1" name="クエリ - 部門別予算実績比較表 (2)" description="ブック内の '部門別予算実績比較表 (2)' クエリへの接続です。" type="5" refreshedVersion="6" background="1" saveData="1">
    <dbPr connection="Provider=Microsoft.Mashup.OleDb.1;Data Source=$Workbook$;Location=部門別予算実績比較表 (2);Extended Properties=&quot;&quot;" command="SELECT * FROM [部門別予算実績比較表 (2)]"/>
  </connection>
</connections>
</file>

<file path=xl/sharedStrings.xml><?xml version="1.0" encoding="utf-8"?>
<sst xmlns="http://schemas.openxmlformats.org/spreadsheetml/2006/main" count="1034" uniqueCount="145">
  <si>
    <t>部門名</t>
  </si>
  <si>
    <t>東日本営業部</t>
  </si>
  <si>
    <t>首都圏営業部</t>
  </si>
  <si>
    <t>関東営業部</t>
  </si>
  <si>
    <t>西日本営業部</t>
  </si>
  <si>
    <t>中部営業部</t>
  </si>
  <si>
    <t>関西営業部</t>
  </si>
  <si>
    <t>勘定科目名</t>
  </si>
  <si>
    <t>保守売上高</t>
  </si>
  <si>
    <t>配送センター</t>
  </si>
  <si>
    <t>Curline替ﾌﾞﾗｼ</t>
  </si>
  <si>
    <t>純売上高</t>
  </si>
  <si>
    <t>Curline本体</t>
  </si>
  <si>
    <t>ソフト保守</t>
  </si>
  <si>
    <t>8月度 (予算)</t>
    <phoneticPr fontId="1"/>
  </si>
  <si>
    <t>8月度 (実績)</t>
    <phoneticPr fontId="1"/>
  </si>
  <si>
    <t>8月度 (差異)</t>
    <phoneticPr fontId="1"/>
  </si>
  <si>
    <t>8月度 (達成率)</t>
    <phoneticPr fontId="1"/>
  </si>
  <si>
    <t>9月度 (予算)</t>
    <phoneticPr fontId="1"/>
  </si>
  <si>
    <t>9月度 (実績)</t>
    <phoneticPr fontId="1"/>
  </si>
  <si>
    <t>9月度 (差異)</t>
    <phoneticPr fontId="1"/>
  </si>
  <si>
    <t>9月度 (達成率)</t>
    <phoneticPr fontId="1"/>
  </si>
  <si>
    <t>10月度 (予算)</t>
    <phoneticPr fontId="1"/>
  </si>
  <si>
    <t>10月度 (実績)</t>
    <phoneticPr fontId="1"/>
  </si>
  <si>
    <t>10月度 (差異)</t>
    <phoneticPr fontId="1"/>
  </si>
  <si>
    <t>10月度 (達成率)</t>
    <phoneticPr fontId="1"/>
  </si>
  <si>
    <t>11月度 (予算)</t>
    <phoneticPr fontId="1"/>
  </si>
  <si>
    <t>11月度 (実績)</t>
    <phoneticPr fontId="1"/>
  </si>
  <si>
    <t>11月度 (差異)</t>
    <phoneticPr fontId="1"/>
  </si>
  <si>
    <t>11月度 (達成率)</t>
    <phoneticPr fontId="1"/>
  </si>
  <si>
    <t>12月度 (予算)</t>
    <phoneticPr fontId="1"/>
  </si>
  <si>
    <t>12月度 (実績)</t>
    <phoneticPr fontId="1"/>
  </si>
  <si>
    <t>12月度 (差異)</t>
    <phoneticPr fontId="1"/>
  </si>
  <si>
    <t>12月度 (達成率)</t>
    <phoneticPr fontId="1"/>
  </si>
  <si>
    <t>1月度 (予算)</t>
    <phoneticPr fontId="1"/>
  </si>
  <si>
    <t>1月度 (実績)</t>
    <phoneticPr fontId="1"/>
  </si>
  <si>
    <t>1月度 (差異)</t>
    <phoneticPr fontId="1"/>
  </si>
  <si>
    <t>1月度 (達成率)</t>
    <phoneticPr fontId="1"/>
  </si>
  <si>
    <t>palette売上</t>
    <phoneticPr fontId="1"/>
  </si>
  <si>
    <t>palette</t>
    <phoneticPr fontId="1"/>
  </si>
  <si>
    <t>中部営業部</t>
    <rPh sb="0" eb="2">
      <t>チュウブ</t>
    </rPh>
    <rPh sb="2" eb="4">
      <t>エイギョウ</t>
    </rPh>
    <rPh sb="4" eb="5">
      <t>ブ</t>
    </rPh>
    <phoneticPr fontId="1"/>
  </si>
  <si>
    <t>関西営業部</t>
    <rPh sb="0" eb="2">
      <t>カンサイ</t>
    </rPh>
    <rPh sb="2" eb="4">
      <t>エイギョウ</t>
    </rPh>
    <rPh sb="4" eb="5">
      <t>ブ</t>
    </rPh>
    <phoneticPr fontId="1"/>
  </si>
  <si>
    <t>paletteES売上</t>
    <phoneticPr fontId="1"/>
  </si>
  <si>
    <t>paletteES</t>
  </si>
  <si>
    <t>その他ｿﾌﾄ</t>
    <phoneticPr fontId="1"/>
  </si>
  <si>
    <t>ヘルスケア</t>
    <phoneticPr fontId="1"/>
  </si>
  <si>
    <t>ハード売上</t>
    <phoneticPr fontId="1"/>
  </si>
  <si>
    <t>ハード</t>
    <phoneticPr fontId="1"/>
  </si>
  <si>
    <t>技術指導</t>
    <phoneticPr fontId="1"/>
  </si>
  <si>
    <t>保守売上</t>
    <phoneticPr fontId="1"/>
  </si>
  <si>
    <t>ハード保守</t>
    <phoneticPr fontId="1"/>
  </si>
  <si>
    <t>ハード保守</t>
    <rPh sb="3" eb="5">
      <t>ホシュ</t>
    </rPh>
    <phoneticPr fontId="1"/>
  </si>
  <si>
    <t>ー</t>
    <phoneticPr fontId="1"/>
  </si>
  <si>
    <t>ー</t>
  </si>
  <si>
    <t>周辺機器売上</t>
    <phoneticPr fontId="1"/>
  </si>
  <si>
    <t>周辺機器</t>
    <phoneticPr fontId="1"/>
  </si>
  <si>
    <t>その他売上</t>
    <phoneticPr fontId="1"/>
  </si>
  <si>
    <t>Curline本体</t>
    <phoneticPr fontId="1"/>
  </si>
  <si>
    <t>Curline替ﾌﾞﾗｼ</t>
    <phoneticPr fontId="1"/>
  </si>
  <si>
    <t>合計</t>
    <rPh sb="0" eb="2">
      <t>ゴウケイ</t>
    </rPh>
    <phoneticPr fontId="1"/>
  </si>
  <si>
    <t>純売上高</t>
    <phoneticPr fontId="1"/>
  </si>
  <si>
    <t>営業部共通</t>
    <rPh sb="0" eb="2">
      <t>エイギョウ</t>
    </rPh>
    <rPh sb="2" eb="3">
      <t>ブ</t>
    </rPh>
    <rPh sb="3" eb="5">
      <t>キョウツウ</t>
    </rPh>
    <phoneticPr fontId="1"/>
  </si>
  <si>
    <t>2月度 (予算)</t>
    <phoneticPr fontId="1"/>
  </si>
  <si>
    <t>2月度 (実績)</t>
    <phoneticPr fontId="1"/>
  </si>
  <si>
    <t>2月度 (差異)</t>
    <phoneticPr fontId="1"/>
  </si>
  <si>
    <t>2月度 (達成率)</t>
    <phoneticPr fontId="1"/>
  </si>
  <si>
    <t>3月度 (予算)</t>
    <phoneticPr fontId="1"/>
  </si>
  <si>
    <t>3月度 (実績)</t>
    <phoneticPr fontId="1"/>
  </si>
  <si>
    <t>3月度 (差異)</t>
    <phoneticPr fontId="1"/>
  </si>
  <si>
    <t>3月度 (達成率)</t>
    <phoneticPr fontId="1"/>
  </si>
  <si>
    <t>ソフト保守</t>
    <phoneticPr fontId="1"/>
  </si>
  <si>
    <t>その他ｿﾌﾄ売上</t>
    <phoneticPr fontId="1"/>
  </si>
  <si>
    <t>ハード売上高</t>
    <phoneticPr fontId="1"/>
  </si>
  <si>
    <t>技術指導売上</t>
    <phoneticPr fontId="1"/>
  </si>
  <si>
    <t>周辺機器売上高</t>
    <phoneticPr fontId="1"/>
  </si>
  <si>
    <t>その他売上高</t>
    <phoneticPr fontId="1"/>
  </si>
  <si>
    <t>勘定科目コード</t>
    <phoneticPr fontId="1"/>
  </si>
  <si>
    <t>部門コード</t>
    <phoneticPr fontId="1"/>
  </si>
  <si>
    <t>paletteES</t>
    <phoneticPr fontId="1"/>
  </si>
  <si>
    <t>4月度 (予算)</t>
    <phoneticPr fontId="1"/>
  </si>
  <si>
    <t>4月度 (実績)</t>
    <phoneticPr fontId="1"/>
  </si>
  <si>
    <t>4月度 (差異)</t>
    <phoneticPr fontId="1"/>
  </si>
  <si>
    <t>4月度 (達成率)</t>
    <phoneticPr fontId="1"/>
  </si>
  <si>
    <t>5月度 (予算)</t>
    <phoneticPr fontId="1"/>
  </si>
  <si>
    <t>5月度 (実績)</t>
    <phoneticPr fontId="1"/>
  </si>
  <si>
    <t>5月度 (差異)</t>
    <phoneticPr fontId="1"/>
  </si>
  <si>
    <t>5月度 (達成率)</t>
    <phoneticPr fontId="1"/>
  </si>
  <si>
    <t>6月度 (予算)</t>
    <phoneticPr fontId="1"/>
  </si>
  <si>
    <t>6月度 (実績)</t>
    <phoneticPr fontId="1"/>
  </si>
  <si>
    <t>7月度 (差異)</t>
    <phoneticPr fontId="1"/>
  </si>
  <si>
    <t>6月度 (差異)</t>
    <phoneticPr fontId="1"/>
  </si>
  <si>
    <t>6月度 (達成率)</t>
    <phoneticPr fontId="1"/>
  </si>
  <si>
    <t>7月度 (予算)</t>
    <phoneticPr fontId="1"/>
  </si>
  <si>
    <t>7月度 (実績)</t>
    <phoneticPr fontId="1"/>
  </si>
  <si>
    <t>7月度 (達成率)</t>
    <phoneticPr fontId="1"/>
  </si>
  <si>
    <t>担当部門名</t>
  </si>
  <si>
    <t>合計</t>
    <rPh sb="0" eb="2">
      <t>ゴウケイ</t>
    </rPh>
    <phoneticPr fontId="10"/>
  </si>
  <si>
    <t>まとめ</t>
    <phoneticPr fontId="10"/>
  </si>
  <si>
    <t>ES</t>
    <phoneticPr fontId="1"/>
  </si>
  <si>
    <t>まとめ</t>
    <phoneticPr fontId="1"/>
  </si>
  <si>
    <t>売上</t>
    <rPh sb="0" eb="2">
      <t>ウリアゲ</t>
    </rPh>
    <phoneticPr fontId="1"/>
  </si>
  <si>
    <t>予算</t>
    <rPh sb="0" eb="2">
      <t>ヨサン</t>
    </rPh>
    <phoneticPr fontId="3"/>
  </si>
  <si>
    <t>予測</t>
    <rPh sb="0" eb="2">
      <t>ヨソク</t>
    </rPh>
    <phoneticPr fontId="1"/>
  </si>
  <si>
    <t>実績</t>
    <phoneticPr fontId="10"/>
  </si>
  <si>
    <t>差異</t>
    <rPh sb="0" eb="2">
      <t>サイ</t>
    </rPh>
    <phoneticPr fontId="10"/>
  </si>
  <si>
    <t>達成率</t>
  </si>
  <si>
    <t>営業損益</t>
    <rPh sb="0" eb="2">
      <t>エイギョウ</t>
    </rPh>
    <rPh sb="2" eb="4">
      <t>ソンエキ</t>
    </rPh>
    <phoneticPr fontId="1"/>
  </si>
  <si>
    <t>予測</t>
    <phoneticPr fontId="1"/>
  </si>
  <si>
    <t>進捗</t>
    <phoneticPr fontId="10"/>
  </si>
  <si>
    <t>(金額単位： 千円)</t>
  </si>
  <si>
    <t>関東営業部</t>
    <phoneticPr fontId="1"/>
  </si>
  <si>
    <t>首都圏営業部</t>
    <phoneticPr fontId="1"/>
  </si>
  <si>
    <t>東日本営業部</t>
    <phoneticPr fontId="1"/>
  </si>
  <si>
    <t>西日本営業部</t>
    <phoneticPr fontId="1"/>
  </si>
  <si>
    <t>配送センター</t>
    <phoneticPr fontId="1"/>
  </si>
  <si>
    <t>当月
(進捗・月次)</t>
    <rPh sb="0" eb="2">
      <t>トウゲツ</t>
    </rPh>
    <rPh sb="7" eb="9">
      <t>ゲツジ</t>
    </rPh>
    <phoneticPr fontId="1"/>
  </si>
  <si>
    <t>翌月
(進捗・月次)</t>
    <rPh sb="0" eb="2">
      <t>ヨクゲツ</t>
    </rPh>
    <rPh sb="7" eb="9">
      <t>ゲツジ</t>
    </rPh>
    <phoneticPr fontId="1"/>
  </si>
  <si>
    <t>46期　当月売上予測</t>
    <rPh sb="2" eb="3">
      <t>キ</t>
    </rPh>
    <rPh sb="4" eb="6">
      <t>トウゲツ</t>
    </rPh>
    <rPh sb="6" eb="8">
      <t>ウリアゲ</t>
    </rPh>
    <rPh sb="8" eb="10">
      <t>ヨソク</t>
    </rPh>
    <phoneticPr fontId="10"/>
  </si>
  <si>
    <t>46期　売上実績</t>
    <rPh sb="2" eb="3">
      <t>キ</t>
    </rPh>
    <rPh sb="4" eb="6">
      <t>ウリアゲ</t>
    </rPh>
    <rPh sb="6" eb="8">
      <t>ジッセキ</t>
    </rPh>
    <phoneticPr fontId="10"/>
  </si>
  <si>
    <t>2020年8月
(実績・月次)</t>
    <rPh sb="9" eb="11">
      <t>ジッセキ</t>
    </rPh>
    <rPh sb="12" eb="14">
      <t>ゲツジ</t>
    </rPh>
    <phoneticPr fontId="1"/>
  </si>
  <si>
    <t>2020年9月
(実績・月次)</t>
    <phoneticPr fontId="1"/>
  </si>
  <si>
    <t>2020年10月
(実績・月次)</t>
    <phoneticPr fontId="1"/>
  </si>
  <si>
    <t>2020年11月
(実績・月次)</t>
    <phoneticPr fontId="1"/>
  </si>
  <si>
    <t>2020年12月
(実績・月次)</t>
    <phoneticPr fontId="1"/>
  </si>
  <si>
    <t>2021年1月
(実績・月次)</t>
    <phoneticPr fontId="1"/>
  </si>
  <si>
    <t>2021年2月
(実績・月次)</t>
    <phoneticPr fontId="1"/>
  </si>
  <si>
    <t>2021年3月
(実績・月次)</t>
    <phoneticPr fontId="1"/>
  </si>
  <si>
    <t>2021年4月
(実績・月次)</t>
    <phoneticPr fontId="1"/>
  </si>
  <si>
    <t>2021年5月
(実績・月次)</t>
    <phoneticPr fontId="1"/>
  </si>
  <si>
    <t>2021年6月
(実績・月次)</t>
    <phoneticPr fontId="1"/>
  </si>
  <si>
    <t>2021年7月
(実績・月次)</t>
    <phoneticPr fontId="1"/>
  </si>
  <si>
    <t>46期
(累計)</t>
    <rPh sb="2" eb="3">
      <t>キ</t>
    </rPh>
    <rPh sb="5" eb="7">
      <t>ルイケイ</t>
    </rPh>
    <phoneticPr fontId="1"/>
  </si>
  <si>
    <t>四半期計
(8～10月累計)</t>
    <rPh sb="0" eb="3">
      <t>シハンキ</t>
    </rPh>
    <rPh sb="3" eb="4">
      <t>ケイ</t>
    </rPh>
    <rPh sb="10" eb="11">
      <t>ガツ</t>
    </rPh>
    <rPh sb="11" eb="13">
      <t>ルイケイ</t>
    </rPh>
    <phoneticPr fontId="1"/>
  </si>
  <si>
    <t>四半期計
(11～1月累計)</t>
    <phoneticPr fontId="1"/>
  </si>
  <si>
    <t>上半期計
(累計)</t>
    <rPh sb="0" eb="1">
      <t>ウエ</t>
    </rPh>
    <phoneticPr fontId="1"/>
  </si>
  <si>
    <t>四半期計
(2～4月累計)</t>
    <phoneticPr fontId="1"/>
  </si>
  <si>
    <t>四半期計
(5～7月累計)</t>
    <phoneticPr fontId="1"/>
  </si>
  <si>
    <t>下半期計
(累計)</t>
    <rPh sb="0" eb="1">
      <t>シタ</t>
    </rPh>
    <phoneticPr fontId="1"/>
  </si>
  <si>
    <t xml:space="preserve"> 2021/05/07 10:59:56</t>
    <phoneticPr fontId="1"/>
  </si>
  <si>
    <t>更新日</t>
  </si>
  <si>
    <t>更新日</t>
    <phoneticPr fontId="1"/>
  </si>
  <si>
    <t xml:space="preserve"> 2021/05/07 10:59:55</t>
    <phoneticPr fontId="1"/>
  </si>
  <si>
    <t xml:space="preserve"> 更新日</t>
    <phoneticPr fontId="1"/>
  </si>
  <si>
    <t>2021/05/07 10:59:56</t>
    <phoneticPr fontId="1"/>
  </si>
  <si>
    <t>Ver1.00(2021/06/01)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</si>
</sst>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%"/>
    <numFmt numFmtId="177" formatCode="#,##0_ ;[Red]\-#,##0\ 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6"/>
      <name val="メイリオ"/>
      <family val="2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sz val="8"/>
      <color theme="1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2065187536243"/>
        <bgColor auto="1"/>
      </patternFill>
    </fill>
  </fills>
  <borders count="6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medium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49" fontId="11" fillId="0" borderId="22" xfId="0" applyNumberFormat="1" applyFont="1" applyBorder="1" applyAlignment="1">
      <alignment horizontal="center" vertical="center"/>
    </xf>
    <xf numFmtId="49" fontId="12" fillId="6" borderId="2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9" borderId="30" xfId="0" applyNumberFormat="1" applyFont="1" applyFill="1" applyBorder="1" applyAlignment="1">
      <alignment horizontal="center" vertical="center"/>
    </xf>
    <xf numFmtId="49" fontId="11" fillId="0" borderId="30" xfId="0" applyNumberFormat="1" applyFont="1" applyBorder="1" applyAlignment="1">
      <alignment horizontal="center" vertical="center"/>
    </xf>
    <xf numFmtId="38" fontId="11" fillId="0" borderId="30" xfId="0" applyNumberFormat="1" applyFont="1" applyBorder="1">
      <alignment vertical="center"/>
    </xf>
    <xf numFmtId="49" fontId="11" fillId="0" borderId="32" xfId="0" applyNumberFormat="1" applyFont="1" applyBorder="1" applyAlignment="1">
      <alignment horizontal="center" vertical="center"/>
    </xf>
    <xf numFmtId="49" fontId="12" fillId="6" borderId="30" xfId="0" applyNumberFormat="1" applyFont="1" applyFill="1" applyBorder="1" applyAlignment="1">
      <alignment horizontal="center" vertical="center"/>
    </xf>
    <xf numFmtId="49" fontId="11" fillId="0" borderId="36" xfId="0" applyNumberFormat="1" applyFont="1" applyBorder="1" applyAlignment="1">
      <alignment horizontal="center" vertical="center"/>
    </xf>
    <xf numFmtId="38" fontId="11" fillId="0" borderId="42" xfId="0" applyNumberFormat="1" applyFont="1" applyBorder="1">
      <alignment vertical="center"/>
    </xf>
    <xf numFmtId="49" fontId="11" fillId="0" borderId="34" xfId="0" applyNumberFormat="1" applyFont="1" applyBorder="1" applyAlignment="1">
      <alignment horizontal="center" vertical="center"/>
    </xf>
    <xf numFmtId="49" fontId="12" fillId="6" borderId="26" xfId="0" applyNumberFormat="1" applyFont="1" applyFill="1" applyBorder="1" applyAlignment="1">
      <alignment horizontal="center" vertical="center"/>
    </xf>
    <xf numFmtId="49" fontId="11" fillId="0" borderId="27" xfId="0" applyNumberFormat="1" applyFont="1" applyBorder="1" applyAlignment="1">
      <alignment horizontal="center" vertical="center"/>
    </xf>
    <xf numFmtId="38" fontId="11" fillId="0" borderId="50" xfId="0" applyNumberFormat="1" applyFont="1" applyBorder="1">
      <alignment vertical="center"/>
    </xf>
    <xf numFmtId="49" fontId="11" fillId="0" borderId="51" xfId="0" applyNumberFormat="1" applyFont="1" applyBorder="1" applyAlignment="1">
      <alignment horizontal="center" vertical="center"/>
    </xf>
    <xf numFmtId="49" fontId="11" fillId="2" borderId="59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22" fontId="13" fillId="0" borderId="0" xfId="0" applyNumberFormat="1" applyFont="1" applyBorder="1" applyAlignment="1">
      <alignment vertical="center"/>
    </xf>
    <xf numFmtId="0" fontId="0" fillId="0" borderId="0" xfId="0" applyAlignment="1">
      <alignment horizontal="right" vertical="center"/>
    </xf>
    <xf numFmtId="0" fontId="14" fillId="0" borderId="0" xfId="0" applyFont="1">
      <alignment vertical="center"/>
    </xf>
    <xf numFmtId="38" fontId="11" fillId="0" borderId="22" xfId="0" applyNumberFormat="1" applyFont="1" applyBorder="1">
      <alignment vertical="center"/>
    </xf>
    <xf numFmtId="38" fontId="11" fillId="0" borderId="39" xfId="0" applyNumberFormat="1" applyFont="1" applyBorder="1">
      <alignment vertical="center"/>
    </xf>
    <xf numFmtId="38" fontId="11" fillId="0" borderId="60" xfId="0" applyNumberFormat="1" applyFont="1" applyBorder="1">
      <alignment vertical="center"/>
    </xf>
    <xf numFmtId="38" fontId="12" fillId="10" borderId="30" xfId="0" applyNumberFormat="1" applyFont="1" applyFill="1" applyBorder="1">
      <alignment vertical="center"/>
    </xf>
    <xf numFmtId="38" fontId="12" fillId="10" borderId="42" xfId="0" applyNumberFormat="1" applyFont="1" applyFill="1" applyBorder="1">
      <alignment vertical="center"/>
    </xf>
    <xf numFmtId="38" fontId="12" fillId="9" borderId="42" xfId="0" applyNumberFormat="1" applyFont="1" applyFill="1" applyBorder="1">
      <alignment vertical="center"/>
    </xf>
    <xf numFmtId="38" fontId="12" fillId="10" borderId="12" xfId="0" applyNumberFormat="1" applyFont="1" applyFill="1" applyBorder="1">
      <alignment vertical="center"/>
    </xf>
    <xf numFmtId="38" fontId="12" fillId="9" borderId="30" xfId="0" applyNumberFormat="1" applyFont="1" applyFill="1" applyBorder="1">
      <alignment vertical="center"/>
    </xf>
    <xf numFmtId="38" fontId="11" fillId="0" borderId="52" xfId="0" applyNumberFormat="1" applyFont="1" applyBorder="1">
      <alignment vertical="center"/>
    </xf>
    <xf numFmtId="38" fontId="12" fillId="9" borderId="50" xfId="0" applyNumberFormat="1" applyFont="1" applyFill="1" applyBorder="1">
      <alignment vertical="center"/>
    </xf>
    <xf numFmtId="38" fontId="11" fillId="0" borderId="34" xfId="0" applyNumberFormat="1" applyFont="1" applyBorder="1" applyAlignment="1">
      <alignment horizontal="center" vertical="center"/>
    </xf>
    <xf numFmtId="38" fontId="12" fillId="9" borderId="30" xfId="0" applyNumberFormat="1" applyFont="1" applyFill="1" applyBorder="1" applyAlignment="1">
      <alignment horizontal="center" vertical="center"/>
    </xf>
    <xf numFmtId="38" fontId="11" fillId="0" borderId="30" xfId="0" applyNumberFormat="1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49" fontId="11" fillId="2" borderId="37" xfId="0" applyNumberFormat="1" applyFont="1" applyFill="1" applyBorder="1" applyAlignment="1">
      <alignment horizontal="center" vertical="center"/>
    </xf>
    <xf numFmtId="49" fontId="11" fillId="2" borderId="20" xfId="0" applyNumberFormat="1" applyFont="1" applyFill="1" applyBorder="1" applyAlignment="1">
      <alignment horizontal="center" vertical="center"/>
    </xf>
    <xf numFmtId="49" fontId="15" fillId="2" borderId="37" xfId="0" applyNumberFormat="1" applyFont="1" applyFill="1" applyBorder="1" applyAlignment="1">
      <alignment horizontal="center" vertical="center"/>
    </xf>
    <xf numFmtId="49" fontId="11" fillId="6" borderId="27" xfId="0" applyNumberFormat="1" applyFont="1" applyFill="1" applyBorder="1" applyAlignment="1">
      <alignment horizontal="center" vertical="center"/>
    </xf>
    <xf numFmtId="38" fontId="11" fillId="6" borderId="27" xfId="0" applyNumberFormat="1" applyFont="1" applyFill="1" applyBorder="1" applyProtection="1">
      <alignment vertical="center"/>
      <protection locked="0"/>
    </xf>
    <xf numFmtId="38" fontId="11" fillId="6" borderId="49" xfId="0" applyNumberFormat="1" applyFont="1" applyFill="1" applyBorder="1" applyProtection="1">
      <alignment vertical="center"/>
      <protection locked="0"/>
    </xf>
    <xf numFmtId="38" fontId="11" fillId="6" borderId="27" xfId="0" applyNumberFormat="1" applyFont="1" applyFill="1" applyBorder="1">
      <alignment vertical="center"/>
    </xf>
    <xf numFmtId="38" fontId="11" fillId="6" borderId="53" xfId="0" applyNumberFormat="1" applyFont="1" applyFill="1" applyBorder="1">
      <alignment vertical="center"/>
    </xf>
    <xf numFmtId="49" fontId="11" fillId="6" borderId="26" xfId="0" applyNumberFormat="1" applyFont="1" applyFill="1" applyBorder="1" applyAlignment="1">
      <alignment horizontal="center" vertical="center"/>
    </xf>
    <xf numFmtId="49" fontId="11" fillId="2" borderId="37" xfId="0" applyNumberFormat="1" applyFont="1" applyFill="1" applyBorder="1" applyAlignment="1">
      <alignment horizontal="center" vertical="center"/>
    </xf>
    <xf numFmtId="49" fontId="11" fillId="2" borderId="20" xfId="0" applyNumberFormat="1" applyFont="1" applyFill="1" applyBorder="1" applyAlignment="1">
      <alignment horizontal="center" vertical="center"/>
    </xf>
    <xf numFmtId="49" fontId="11" fillId="0" borderId="64" xfId="0" applyNumberFormat="1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 shrinkToFit="1"/>
    </xf>
    <xf numFmtId="38" fontId="11" fillId="0" borderId="42" xfId="0" applyNumberFormat="1" applyFont="1" applyBorder="1" applyAlignment="1">
      <alignment horizontal="right" vertical="center"/>
    </xf>
    <xf numFmtId="38" fontId="11" fillId="0" borderId="41" xfId="0" applyNumberFormat="1" applyFont="1" applyBorder="1" applyAlignment="1">
      <alignment horizontal="right" vertical="center"/>
    </xf>
    <xf numFmtId="38" fontId="11" fillId="0" borderId="50" xfId="0" applyNumberFormat="1" applyFont="1" applyBorder="1" applyAlignment="1">
      <alignment horizontal="right" vertical="center"/>
    </xf>
    <xf numFmtId="38" fontId="12" fillId="9" borderId="41" xfId="0" applyNumberFormat="1" applyFont="1" applyFill="1" applyBorder="1" applyAlignment="1">
      <alignment horizontal="right" vertical="center"/>
    </xf>
    <xf numFmtId="38" fontId="12" fillId="9" borderId="50" xfId="0" applyNumberFormat="1" applyFont="1" applyFill="1" applyBorder="1" applyAlignment="1">
      <alignment horizontal="right" vertical="center"/>
    </xf>
    <xf numFmtId="38" fontId="12" fillId="10" borderId="12" xfId="0" applyNumberFormat="1" applyFont="1" applyFill="1" applyBorder="1" applyAlignment="1">
      <alignment horizontal="right" vertical="center"/>
    </xf>
    <xf numFmtId="38" fontId="12" fillId="10" borderId="42" xfId="0" applyNumberFormat="1" applyFont="1" applyFill="1" applyBorder="1" applyAlignment="1">
      <alignment horizontal="right" vertical="center"/>
    </xf>
    <xf numFmtId="38" fontId="12" fillId="9" borderId="42" xfId="0" applyNumberFormat="1" applyFont="1" applyFill="1" applyBorder="1" applyAlignment="1">
      <alignment horizontal="right" vertical="center"/>
    </xf>
    <xf numFmtId="38" fontId="11" fillId="0" borderId="42" xfId="0" applyNumberFormat="1" applyFont="1" applyBorder="1" applyAlignment="1">
      <alignment horizontal="right" vertical="center"/>
    </xf>
    <xf numFmtId="38" fontId="11" fillId="0" borderId="50" xfId="0" applyNumberFormat="1" applyFont="1" applyBorder="1" applyAlignment="1">
      <alignment horizontal="right" vertical="center"/>
    </xf>
    <xf numFmtId="38" fontId="12" fillId="9" borderId="50" xfId="0" applyNumberFormat="1" applyFont="1" applyFill="1" applyBorder="1" applyAlignment="1">
      <alignment horizontal="right" vertical="center"/>
    </xf>
    <xf numFmtId="38" fontId="12" fillId="10" borderId="12" xfId="0" applyNumberFormat="1" applyFont="1" applyFill="1" applyBorder="1" applyAlignment="1">
      <alignment horizontal="right" vertical="center"/>
    </xf>
    <xf numFmtId="38" fontId="12" fillId="10" borderId="42" xfId="0" applyNumberFormat="1" applyFont="1" applyFill="1" applyBorder="1" applyAlignment="1">
      <alignment horizontal="right" vertical="center"/>
    </xf>
    <xf numFmtId="38" fontId="12" fillId="9" borderId="42" xfId="0" applyNumberFormat="1" applyFont="1" applyFill="1" applyBorder="1" applyAlignment="1">
      <alignment horizontal="right" vertical="center"/>
    </xf>
    <xf numFmtId="38" fontId="11" fillId="0" borderId="22" xfId="0" applyNumberFormat="1" applyFont="1" applyBorder="1" applyAlignment="1">
      <alignment horizontal="right" vertical="center"/>
    </xf>
    <xf numFmtId="38" fontId="12" fillId="6" borderId="27" xfId="0" applyNumberFormat="1" applyFont="1" applyFill="1" applyBorder="1" applyAlignment="1" applyProtection="1">
      <alignment horizontal="right" vertical="center"/>
      <protection locked="0"/>
    </xf>
    <xf numFmtId="38" fontId="12" fillId="9" borderId="30" xfId="0" applyNumberFormat="1" applyFont="1" applyFill="1" applyBorder="1" applyAlignment="1">
      <alignment horizontal="right" vertical="center"/>
    </xf>
    <xf numFmtId="38" fontId="11" fillId="0" borderId="30" xfId="0" applyNumberFormat="1" applyFont="1" applyBorder="1" applyAlignment="1">
      <alignment horizontal="right" vertical="center"/>
    </xf>
    <xf numFmtId="38" fontId="11" fillId="0" borderId="27" xfId="0" applyNumberFormat="1" applyFont="1" applyBorder="1" applyAlignment="1">
      <alignment horizontal="right" vertical="center"/>
    </xf>
    <xf numFmtId="38" fontId="12" fillId="10" borderId="30" xfId="0" applyNumberFormat="1" applyFont="1" applyFill="1" applyBorder="1" applyAlignment="1">
      <alignment horizontal="right" vertical="center"/>
    </xf>
    <xf numFmtId="38" fontId="11" fillId="0" borderId="24" xfId="0" applyNumberFormat="1" applyFont="1" applyBorder="1" applyAlignment="1">
      <alignment horizontal="right" vertical="center"/>
    </xf>
    <xf numFmtId="38" fontId="12" fillId="6" borderId="27" xfId="0" applyNumberFormat="1" applyFont="1" applyFill="1" applyBorder="1" applyAlignment="1">
      <alignment horizontal="right" vertical="center"/>
    </xf>
    <xf numFmtId="38" fontId="12" fillId="6" borderId="28" xfId="0" applyNumberFormat="1" applyFont="1" applyFill="1" applyBorder="1" applyAlignment="1">
      <alignment horizontal="right" vertical="center"/>
    </xf>
    <xf numFmtId="38" fontId="12" fillId="9" borderId="28" xfId="0" applyNumberFormat="1" applyFont="1" applyFill="1" applyBorder="1" applyAlignment="1">
      <alignment horizontal="right" vertical="center"/>
    </xf>
    <xf numFmtId="38" fontId="11" fillId="0" borderId="28" xfId="0" applyNumberFormat="1" applyFont="1" applyBorder="1" applyAlignment="1">
      <alignment horizontal="right" vertical="center"/>
    </xf>
    <xf numFmtId="38" fontId="12" fillId="6" borderId="29" xfId="0" applyNumberFormat="1" applyFont="1" applyFill="1" applyBorder="1" applyAlignment="1">
      <alignment horizontal="right" vertical="center"/>
    </xf>
    <xf numFmtId="38" fontId="11" fillId="0" borderId="38" xfId="0" applyNumberFormat="1" applyFont="1" applyBorder="1" applyAlignment="1">
      <alignment horizontal="right" vertical="center"/>
    </xf>
    <xf numFmtId="38" fontId="12" fillId="6" borderId="40" xfId="0" applyNumberFormat="1" applyFont="1" applyFill="1" applyBorder="1" applyAlignment="1" applyProtection="1">
      <alignment horizontal="right" vertical="center"/>
      <protection locked="0"/>
    </xf>
    <xf numFmtId="38" fontId="11" fillId="0" borderId="29" xfId="0" applyNumberFormat="1" applyFont="1" applyBorder="1" applyAlignment="1">
      <alignment horizontal="right" vertical="center"/>
    </xf>
    <xf numFmtId="38" fontId="11" fillId="0" borderId="60" xfId="0" applyNumberFormat="1" applyFont="1" applyBorder="1" applyAlignment="1">
      <alignment horizontal="right" vertical="center"/>
    </xf>
    <xf numFmtId="38" fontId="11" fillId="0" borderId="39" xfId="0" applyNumberFormat="1" applyFont="1" applyBorder="1" applyAlignment="1">
      <alignment horizontal="right" vertical="center"/>
    </xf>
    <xf numFmtId="38" fontId="11" fillId="0" borderId="52" xfId="0" applyNumberFormat="1" applyFont="1" applyBorder="1" applyAlignment="1">
      <alignment horizontal="right" vertical="center"/>
    </xf>
    <xf numFmtId="38" fontId="12" fillId="6" borderId="49" xfId="0" applyNumberFormat="1" applyFont="1" applyFill="1" applyBorder="1" applyAlignment="1" applyProtection="1">
      <alignment horizontal="right" vertical="center"/>
      <protection locked="0"/>
    </xf>
    <xf numFmtId="38" fontId="12" fillId="6" borderId="53" xfId="0" applyNumberFormat="1" applyFont="1" applyFill="1" applyBorder="1" applyAlignment="1">
      <alignment horizontal="right" vertical="center"/>
    </xf>
    <xf numFmtId="38" fontId="11" fillId="0" borderId="42" xfId="0" applyNumberFormat="1" applyFont="1" applyBorder="1" applyAlignment="1">
      <alignment horizontal="right" vertical="center"/>
    </xf>
    <xf numFmtId="38" fontId="11" fillId="0" borderId="50" xfId="0" applyNumberFormat="1" applyFont="1" applyBorder="1" applyAlignment="1">
      <alignment horizontal="right" vertical="center"/>
    </xf>
    <xf numFmtId="38" fontId="12" fillId="9" borderId="50" xfId="0" applyNumberFormat="1" applyFont="1" applyFill="1" applyBorder="1" applyAlignment="1">
      <alignment horizontal="right" vertical="center"/>
    </xf>
    <xf numFmtId="38" fontId="12" fillId="10" borderId="42" xfId="0" applyNumberFormat="1" applyFont="1" applyFill="1" applyBorder="1" applyAlignment="1">
      <alignment horizontal="right" vertical="center"/>
    </xf>
    <xf numFmtId="38" fontId="12" fillId="9" borderId="42" xfId="0" applyNumberFormat="1" applyFont="1" applyFill="1" applyBorder="1" applyAlignment="1">
      <alignment horizontal="right" vertical="center"/>
    </xf>
    <xf numFmtId="38" fontId="0" fillId="0" borderId="0" xfId="0" applyNumberFormat="1">
      <alignment vertical="center"/>
    </xf>
    <xf numFmtId="22" fontId="4" fillId="0" borderId="0" xfId="0" applyNumberFormat="1" applyFont="1" applyAlignment="1" applyProtection="1">
      <alignment horizontal="right" vertical="center"/>
    </xf>
    <xf numFmtId="0" fontId="4" fillId="0" borderId="0" xfId="0" applyFont="1" applyProtection="1">
      <alignment vertical="center"/>
    </xf>
    <xf numFmtId="38" fontId="4" fillId="0" borderId="0" xfId="1" applyFont="1" applyProtection="1">
      <alignment vertical="center"/>
    </xf>
    <xf numFmtId="176" fontId="4" fillId="0" borderId="0" xfId="2" applyNumberFormat="1" applyFont="1" applyProtection="1">
      <alignment vertical="center"/>
    </xf>
    <xf numFmtId="0" fontId="14" fillId="0" borderId="0" xfId="0" applyFont="1" applyProtection="1">
      <alignment vertical="center"/>
    </xf>
    <xf numFmtId="14" fontId="4" fillId="0" borderId="0" xfId="0" applyNumberFormat="1" applyFont="1" applyProtection="1">
      <alignment vertical="center"/>
    </xf>
    <xf numFmtId="20" fontId="4" fillId="0" borderId="0" xfId="0" applyNumberFormat="1" applyFont="1" applyProtection="1">
      <alignment vertical="center"/>
    </xf>
    <xf numFmtId="0" fontId="11" fillId="0" borderId="0" xfId="0" applyFont="1" applyProtection="1">
      <alignment vertical="center"/>
    </xf>
    <xf numFmtId="0" fontId="5" fillId="2" borderId="1" xfId="0" applyFont="1" applyFill="1" applyBorder="1" applyProtection="1">
      <alignment vertical="center"/>
    </xf>
    <xf numFmtId="0" fontId="5" fillId="2" borderId="2" xfId="0" applyFont="1" applyFill="1" applyBorder="1" applyProtection="1">
      <alignment vertical="center"/>
    </xf>
    <xf numFmtId="38" fontId="5" fillId="2" borderId="2" xfId="1" applyFont="1" applyFill="1" applyBorder="1" applyAlignment="1" applyProtection="1">
      <alignment horizontal="center" vertical="center"/>
    </xf>
    <xf numFmtId="176" fontId="5" fillId="2" borderId="2" xfId="2" applyNumberFormat="1" applyFont="1" applyFill="1" applyBorder="1" applyAlignment="1" applyProtection="1">
      <alignment horizontal="center" vertical="center"/>
    </xf>
    <xf numFmtId="38" fontId="5" fillId="2" borderId="1" xfId="1" applyFont="1" applyFill="1" applyBorder="1" applyAlignment="1" applyProtection="1">
      <alignment horizontal="center" vertical="center"/>
    </xf>
    <xf numFmtId="176" fontId="5" fillId="2" borderId="3" xfId="2" applyNumberFormat="1" applyFont="1" applyFill="1" applyBorder="1" applyAlignment="1" applyProtection="1">
      <alignment horizontal="center" vertical="center"/>
    </xf>
    <xf numFmtId="0" fontId="5" fillId="3" borderId="4" xfId="0" applyFont="1" applyFill="1" applyBorder="1" applyProtection="1">
      <alignment vertical="center"/>
    </xf>
    <xf numFmtId="0" fontId="5" fillId="3" borderId="5" xfId="0" applyFont="1" applyFill="1" applyBorder="1" applyProtection="1">
      <alignment vertical="center"/>
    </xf>
    <xf numFmtId="38" fontId="5" fillId="4" borderId="5" xfId="1" applyFont="1" applyFill="1" applyBorder="1" applyProtection="1">
      <alignment vertical="center"/>
    </xf>
    <xf numFmtId="176" fontId="5" fillId="4" borderId="5" xfId="2" applyNumberFormat="1" applyFont="1" applyFill="1" applyBorder="1" applyProtection="1">
      <alignment vertical="center"/>
    </xf>
    <xf numFmtId="38" fontId="5" fillId="4" borderId="4" xfId="1" applyFont="1" applyFill="1" applyBorder="1" applyProtection="1">
      <alignment vertical="center"/>
    </xf>
    <xf numFmtId="176" fontId="5" fillId="4" borderId="6" xfId="2" applyNumberFormat="1" applyFont="1" applyFill="1" applyBorder="1" applyProtection="1">
      <alignment vertical="center"/>
    </xf>
    <xf numFmtId="177" fontId="5" fillId="4" borderId="5" xfId="1" applyNumberFormat="1" applyFont="1" applyFill="1" applyBorder="1" applyProtection="1">
      <alignment vertical="center"/>
    </xf>
    <xf numFmtId="0" fontId="4" fillId="0" borderId="7" xfId="0" applyFont="1" applyBorder="1" applyProtection="1">
      <alignment vertical="center"/>
    </xf>
    <xf numFmtId="38" fontId="4" fillId="0" borderId="7" xfId="1" applyFont="1" applyBorder="1" applyProtection="1">
      <alignment vertical="center"/>
    </xf>
    <xf numFmtId="176" fontId="4" fillId="0" borderId="8" xfId="2" applyNumberFormat="1" applyFont="1" applyBorder="1" applyProtection="1">
      <alignment vertical="center"/>
    </xf>
    <xf numFmtId="177" fontId="4" fillId="0" borderId="0" xfId="1" applyNumberFormat="1" applyFont="1" applyProtection="1">
      <alignment vertical="center"/>
    </xf>
    <xf numFmtId="0" fontId="4" fillId="0" borderId="9" xfId="0" applyFont="1" applyBorder="1" applyProtection="1">
      <alignment vertical="center"/>
    </xf>
    <xf numFmtId="0" fontId="4" fillId="0" borderId="10" xfId="0" applyFont="1" applyBorder="1" applyProtection="1">
      <alignment vertical="center"/>
    </xf>
    <xf numFmtId="38" fontId="4" fillId="0" borderId="10" xfId="1" applyFont="1" applyBorder="1" applyProtection="1">
      <alignment vertical="center"/>
    </xf>
    <xf numFmtId="176" fontId="4" fillId="0" borderId="10" xfId="2" applyNumberFormat="1" applyFont="1" applyBorder="1" applyProtection="1">
      <alignment vertical="center"/>
    </xf>
    <xf numFmtId="38" fontId="4" fillId="0" borderId="9" xfId="1" applyFont="1" applyBorder="1" applyProtection="1">
      <alignment vertical="center"/>
    </xf>
    <xf numFmtId="176" fontId="4" fillId="0" borderId="11" xfId="2" applyNumberFormat="1" applyFont="1" applyBorder="1" applyProtection="1">
      <alignment vertical="center"/>
    </xf>
    <xf numFmtId="177" fontId="4" fillId="0" borderId="10" xfId="1" applyNumberFormat="1" applyFont="1" applyBorder="1" applyProtection="1">
      <alignment vertical="center"/>
    </xf>
    <xf numFmtId="38" fontId="6" fillId="0" borderId="0" xfId="1" applyFont="1" applyProtection="1">
      <alignment vertical="center"/>
    </xf>
    <xf numFmtId="177" fontId="6" fillId="0" borderId="0" xfId="1" applyNumberFormat="1" applyFont="1" applyProtection="1">
      <alignment vertical="center"/>
    </xf>
    <xf numFmtId="0" fontId="7" fillId="3" borderId="5" xfId="0" applyFont="1" applyFill="1" applyBorder="1" applyProtection="1">
      <alignment vertical="center"/>
    </xf>
    <xf numFmtId="38" fontId="4" fillId="0" borderId="0" xfId="1" applyNumberFormat="1" applyFont="1" applyProtection="1">
      <alignment vertical="center"/>
    </xf>
    <xf numFmtId="0" fontId="5" fillId="5" borderId="7" xfId="0" applyFont="1" applyFill="1" applyBorder="1" applyProtection="1">
      <alignment vertical="center"/>
    </xf>
    <xf numFmtId="0" fontId="5" fillId="5" borderId="0" xfId="0" applyFont="1" applyFill="1" applyAlignment="1" applyProtection="1">
      <alignment horizontal="left" vertical="center" indent="1"/>
    </xf>
    <xf numFmtId="0" fontId="5" fillId="5" borderId="0" xfId="0" applyFont="1" applyFill="1" applyProtection="1">
      <alignment vertical="center"/>
    </xf>
    <xf numFmtId="38" fontId="5" fillId="5" borderId="0" xfId="1" applyFont="1" applyFill="1" applyProtection="1">
      <alignment vertical="center"/>
    </xf>
    <xf numFmtId="176" fontId="5" fillId="5" borderId="0" xfId="2" applyNumberFormat="1" applyFont="1" applyFill="1" applyProtection="1">
      <alignment vertical="center"/>
    </xf>
    <xf numFmtId="38" fontId="5" fillId="5" borderId="7" xfId="1" applyFont="1" applyFill="1" applyBorder="1" applyProtection="1">
      <alignment vertical="center"/>
    </xf>
    <xf numFmtId="176" fontId="5" fillId="5" borderId="8" xfId="2" applyNumberFormat="1" applyFont="1" applyFill="1" applyBorder="1" applyProtection="1">
      <alignment vertical="center"/>
    </xf>
    <xf numFmtId="177" fontId="5" fillId="5" borderId="0" xfId="1" applyNumberFormat="1" applyFont="1" applyFill="1" applyProtection="1">
      <alignment vertical="center"/>
    </xf>
    <xf numFmtId="0" fontId="4" fillId="0" borderId="0" xfId="0" applyFont="1" applyAlignment="1" applyProtection="1">
      <alignment horizontal="left" vertical="center" indent="1"/>
    </xf>
    <xf numFmtId="38" fontId="4" fillId="0" borderId="7" xfId="1" applyFont="1" applyBorder="1" applyAlignment="1" applyProtection="1">
      <alignment horizontal="right" vertical="center"/>
    </xf>
    <xf numFmtId="38" fontId="4" fillId="0" borderId="0" xfId="1" applyFont="1" applyBorder="1" applyAlignment="1" applyProtection="1">
      <alignment horizontal="right" vertical="center"/>
    </xf>
    <xf numFmtId="38" fontId="4" fillId="0" borderId="0" xfId="1" applyFont="1" applyAlignment="1" applyProtection="1">
      <alignment horizontal="right" vertical="center"/>
    </xf>
    <xf numFmtId="38" fontId="4" fillId="0" borderId="8" xfId="1" applyFont="1" applyBorder="1" applyAlignment="1" applyProtection="1">
      <alignment horizontal="right" vertical="center"/>
    </xf>
    <xf numFmtId="177" fontId="4" fillId="0" borderId="0" xfId="1" applyNumberFormat="1" applyFont="1" applyAlignment="1" applyProtection="1">
      <alignment horizontal="right" vertical="center"/>
    </xf>
    <xf numFmtId="38" fontId="4" fillId="6" borderId="0" xfId="1" applyFont="1" applyFill="1" applyProtection="1">
      <alignment vertical="center"/>
    </xf>
    <xf numFmtId="38" fontId="4" fillId="6" borderId="7" xfId="1" applyFont="1" applyFill="1" applyBorder="1" applyAlignment="1" applyProtection="1">
      <alignment horizontal="right" vertical="center"/>
    </xf>
    <xf numFmtId="38" fontId="4" fillId="6" borderId="0" xfId="1" applyFont="1" applyFill="1" applyAlignment="1" applyProtection="1">
      <alignment horizontal="right" vertical="center"/>
    </xf>
    <xf numFmtId="177" fontId="4" fillId="6" borderId="0" xfId="1" applyNumberFormat="1" applyFont="1" applyFill="1" applyAlignment="1" applyProtection="1">
      <alignment horizontal="right" vertical="center"/>
    </xf>
    <xf numFmtId="0" fontId="4" fillId="0" borderId="10" xfId="0" applyFont="1" applyBorder="1" applyAlignment="1" applyProtection="1">
      <alignment horizontal="left" vertical="center" indent="1"/>
    </xf>
    <xf numFmtId="38" fontId="4" fillId="6" borderId="10" xfId="1" applyFont="1" applyFill="1" applyBorder="1" applyProtection="1">
      <alignment vertical="center"/>
    </xf>
    <xf numFmtId="38" fontId="4" fillId="6" borderId="9" xfId="1" applyFont="1" applyFill="1" applyBorder="1" applyAlignment="1" applyProtection="1">
      <alignment horizontal="right" vertical="center"/>
    </xf>
    <xf numFmtId="38" fontId="4" fillId="6" borderId="10" xfId="1" applyFont="1" applyFill="1" applyBorder="1" applyAlignment="1" applyProtection="1">
      <alignment horizontal="right" vertical="center"/>
    </xf>
    <xf numFmtId="177" fontId="4" fillId="6" borderId="10" xfId="1" applyNumberFormat="1" applyFont="1" applyFill="1" applyBorder="1" applyAlignment="1" applyProtection="1">
      <alignment horizontal="right" vertical="center"/>
    </xf>
    <xf numFmtId="0" fontId="7" fillId="3" borderId="4" xfId="0" applyFont="1" applyFill="1" applyBorder="1" applyProtection="1">
      <alignment vertical="center"/>
    </xf>
    <xf numFmtId="0" fontId="5" fillId="7" borderId="4" xfId="0" applyFont="1" applyFill="1" applyBorder="1" applyProtection="1">
      <alignment vertical="center"/>
    </xf>
    <xf numFmtId="0" fontId="5" fillId="7" borderId="5" xfId="0" applyFont="1" applyFill="1" applyBorder="1" applyProtection="1">
      <alignment vertical="center"/>
    </xf>
    <xf numFmtId="0" fontId="5" fillId="3" borderId="7" xfId="0" applyFont="1" applyFill="1" applyBorder="1" applyProtection="1">
      <alignment vertical="center"/>
    </xf>
    <xf numFmtId="0" fontId="5" fillId="3" borderId="0" xfId="0" applyFont="1" applyFill="1" applyProtection="1">
      <alignment vertical="center"/>
    </xf>
    <xf numFmtId="38" fontId="5" fillId="4" borderId="0" xfId="1" applyFont="1" applyFill="1" applyProtection="1">
      <alignment vertical="center"/>
    </xf>
    <xf numFmtId="176" fontId="5" fillId="4" borderId="0" xfId="2" applyNumberFormat="1" applyFont="1" applyFill="1" applyProtection="1">
      <alignment vertical="center"/>
    </xf>
    <xf numFmtId="38" fontId="5" fillId="4" borderId="7" xfId="1" applyFont="1" applyFill="1" applyBorder="1" applyProtection="1">
      <alignment vertical="center"/>
    </xf>
    <xf numFmtId="176" fontId="5" fillId="4" borderId="8" xfId="2" applyNumberFormat="1" applyFont="1" applyFill="1" applyBorder="1" applyProtection="1">
      <alignment vertical="center"/>
    </xf>
    <xf numFmtId="0" fontId="5" fillId="8" borderId="7" xfId="0" applyFont="1" applyFill="1" applyBorder="1" applyProtection="1">
      <alignment vertical="center"/>
    </xf>
    <xf numFmtId="0" fontId="5" fillId="8" borderId="0" xfId="0" applyFont="1" applyFill="1" applyProtection="1">
      <alignment vertical="center"/>
    </xf>
    <xf numFmtId="38" fontId="5" fillId="8" borderId="0" xfId="1" applyFont="1" applyFill="1" applyProtection="1">
      <alignment vertical="center"/>
    </xf>
    <xf numFmtId="176" fontId="5" fillId="8" borderId="0" xfId="2" applyNumberFormat="1" applyFont="1" applyFill="1" applyProtection="1">
      <alignment vertical="center"/>
    </xf>
    <xf numFmtId="38" fontId="5" fillId="8" borderId="7" xfId="1" applyFont="1" applyFill="1" applyBorder="1" applyProtection="1">
      <alignment vertical="center"/>
    </xf>
    <xf numFmtId="176" fontId="5" fillId="8" borderId="8" xfId="2" applyNumberFormat="1" applyFont="1" applyFill="1" applyBorder="1" applyProtection="1">
      <alignment vertical="center"/>
    </xf>
    <xf numFmtId="0" fontId="5" fillId="0" borderId="0" xfId="0" applyFont="1" applyProtection="1">
      <alignment vertical="center"/>
    </xf>
    <xf numFmtId="0" fontId="5" fillId="4" borderId="7" xfId="0" applyFont="1" applyFill="1" applyBorder="1" applyProtection="1">
      <alignment vertical="center"/>
    </xf>
    <xf numFmtId="0" fontId="5" fillId="4" borderId="0" xfId="0" applyFont="1" applyFill="1" applyProtection="1">
      <alignment vertical="center"/>
    </xf>
    <xf numFmtId="38" fontId="4" fillId="4" borderId="0" xfId="1" applyFont="1" applyFill="1" applyProtection="1">
      <alignment vertical="center"/>
    </xf>
    <xf numFmtId="176" fontId="4" fillId="4" borderId="0" xfId="2" applyNumberFormat="1" applyFont="1" applyFill="1" applyProtection="1">
      <alignment vertical="center"/>
    </xf>
    <xf numFmtId="38" fontId="4" fillId="4" borderId="7" xfId="1" applyFont="1" applyFill="1" applyBorder="1" applyProtection="1">
      <alignment vertical="center"/>
    </xf>
    <xf numFmtId="176" fontId="4" fillId="4" borderId="8" xfId="2" applyNumberFormat="1" applyFont="1" applyFill="1" applyBorder="1" applyProtection="1">
      <alignment vertical="center"/>
    </xf>
    <xf numFmtId="38" fontId="4" fillId="7" borderId="0" xfId="1" applyFont="1" applyFill="1" applyProtection="1">
      <alignment vertical="center"/>
    </xf>
    <xf numFmtId="176" fontId="4" fillId="7" borderId="0" xfId="2" applyNumberFormat="1" applyFont="1" applyFill="1" applyProtection="1">
      <alignment vertical="center"/>
    </xf>
    <xf numFmtId="38" fontId="5" fillId="7" borderId="0" xfId="1" applyFont="1" applyFill="1" applyProtection="1">
      <alignment vertical="center"/>
    </xf>
    <xf numFmtId="38" fontId="5" fillId="7" borderId="7" xfId="1" applyFont="1" applyFill="1" applyBorder="1" applyProtection="1">
      <alignment vertical="center"/>
    </xf>
    <xf numFmtId="0" fontId="5" fillId="8" borderId="9" xfId="0" applyFont="1" applyFill="1" applyBorder="1" applyProtection="1">
      <alignment vertical="center"/>
    </xf>
    <xf numFmtId="0" fontId="5" fillId="8" borderId="10" xfId="0" applyFont="1" applyFill="1" applyBorder="1" applyProtection="1">
      <alignment vertical="center"/>
    </xf>
    <xf numFmtId="38" fontId="5" fillId="8" borderId="10" xfId="1" applyFont="1" applyFill="1" applyBorder="1" applyProtection="1">
      <alignment vertical="center"/>
    </xf>
    <xf numFmtId="176" fontId="5" fillId="8" borderId="10" xfId="2" applyNumberFormat="1" applyFont="1" applyFill="1" applyBorder="1" applyProtection="1">
      <alignment vertical="center"/>
    </xf>
    <xf numFmtId="38" fontId="5" fillId="8" borderId="9" xfId="1" applyFont="1" applyFill="1" applyBorder="1" applyProtection="1">
      <alignment vertical="center"/>
    </xf>
    <xf numFmtId="176" fontId="5" fillId="8" borderId="11" xfId="2" applyNumberFormat="1" applyFont="1" applyFill="1" applyBorder="1" applyProtection="1">
      <alignment vertical="center"/>
    </xf>
    <xf numFmtId="177" fontId="5" fillId="2" borderId="2" xfId="1" applyNumberFormat="1" applyFont="1" applyFill="1" applyBorder="1" applyAlignment="1" applyProtection="1">
      <alignment horizontal="center" vertical="center"/>
    </xf>
    <xf numFmtId="177" fontId="4" fillId="6" borderId="0" xfId="1" applyNumberFormat="1" applyFont="1" applyFill="1" applyProtection="1">
      <alignment vertical="center"/>
    </xf>
    <xf numFmtId="177" fontId="4" fillId="6" borderId="10" xfId="1" applyNumberFormat="1" applyFont="1" applyFill="1" applyBorder="1" applyProtection="1">
      <alignment vertical="center"/>
    </xf>
    <xf numFmtId="177" fontId="5" fillId="4" borderId="0" xfId="1" applyNumberFormat="1" applyFont="1" applyFill="1" applyProtection="1">
      <alignment vertical="center"/>
    </xf>
    <xf numFmtId="177" fontId="5" fillId="8" borderId="0" xfId="1" applyNumberFormat="1" applyFont="1" applyFill="1" applyProtection="1">
      <alignment vertical="center"/>
    </xf>
    <xf numFmtId="177" fontId="4" fillId="4" borderId="0" xfId="1" applyNumberFormat="1" applyFont="1" applyFill="1" applyProtection="1">
      <alignment vertical="center"/>
    </xf>
    <xf numFmtId="177" fontId="4" fillId="7" borderId="0" xfId="1" applyNumberFormat="1" applyFont="1" applyFill="1" applyProtection="1">
      <alignment vertical="center"/>
    </xf>
    <xf numFmtId="177" fontId="5" fillId="8" borderId="10" xfId="1" applyNumberFormat="1" applyFont="1" applyFill="1" applyBorder="1" applyProtection="1">
      <alignment vertical="center"/>
    </xf>
    <xf numFmtId="6" fontId="4" fillId="6" borderId="0" xfId="1" applyNumberFormat="1" applyFont="1" applyFill="1" applyAlignment="1" applyProtection="1">
      <alignment horizontal="right" vertical="center"/>
    </xf>
    <xf numFmtId="6" fontId="4" fillId="6" borderId="10" xfId="1" applyNumberFormat="1" applyFont="1" applyFill="1" applyBorder="1" applyAlignment="1" applyProtection="1">
      <alignment horizontal="right" vertical="center"/>
    </xf>
    <xf numFmtId="6" fontId="4" fillId="6" borderId="0" xfId="2" applyNumberFormat="1" applyFont="1" applyFill="1" applyAlignment="1" applyProtection="1">
      <alignment horizontal="right" vertical="center"/>
    </xf>
    <xf numFmtId="6" fontId="4" fillId="6" borderId="10" xfId="2" applyNumberFormat="1" applyFont="1" applyFill="1" applyBorder="1" applyAlignment="1" applyProtection="1">
      <alignment horizontal="right" vertical="center"/>
    </xf>
    <xf numFmtId="22" fontId="4" fillId="0" borderId="0" xfId="0" applyNumberFormat="1" applyFont="1" applyBorder="1" applyAlignment="1">
      <alignment horizontal="right" vertical="center"/>
    </xf>
    <xf numFmtId="0" fontId="0" fillId="0" borderId="37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76" fontId="11" fillId="0" borderId="43" xfId="2" applyNumberFormat="1" applyFont="1" applyBorder="1" applyAlignment="1">
      <alignment horizontal="right" vertical="center"/>
    </xf>
    <xf numFmtId="176" fontId="11" fillId="0" borderId="54" xfId="2" applyNumberFormat="1" applyFont="1" applyBorder="1" applyAlignment="1">
      <alignment horizontal="right" vertical="center"/>
    </xf>
    <xf numFmtId="176" fontId="11" fillId="0" borderId="44" xfId="2" applyNumberFormat="1" applyFont="1" applyBorder="1" applyAlignment="1">
      <alignment horizontal="right" vertical="center"/>
    </xf>
    <xf numFmtId="176" fontId="11" fillId="0" borderId="55" xfId="2" applyNumberFormat="1" applyFont="1" applyBorder="1" applyAlignment="1">
      <alignment horizontal="right" vertical="center"/>
    </xf>
    <xf numFmtId="38" fontId="11" fillId="0" borderId="12" xfId="0" applyNumberFormat="1" applyFont="1" applyBorder="1" applyAlignment="1">
      <alignment horizontal="right" vertical="center"/>
    </xf>
    <xf numFmtId="38" fontId="11" fillId="0" borderId="42" xfId="0" applyNumberFormat="1" applyFont="1" applyBorder="1" applyAlignment="1">
      <alignment horizontal="right" vertical="center"/>
    </xf>
    <xf numFmtId="38" fontId="11" fillId="0" borderId="41" xfId="0" applyNumberFormat="1" applyFont="1" applyBorder="1" applyAlignment="1">
      <alignment horizontal="right" vertical="center"/>
    </xf>
    <xf numFmtId="38" fontId="11" fillId="0" borderId="63" xfId="1" applyNumberFormat="1" applyFont="1" applyBorder="1" applyAlignment="1">
      <alignment horizontal="right" vertical="center"/>
    </xf>
    <xf numFmtId="38" fontId="11" fillId="0" borderId="46" xfId="1" applyNumberFormat="1" applyFont="1" applyBorder="1" applyAlignment="1">
      <alignment horizontal="right" vertical="center"/>
    </xf>
    <xf numFmtId="38" fontId="11" fillId="6" borderId="12" xfId="1" applyNumberFormat="1" applyFont="1" applyFill="1" applyBorder="1" applyAlignment="1">
      <alignment horizontal="right" vertical="center"/>
    </xf>
    <xf numFmtId="38" fontId="11" fillId="6" borderId="42" xfId="1" applyNumberFormat="1" applyFont="1" applyFill="1" applyBorder="1" applyAlignment="1">
      <alignment horizontal="right" vertical="center"/>
    </xf>
    <xf numFmtId="38" fontId="11" fillId="0" borderId="65" xfId="1" applyNumberFormat="1" applyFont="1" applyBorder="1" applyAlignment="1">
      <alignment horizontal="right" vertical="center"/>
    </xf>
    <xf numFmtId="38" fontId="11" fillId="0" borderId="66" xfId="1" applyNumberFormat="1" applyFont="1" applyBorder="1" applyAlignment="1">
      <alignment horizontal="right" vertical="center"/>
    </xf>
    <xf numFmtId="176" fontId="11" fillId="0" borderId="57" xfId="2" applyNumberFormat="1" applyFont="1" applyBorder="1" applyAlignment="1">
      <alignment horizontal="right" vertical="center"/>
    </xf>
    <xf numFmtId="176" fontId="11" fillId="0" borderId="48" xfId="2" applyNumberFormat="1" applyFont="1" applyBorder="1" applyAlignment="1">
      <alignment horizontal="right" vertical="center"/>
    </xf>
    <xf numFmtId="38" fontId="11" fillId="0" borderId="67" xfId="1" applyNumberFormat="1" applyFont="1" applyBorder="1" applyAlignment="1">
      <alignment horizontal="right" vertical="center"/>
    </xf>
    <xf numFmtId="38" fontId="11" fillId="0" borderId="68" xfId="1" applyNumberFormat="1" applyFont="1" applyBorder="1" applyAlignment="1">
      <alignment horizontal="right" vertical="center"/>
    </xf>
    <xf numFmtId="38" fontId="11" fillId="0" borderId="45" xfId="1" applyNumberFormat="1" applyFont="1" applyBorder="1" applyAlignment="1">
      <alignment horizontal="right" vertical="center"/>
    </xf>
    <xf numFmtId="38" fontId="11" fillId="6" borderId="41" xfId="1" applyNumberFormat="1" applyFont="1" applyFill="1" applyBorder="1" applyAlignment="1">
      <alignment horizontal="right" vertical="center"/>
    </xf>
    <xf numFmtId="176" fontId="11" fillId="0" borderId="47" xfId="2" applyNumberFormat="1" applyFont="1" applyBorder="1" applyAlignment="1">
      <alignment horizontal="right" vertical="center"/>
    </xf>
    <xf numFmtId="38" fontId="11" fillId="6" borderId="50" xfId="1" applyNumberFormat="1" applyFont="1" applyFill="1" applyBorder="1" applyAlignment="1">
      <alignment horizontal="right" vertical="center"/>
    </xf>
    <xf numFmtId="38" fontId="11" fillId="0" borderId="50" xfId="0" applyNumberFormat="1" applyFont="1" applyBorder="1" applyAlignment="1">
      <alignment horizontal="right" vertical="center"/>
    </xf>
    <xf numFmtId="49" fontId="11" fillId="0" borderId="13" xfId="0" applyNumberFormat="1" applyFont="1" applyBorder="1" applyAlignment="1">
      <alignment horizontal="center" vertical="center" wrapText="1"/>
    </xf>
    <xf numFmtId="49" fontId="11" fillId="0" borderId="25" xfId="0" applyNumberFormat="1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49" fontId="11" fillId="0" borderId="21" xfId="0" applyNumberFormat="1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49" fontId="11" fillId="0" borderId="31" xfId="0" applyNumberFormat="1" applyFont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11" fillId="2" borderId="16" xfId="0" applyNumberFormat="1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center"/>
    </xf>
    <xf numFmtId="49" fontId="11" fillId="2" borderId="17" xfId="0" applyNumberFormat="1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shrinkToFit="1"/>
    </xf>
    <xf numFmtId="0" fontId="11" fillId="0" borderId="26" xfId="0" applyFont="1" applyBorder="1" applyAlignment="1">
      <alignment horizontal="center" vertical="center" shrinkToFit="1"/>
    </xf>
    <xf numFmtId="0" fontId="11" fillId="0" borderId="35" xfId="0" applyFont="1" applyBorder="1" applyAlignment="1">
      <alignment horizontal="center" vertical="center" shrinkToFit="1"/>
    </xf>
    <xf numFmtId="49" fontId="11" fillId="2" borderId="61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/>
    </xf>
    <xf numFmtId="49" fontId="11" fillId="2" borderId="62" xfId="0" applyNumberFormat="1" applyFont="1" applyFill="1" applyBorder="1" applyAlignment="1">
      <alignment horizontal="center" vertical="center"/>
    </xf>
    <xf numFmtId="49" fontId="11" fillId="2" borderId="37" xfId="0" applyNumberFormat="1" applyFont="1" applyFill="1" applyBorder="1" applyAlignment="1">
      <alignment horizontal="center" vertical="center"/>
    </xf>
    <xf numFmtId="49" fontId="11" fillId="2" borderId="20" xfId="0" applyNumberFormat="1" applyFont="1" applyFill="1" applyBorder="1" applyAlignment="1">
      <alignment horizontal="center" vertical="center"/>
    </xf>
    <xf numFmtId="176" fontId="11" fillId="0" borderId="58" xfId="2" applyNumberFormat="1" applyFont="1" applyBorder="1" applyAlignment="1">
      <alignment horizontal="right" vertical="center"/>
    </xf>
    <xf numFmtId="38" fontId="11" fillId="0" borderId="56" xfId="1" applyNumberFormat="1" applyFont="1" applyBorder="1" applyAlignment="1">
      <alignment horizontal="right" vertical="center"/>
    </xf>
    <xf numFmtId="38" fontId="12" fillId="6" borderId="41" xfId="1" applyNumberFormat="1" applyFont="1" applyFill="1" applyBorder="1" applyAlignment="1">
      <alignment horizontal="right" vertical="center"/>
    </xf>
    <xf numFmtId="38" fontId="12" fillId="6" borderId="12" xfId="1" applyNumberFormat="1" applyFont="1" applyFill="1" applyBorder="1" applyAlignment="1">
      <alignment horizontal="right" vertical="center"/>
    </xf>
    <xf numFmtId="38" fontId="12" fillId="6" borderId="50" xfId="1" applyNumberFormat="1" applyFont="1" applyFill="1" applyBorder="1" applyAlignment="1">
      <alignment horizontal="right" vertical="center"/>
    </xf>
    <xf numFmtId="38" fontId="12" fillId="9" borderId="41" xfId="0" applyNumberFormat="1" applyFont="1" applyFill="1" applyBorder="1" applyAlignment="1">
      <alignment horizontal="right" vertical="center"/>
    </xf>
    <xf numFmtId="38" fontId="12" fillId="9" borderId="12" xfId="0" applyNumberFormat="1" applyFont="1" applyFill="1" applyBorder="1" applyAlignment="1">
      <alignment horizontal="right" vertical="center"/>
    </xf>
    <xf numFmtId="38" fontId="12" fillId="9" borderId="50" xfId="0" applyNumberFormat="1" applyFont="1" applyFill="1" applyBorder="1" applyAlignment="1">
      <alignment horizontal="right" vertical="center"/>
    </xf>
    <xf numFmtId="38" fontId="12" fillId="6" borderId="42" xfId="1" applyNumberFormat="1" applyFont="1" applyFill="1" applyBorder="1" applyAlignment="1">
      <alignment horizontal="right" vertical="center"/>
    </xf>
    <xf numFmtId="38" fontId="12" fillId="9" borderId="41" xfId="1" applyNumberFormat="1" applyFont="1" applyFill="1" applyBorder="1" applyAlignment="1">
      <alignment horizontal="right" vertical="center"/>
    </xf>
    <xf numFmtId="38" fontId="12" fillId="9" borderId="12" xfId="1" applyNumberFormat="1" applyFont="1" applyFill="1" applyBorder="1" applyAlignment="1">
      <alignment horizontal="right" vertical="center"/>
    </xf>
    <xf numFmtId="38" fontId="12" fillId="9" borderId="42" xfId="1" applyNumberFormat="1" applyFont="1" applyFill="1" applyBorder="1" applyAlignment="1">
      <alignment horizontal="right" vertical="center"/>
    </xf>
    <xf numFmtId="38" fontId="12" fillId="6" borderId="41" xfId="1" applyNumberFormat="1" applyFont="1" applyFill="1" applyBorder="1" applyAlignment="1" applyProtection="1">
      <alignment horizontal="right" vertical="center"/>
      <protection locked="0"/>
    </xf>
    <xf numFmtId="38" fontId="12" fillId="6" borderId="12" xfId="1" applyNumberFormat="1" applyFont="1" applyFill="1" applyBorder="1" applyAlignment="1" applyProtection="1">
      <alignment horizontal="right" vertical="center"/>
      <protection locked="0"/>
    </xf>
    <xf numFmtId="38" fontId="12" fillId="6" borderId="42" xfId="1" applyNumberFormat="1" applyFont="1" applyFill="1" applyBorder="1" applyAlignment="1" applyProtection="1">
      <alignment horizontal="right" vertical="center"/>
      <protection locked="0"/>
    </xf>
    <xf numFmtId="38" fontId="12" fillId="10" borderId="41" xfId="0" applyNumberFormat="1" applyFont="1" applyFill="1" applyBorder="1" applyAlignment="1">
      <alignment horizontal="right" vertical="center"/>
    </xf>
    <xf numFmtId="38" fontId="12" fillId="10" borderId="12" xfId="0" applyNumberFormat="1" applyFont="1" applyFill="1" applyBorder="1" applyAlignment="1">
      <alignment horizontal="right" vertical="center"/>
    </xf>
    <xf numFmtId="38" fontId="12" fillId="10" borderId="42" xfId="0" applyNumberFormat="1" applyFont="1" applyFill="1" applyBorder="1" applyAlignment="1">
      <alignment horizontal="right" vertical="center"/>
    </xf>
    <xf numFmtId="38" fontId="12" fillId="9" borderId="42" xfId="0" applyNumberFormat="1" applyFont="1" applyFill="1" applyBorder="1" applyAlignment="1">
      <alignment horizontal="right" vertical="center"/>
    </xf>
    <xf numFmtId="49" fontId="11" fillId="0" borderId="25" xfId="0" applyNumberFormat="1" applyFont="1" applyBorder="1" applyAlignment="1">
      <alignment horizontal="center" vertical="center"/>
    </xf>
    <xf numFmtId="49" fontId="11" fillId="0" borderId="19" xfId="0" applyNumberFormat="1" applyFont="1" applyBorder="1" applyAlignment="1">
      <alignment horizontal="center" vertical="center"/>
    </xf>
    <xf numFmtId="38" fontId="11" fillId="0" borderId="45" xfId="1" applyFont="1" applyBorder="1" applyAlignment="1">
      <alignment horizontal="right" vertical="center"/>
    </xf>
    <xf numFmtId="38" fontId="11" fillId="0" borderId="63" xfId="1" applyFont="1" applyBorder="1" applyAlignment="1">
      <alignment horizontal="right" vertical="center"/>
    </xf>
    <xf numFmtId="38" fontId="11" fillId="0" borderId="46" xfId="1" applyFont="1" applyBorder="1" applyAlignment="1">
      <alignment horizontal="right" vertical="center"/>
    </xf>
    <xf numFmtId="38" fontId="12" fillId="6" borderId="41" xfId="1" applyFont="1" applyFill="1" applyBorder="1" applyAlignment="1">
      <alignment horizontal="right" vertical="center"/>
    </xf>
    <xf numFmtId="38" fontId="12" fillId="6" borderId="12" xfId="1" applyFont="1" applyFill="1" applyBorder="1" applyAlignment="1">
      <alignment horizontal="right" vertical="center"/>
    </xf>
    <xf numFmtId="38" fontId="12" fillId="6" borderId="42" xfId="1" applyFont="1" applyFill="1" applyBorder="1" applyAlignment="1">
      <alignment horizontal="right" vertical="center"/>
    </xf>
    <xf numFmtId="38" fontId="12" fillId="9" borderId="41" xfId="1" applyFont="1" applyFill="1" applyBorder="1" applyAlignment="1">
      <alignment horizontal="right" vertical="center"/>
    </xf>
    <xf numFmtId="38" fontId="12" fillId="9" borderId="12" xfId="1" applyFont="1" applyFill="1" applyBorder="1" applyAlignment="1">
      <alignment horizontal="right" vertical="center"/>
    </xf>
    <xf numFmtId="38" fontId="12" fillId="9" borderId="42" xfId="1" applyFont="1" applyFill="1" applyBorder="1" applyAlignment="1">
      <alignment horizontal="right" vertical="center"/>
    </xf>
    <xf numFmtId="38" fontId="11" fillId="0" borderId="56" xfId="1" applyFont="1" applyBorder="1" applyAlignment="1">
      <alignment horizontal="right" vertical="center"/>
    </xf>
    <xf numFmtId="38" fontId="12" fillId="6" borderId="50" xfId="1" applyFont="1" applyFill="1" applyBorder="1" applyAlignment="1">
      <alignment horizontal="right" vertical="center"/>
    </xf>
    <xf numFmtId="38" fontId="12" fillId="9" borderId="50" xfId="1" applyNumberFormat="1" applyFont="1" applyFill="1" applyBorder="1" applyAlignment="1">
      <alignment horizontal="right" vertical="center"/>
    </xf>
    <xf numFmtId="49" fontId="4" fillId="0" borderId="0" xfId="0" applyNumberFormat="1" applyFont="1" applyAlignment="1" applyProtection="1">
      <alignment horizontal="left" vertical="center"/>
    </xf>
  </cellXfs>
  <cellStyles count="5">
    <cellStyle name="パーセント" xfId="2" builtinId="5"/>
    <cellStyle name="パーセント 3" xfId="3" xr:uid="{16092760-48A8-433E-BF85-F0C114D9B9EE}"/>
    <cellStyle name="桁区切り" xfId="1" builtinId="6"/>
    <cellStyle name="桁区切り 3" xfId="4" xr:uid="{D9D4A05E-B817-44B1-99BB-0C808D04FAAA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63EB-8755-4049-81D3-74224F0C486A}">
  <sheetPr codeName="Sheet2"/>
  <dimension ref="B2:Y23"/>
  <sheetViews>
    <sheetView tabSelected="1" zoomScale="85" zoomScaleNormal="85" workbookViewId="0">
      <selection activeCell="V25" sqref="V25"/>
    </sheetView>
  </sheetViews>
  <sheetFormatPr defaultRowHeight="18.75" x14ac:dyDescent="0.4"/>
  <cols>
    <col min="1" max="1" width="1.875" customWidth="1"/>
    <col min="2" max="2" width="11.625" customWidth="1"/>
    <col min="3" max="3" width="8" bestFit="1" customWidth="1"/>
    <col min="4" max="4" width="6.375" bestFit="1" customWidth="1"/>
    <col min="5" max="5" width="3.75" bestFit="1" customWidth="1"/>
    <col min="6" max="6" width="5.75" bestFit="1" customWidth="1"/>
    <col min="7" max="7" width="8.25" bestFit="1" customWidth="1"/>
    <col min="8" max="8" width="3.75" bestFit="1" customWidth="1"/>
    <col min="9" max="9" width="5.75" bestFit="1" customWidth="1"/>
    <col min="10" max="10" width="8.25" bestFit="1" customWidth="1"/>
    <col min="11" max="11" width="4.5" bestFit="1" customWidth="1"/>
    <col min="12" max="12" width="5.75" bestFit="1" customWidth="1"/>
    <col min="13" max="13" width="8.25" bestFit="1" customWidth="1"/>
    <col min="14" max="14" width="3.75" bestFit="1" customWidth="1"/>
    <col min="15" max="15" width="5.75" bestFit="1" customWidth="1"/>
    <col min="16" max="16" width="8.25" bestFit="1" customWidth="1"/>
    <col min="17" max="17" width="3.75" bestFit="1" customWidth="1"/>
    <col min="18" max="18" width="5.75" bestFit="1" customWidth="1"/>
    <col min="19" max="19" width="9.25" bestFit="1" customWidth="1"/>
    <col min="20" max="20" width="7.375" bestFit="1" customWidth="1"/>
    <col min="21" max="21" width="5.75" bestFit="1" customWidth="1"/>
    <col min="22" max="22" width="8.25" bestFit="1" customWidth="1"/>
    <col min="23" max="23" width="4.5" bestFit="1" customWidth="1"/>
    <col min="24" max="24" width="5.75" bestFit="1" customWidth="1"/>
    <col min="25" max="25" width="9.75" customWidth="1"/>
    <col min="26" max="26" width="2.5" bestFit="1" customWidth="1"/>
  </cols>
  <sheetData>
    <row r="2" spans="2:25" ht="22.5" x14ac:dyDescent="0.4">
      <c r="B2" s="196" t="s">
        <v>117</v>
      </c>
      <c r="C2" s="196"/>
      <c r="D2" s="196"/>
      <c r="G2" s="20"/>
      <c r="H2" s="19"/>
      <c r="M2" s="2"/>
      <c r="V2" s="21" t="s">
        <v>140</v>
      </c>
      <c r="W2" s="193" t="s">
        <v>138</v>
      </c>
      <c r="X2" s="193"/>
      <c r="Y2" s="193"/>
    </row>
    <row r="3" spans="2:25" ht="19.5" thickBot="1" x14ac:dyDescent="0.45">
      <c r="X3" s="194" t="s">
        <v>109</v>
      </c>
      <c r="Y3" s="194"/>
    </row>
    <row r="4" spans="2:25" x14ac:dyDescent="0.4">
      <c r="B4" s="232" t="s">
        <v>95</v>
      </c>
      <c r="C4" s="233"/>
      <c r="D4" s="234"/>
      <c r="E4" s="225" t="s">
        <v>112</v>
      </c>
      <c r="F4" s="226"/>
      <c r="G4" s="228"/>
      <c r="H4" s="225" t="s">
        <v>111</v>
      </c>
      <c r="I4" s="226"/>
      <c r="J4" s="228"/>
      <c r="K4" s="225" t="s">
        <v>110</v>
      </c>
      <c r="L4" s="226"/>
      <c r="M4" s="228"/>
      <c r="N4" s="225" t="s">
        <v>40</v>
      </c>
      <c r="O4" s="226"/>
      <c r="P4" s="228"/>
      <c r="Q4" s="225" t="s">
        <v>41</v>
      </c>
      <c r="R4" s="226"/>
      <c r="S4" s="228"/>
      <c r="T4" s="225" t="s">
        <v>113</v>
      </c>
      <c r="U4" s="226"/>
      <c r="V4" s="228"/>
      <c r="W4" s="225" t="s">
        <v>96</v>
      </c>
      <c r="X4" s="226"/>
      <c r="Y4" s="227"/>
    </row>
    <row r="5" spans="2:25" ht="19.5" thickBot="1" x14ac:dyDescent="0.45">
      <c r="B5" s="235"/>
      <c r="C5" s="236"/>
      <c r="D5" s="237"/>
      <c r="E5" s="46" t="s">
        <v>98</v>
      </c>
      <c r="F5" s="39" t="s">
        <v>97</v>
      </c>
      <c r="G5" s="47"/>
      <c r="H5" s="46" t="s">
        <v>98</v>
      </c>
      <c r="I5" s="39" t="s">
        <v>99</v>
      </c>
      <c r="J5" s="47"/>
      <c r="K5" s="46" t="s">
        <v>98</v>
      </c>
      <c r="L5" s="39" t="s">
        <v>99</v>
      </c>
      <c r="M5" s="47"/>
      <c r="N5" s="46" t="s">
        <v>98</v>
      </c>
      <c r="O5" s="39" t="s">
        <v>99</v>
      </c>
      <c r="P5" s="47"/>
      <c r="Q5" s="46" t="s">
        <v>98</v>
      </c>
      <c r="R5" s="39" t="s">
        <v>99</v>
      </c>
      <c r="S5" s="47"/>
      <c r="T5" s="46" t="s">
        <v>98</v>
      </c>
      <c r="U5" s="39" t="s">
        <v>99</v>
      </c>
      <c r="V5" s="47"/>
      <c r="W5" s="46" t="s">
        <v>98</v>
      </c>
      <c r="X5" s="39" t="s">
        <v>99</v>
      </c>
      <c r="Y5" s="18"/>
    </row>
    <row r="6" spans="2:25" ht="18.75" customHeight="1" x14ac:dyDescent="0.4">
      <c r="B6" s="219" t="s">
        <v>115</v>
      </c>
      <c r="C6" s="222" t="s">
        <v>100</v>
      </c>
      <c r="D6" s="3" t="s">
        <v>101</v>
      </c>
      <c r="E6" s="23"/>
      <c r="F6" s="23"/>
      <c r="G6" s="24"/>
      <c r="H6" s="23"/>
      <c r="I6" s="25"/>
      <c r="J6" s="23"/>
      <c r="K6" s="24"/>
      <c r="L6" s="23"/>
      <c r="M6" s="24"/>
      <c r="N6" s="23"/>
      <c r="O6" s="23"/>
      <c r="P6" s="24"/>
      <c r="Q6" s="23"/>
      <c r="R6" s="23"/>
      <c r="S6" s="24"/>
      <c r="T6" s="23"/>
      <c r="U6" s="23"/>
      <c r="V6" s="24"/>
      <c r="W6" s="23">
        <f t="shared" ref="W6:Y8" si="0">E6+H6+K6+N6+Q6+T6</f>
        <v>0</v>
      </c>
      <c r="X6" s="23">
        <f t="shared" si="0"/>
        <v>0</v>
      </c>
      <c r="Y6" s="31">
        <f t="shared" si="0"/>
        <v>0</v>
      </c>
    </row>
    <row r="7" spans="2:25" x14ac:dyDescent="0.4">
      <c r="B7" s="220"/>
      <c r="C7" s="223"/>
      <c r="D7" s="40" t="s">
        <v>102</v>
      </c>
      <c r="E7" s="41"/>
      <c r="F7" s="41"/>
      <c r="G7" s="42"/>
      <c r="H7" s="41"/>
      <c r="I7" s="42"/>
      <c r="J7" s="42"/>
      <c r="K7" s="42"/>
      <c r="L7" s="41"/>
      <c r="M7" s="42"/>
      <c r="N7" s="41"/>
      <c r="O7" s="41"/>
      <c r="P7" s="42"/>
      <c r="Q7" s="41"/>
      <c r="R7" s="41"/>
      <c r="S7" s="42"/>
      <c r="T7" s="41"/>
      <c r="U7" s="41"/>
      <c r="V7" s="42"/>
      <c r="W7" s="43">
        <f t="shared" si="0"/>
        <v>0</v>
      </c>
      <c r="X7" s="43">
        <f t="shared" si="0"/>
        <v>0</v>
      </c>
      <c r="Y7" s="44">
        <f t="shared" si="0"/>
        <v>0</v>
      </c>
    </row>
    <row r="8" spans="2:25" x14ac:dyDescent="0.4">
      <c r="B8" s="220"/>
      <c r="C8" s="223"/>
      <c r="D8" s="6" t="s">
        <v>108</v>
      </c>
      <c r="E8" s="27">
        <v>0</v>
      </c>
      <c r="F8" s="27">
        <v>0</v>
      </c>
      <c r="G8" s="28">
        <v>0</v>
      </c>
      <c r="H8" s="26">
        <v>0</v>
      </c>
      <c r="I8" s="29">
        <v>0</v>
      </c>
      <c r="J8" s="30">
        <v>0</v>
      </c>
      <c r="K8" s="27">
        <v>0</v>
      </c>
      <c r="L8" s="26">
        <v>0</v>
      </c>
      <c r="M8" s="28">
        <v>0</v>
      </c>
      <c r="N8" s="26">
        <v>0</v>
      </c>
      <c r="O8" s="26">
        <v>0</v>
      </c>
      <c r="P8" s="28">
        <v>0</v>
      </c>
      <c r="Q8" s="26">
        <v>0</v>
      </c>
      <c r="R8" s="26">
        <v>0</v>
      </c>
      <c r="S8" s="28">
        <v>0</v>
      </c>
      <c r="T8" s="26">
        <v>0</v>
      </c>
      <c r="U8" s="26">
        <v>0</v>
      </c>
      <c r="V8" s="28">
        <v>0</v>
      </c>
      <c r="W8" s="30">
        <f t="shared" si="0"/>
        <v>0</v>
      </c>
      <c r="X8" s="30">
        <f t="shared" si="0"/>
        <v>0</v>
      </c>
      <c r="Y8" s="32">
        <f t="shared" si="0"/>
        <v>0</v>
      </c>
    </row>
    <row r="9" spans="2:25" x14ac:dyDescent="0.4">
      <c r="B9" s="220"/>
      <c r="C9" s="223"/>
      <c r="D9" s="7" t="s">
        <v>104</v>
      </c>
      <c r="E9" s="8">
        <f>E8-E6</f>
        <v>0</v>
      </c>
      <c r="F9" s="8">
        <f>F8-F6</f>
        <v>0</v>
      </c>
      <c r="G9" s="12">
        <f t="shared" ref="G9" si="1">G8-G6</f>
        <v>0</v>
      </c>
      <c r="H9" s="8">
        <f>H8-H6</f>
        <v>0</v>
      </c>
      <c r="I9" s="8">
        <f t="shared" ref="I9:J9" si="2">I8-I6</f>
        <v>0</v>
      </c>
      <c r="J9" s="12">
        <f t="shared" si="2"/>
        <v>0</v>
      </c>
      <c r="K9" s="12">
        <f>K8-K6</f>
        <v>0</v>
      </c>
      <c r="L9" s="8">
        <f t="shared" ref="L9:S9" si="3">L8-L6</f>
        <v>0</v>
      </c>
      <c r="M9" s="12">
        <f t="shared" si="3"/>
        <v>0</v>
      </c>
      <c r="N9" s="8">
        <f>N8-N6</f>
        <v>0</v>
      </c>
      <c r="O9" s="8">
        <f t="shared" si="3"/>
        <v>0</v>
      </c>
      <c r="P9" s="12">
        <f t="shared" si="3"/>
        <v>0</v>
      </c>
      <c r="Q9" s="8">
        <f>Q8-Q6</f>
        <v>0</v>
      </c>
      <c r="R9" s="8">
        <f t="shared" si="3"/>
        <v>0</v>
      </c>
      <c r="S9" s="12">
        <f t="shared" si="3"/>
        <v>0</v>
      </c>
      <c r="T9" s="8">
        <f>T8-T6</f>
        <v>0</v>
      </c>
      <c r="U9" s="8">
        <f t="shared" ref="U9:V9" si="4">U8-U6</f>
        <v>0</v>
      </c>
      <c r="V9" s="12">
        <f t="shared" si="4"/>
        <v>0</v>
      </c>
      <c r="W9" s="8">
        <f>W8-W6</f>
        <v>0</v>
      </c>
      <c r="X9" s="8">
        <f t="shared" ref="X9:Y9" si="5">X8-X6</f>
        <v>0</v>
      </c>
      <c r="Y9" s="16">
        <f t="shared" si="5"/>
        <v>0</v>
      </c>
    </row>
    <row r="10" spans="2:25" x14ac:dyDescent="0.4">
      <c r="B10" s="220"/>
      <c r="C10" s="224"/>
      <c r="D10" s="9" t="s">
        <v>105</v>
      </c>
      <c r="E10" s="197">
        <f>IF(G6&lt;&gt;0,IF(G8&lt;&gt;0, G8/G6, 0),0)</f>
        <v>0</v>
      </c>
      <c r="F10" s="198"/>
      <c r="G10" s="199"/>
      <c r="H10" s="197">
        <f>IF(J6&lt;&gt;0,IF(J8&lt;&gt;0, J8/J6, 0),0)</f>
        <v>0</v>
      </c>
      <c r="I10" s="198"/>
      <c r="J10" s="199"/>
      <c r="K10" s="197">
        <f>IF(M6&lt;&gt;0,IF(M8&lt;&gt;0, M8/M6, 0),0)</f>
        <v>0</v>
      </c>
      <c r="L10" s="198"/>
      <c r="M10" s="199"/>
      <c r="N10" s="197">
        <f>IF(P6&lt;&gt;0,IF(P8&lt;&gt;0, P8/P6, 0),0)</f>
        <v>0</v>
      </c>
      <c r="O10" s="198"/>
      <c r="P10" s="199"/>
      <c r="Q10" s="197">
        <f>IF(S6&lt;&gt;0,IF(S8&lt;&gt;0, S8/S6, 0),0)</f>
        <v>0</v>
      </c>
      <c r="R10" s="198"/>
      <c r="S10" s="199"/>
      <c r="T10" s="197">
        <f>IF(V6&lt;&gt;0,IF(V8&lt;&gt;0, V8/V6, 0),0)</f>
        <v>0</v>
      </c>
      <c r="U10" s="198"/>
      <c r="V10" s="199"/>
      <c r="W10" s="197">
        <f>IF(Y6&lt;&gt;0,IF(Y8&lt;&gt;0, Y8/Y6, 0),0)</f>
        <v>0</v>
      </c>
      <c r="X10" s="198"/>
      <c r="Y10" s="200"/>
    </row>
    <row r="11" spans="2:25" x14ac:dyDescent="0.4">
      <c r="B11" s="220"/>
      <c r="C11" s="229" t="s">
        <v>106</v>
      </c>
      <c r="D11" s="13" t="s">
        <v>101</v>
      </c>
      <c r="E11" s="204"/>
      <c r="F11" s="204"/>
      <c r="G11" s="205"/>
      <c r="H11" s="204"/>
      <c r="I11" s="204"/>
      <c r="J11" s="205"/>
      <c r="K11" s="204"/>
      <c r="L11" s="204"/>
      <c r="M11" s="205"/>
      <c r="N11" s="214"/>
      <c r="O11" s="204"/>
      <c r="P11" s="205"/>
      <c r="Q11" s="214"/>
      <c r="R11" s="204"/>
      <c r="S11" s="205"/>
      <c r="T11" s="204"/>
      <c r="U11" s="204"/>
      <c r="V11" s="205"/>
      <c r="W11" s="204">
        <f>SUM(E11,H11,K11,N11,Q11,T11)</f>
        <v>0</v>
      </c>
      <c r="X11" s="204"/>
      <c r="Y11" s="239"/>
    </row>
    <row r="12" spans="2:25" x14ac:dyDescent="0.4">
      <c r="B12" s="220"/>
      <c r="C12" s="230"/>
      <c r="D12" s="45" t="s">
        <v>107</v>
      </c>
      <c r="E12" s="206">
        <v>0</v>
      </c>
      <c r="F12" s="206"/>
      <c r="G12" s="207"/>
      <c r="H12" s="206">
        <v>0</v>
      </c>
      <c r="I12" s="206"/>
      <c r="J12" s="207"/>
      <c r="K12" s="206">
        <v>0</v>
      </c>
      <c r="L12" s="206"/>
      <c r="M12" s="207"/>
      <c r="N12" s="215">
        <v>0</v>
      </c>
      <c r="O12" s="206"/>
      <c r="P12" s="207"/>
      <c r="Q12" s="215">
        <v>0</v>
      </c>
      <c r="R12" s="206"/>
      <c r="S12" s="207"/>
      <c r="T12" s="206">
        <v>0</v>
      </c>
      <c r="U12" s="206"/>
      <c r="V12" s="207"/>
      <c r="W12" s="206">
        <f>SUM(E12,H12,K12,N12,Q12,T12)</f>
        <v>0</v>
      </c>
      <c r="X12" s="206"/>
      <c r="Y12" s="217"/>
    </row>
    <row r="13" spans="2:25" x14ac:dyDescent="0.4">
      <c r="B13" s="220"/>
      <c r="C13" s="230"/>
      <c r="D13" s="7" t="s">
        <v>104</v>
      </c>
      <c r="E13" s="201">
        <f t="shared" ref="E13" si="6">E12-E11</f>
        <v>0</v>
      </c>
      <c r="F13" s="201"/>
      <c r="G13" s="202"/>
      <c r="H13" s="201">
        <f t="shared" ref="H13" si="7">H12-H11</f>
        <v>0</v>
      </c>
      <c r="I13" s="201"/>
      <c r="J13" s="202"/>
      <c r="K13" s="201">
        <f t="shared" ref="K13" si="8">K12-K11</f>
        <v>0</v>
      </c>
      <c r="L13" s="201"/>
      <c r="M13" s="202"/>
      <c r="N13" s="203">
        <f>N12-N11</f>
        <v>0</v>
      </c>
      <c r="O13" s="201"/>
      <c r="P13" s="202"/>
      <c r="Q13" s="203">
        <f>Q12-Q11</f>
        <v>0</v>
      </c>
      <c r="R13" s="201"/>
      <c r="S13" s="202"/>
      <c r="T13" s="201">
        <f t="shared" ref="T13" si="9">T12-T11</f>
        <v>0</v>
      </c>
      <c r="U13" s="201"/>
      <c r="V13" s="202"/>
      <c r="W13" s="201">
        <f t="shared" ref="W13" si="10">W12-W11</f>
        <v>0</v>
      </c>
      <c r="X13" s="201"/>
      <c r="Y13" s="218"/>
    </row>
    <row r="14" spans="2:25" ht="19.5" thickBot="1" x14ac:dyDescent="0.45">
      <c r="B14" s="221"/>
      <c r="C14" s="231"/>
      <c r="D14" s="11" t="s">
        <v>105</v>
      </c>
      <c r="E14" s="210">
        <f>IF(E11&lt;&gt;0,IF(E12&lt;&gt;0,E12/E11,0),0)</f>
        <v>0</v>
      </c>
      <c r="F14" s="210"/>
      <c r="G14" s="211"/>
      <c r="H14" s="210">
        <f>IF(H11&lt;&gt;0,IF(H12&lt;&gt;0,H12/H11,0),0)</f>
        <v>0</v>
      </c>
      <c r="I14" s="210"/>
      <c r="J14" s="211"/>
      <c r="K14" s="210">
        <f>IF(K11&lt;&gt;0,IF(K12&lt;&gt;0,K12/K11,0),0)</f>
        <v>0</v>
      </c>
      <c r="L14" s="210"/>
      <c r="M14" s="211"/>
      <c r="N14" s="216">
        <f>IF(N11&lt;&gt;0,IF(N12&lt;&gt;0,N12/N11,0),0)</f>
        <v>0</v>
      </c>
      <c r="O14" s="210"/>
      <c r="P14" s="211"/>
      <c r="Q14" s="216">
        <f>IF(Q11&lt;&gt;0,IF(Q12&lt;&gt;0,Q12/Q11,0),0)</f>
        <v>0</v>
      </c>
      <c r="R14" s="210"/>
      <c r="S14" s="211"/>
      <c r="T14" s="210">
        <f>IF(T11&lt;&gt;0,IF(T12&lt;&gt;0,T12/T11,0),0)</f>
        <v>0</v>
      </c>
      <c r="U14" s="210"/>
      <c r="V14" s="211"/>
      <c r="W14" s="210">
        <f>IF(W11&lt;&gt;0,IF(W12&lt;&gt;0,W12/W11,0),0)</f>
        <v>0</v>
      </c>
      <c r="X14" s="210"/>
      <c r="Y14" s="238"/>
    </row>
    <row r="15" spans="2:25" ht="18.75" customHeight="1" x14ac:dyDescent="0.4">
      <c r="B15" s="219" t="s">
        <v>116</v>
      </c>
      <c r="C15" s="222" t="s">
        <v>100</v>
      </c>
      <c r="D15" s="3" t="s">
        <v>101</v>
      </c>
      <c r="E15" s="23"/>
      <c r="F15" s="23"/>
      <c r="G15" s="24"/>
      <c r="H15" s="23"/>
      <c r="I15" s="25"/>
      <c r="J15" s="23"/>
      <c r="K15" s="24"/>
      <c r="L15" s="23"/>
      <c r="M15" s="24"/>
      <c r="N15" s="23"/>
      <c r="O15" s="23"/>
      <c r="P15" s="24"/>
      <c r="Q15" s="23"/>
      <c r="R15" s="23"/>
      <c r="S15" s="24"/>
      <c r="T15" s="23"/>
      <c r="U15" s="23"/>
      <c r="V15" s="24"/>
      <c r="W15" s="23">
        <f t="shared" ref="W15:Y16" si="11">E15+H15+K15+N15+Q15+T15</f>
        <v>0</v>
      </c>
      <c r="X15" s="23">
        <f t="shared" si="11"/>
        <v>0</v>
      </c>
      <c r="Y15" s="31">
        <f t="shared" si="11"/>
        <v>0</v>
      </c>
    </row>
    <row r="16" spans="2:25" x14ac:dyDescent="0.4">
      <c r="B16" s="220"/>
      <c r="C16" s="223"/>
      <c r="D16" s="6" t="s">
        <v>108</v>
      </c>
      <c r="E16" s="27">
        <v>0</v>
      </c>
      <c r="F16" s="27">
        <v>0</v>
      </c>
      <c r="G16" s="28">
        <v>0</v>
      </c>
      <c r="H16" s="26">
        <v>0</v>
      </c>
      <c r="I16" s="29">
        <v>0</v>
      </c>
      <c r="J16" s="30">
        <v>0</v>
      </c>
      <c r="K16" s="27">
        <v>0</v>
      </c>
      <c r="L16" s="26">
        <v>0</v>
      </c>
      <c r="M16" s="28">
        <v>0</v>
      </c>
      <c r="N16" s="26">
        <v>0</v>
      </c>
      <c r="O16" s="26">
        <v>0</v>
      </c>
      <c r="P16" s="28">
        <v>0</v>
      </c>
      <c r="Q16" s="26">
        <v>0</v>
      </c>
      <c r="R16" s="26">
        <v>0</v>
      </c>
      <c r="S16" s="28">
        <v>0</v>
      </c>
      <c r="T16" s="26">
        <v>0</v>
      </c>
      <c r="U16" s="26">
        <v>0</v>
      </c>
      <c r="V16" s="28">
        <v>0</v>
      </c>
      <c r="W16" s="30">
        <f t="shared" si="11"/>
        <v>0</v>
      </c>
      <c r="X16" s="30">
        <f t="shared" si="11"/>
        <v>0</v>
      </c>
      <c r="Y16" s="32">
        <f t="shared" si="11"/>
        <v>0</v>
      </c>
    </row>
    <row r="17" spans="2:25" x14ac:dyDescent="0.4">
      <c r="B17" s="220"/>
      <c r="C17" s="223"/>
      <c r="D17" s="7" t="s">
        <v>104</v>
      </c>
      <c r="E17" s="8">
        <f t="shared" ref="E17:Y17" si="12">E16-E15</f>
        <v>0</v>
      </c>
      <c r="F17" s="8">
        <f t="shared" si="12"/>
        <v>0</v>
      </c>
      <c r="G17" s="12">
        <f t="shared" si="12"/>
        <v>0</v>
      </c>
      <c r="H17" s="8">
        <f t="shared" si="12"/>
        <v>0</v>
      </c>
      <c r="I17" s="8">
        <f t="shared" si="12"/>
        <v>0</v>
      </c>
      <c r="J17" s="12">
        <f t="shared" si="12"/>
        <v>0</v>
      </c>
      <c r="K17" s="12">
        <f t="shared" si="12"/>
        <v>0</v>
      </c>
      <c r="L17" s="8">
        <f t="shared" si="12"/>
        <v>0</v>
      </c>
      <c r="M17" s="12">
        <f t="shared" si="12"/>
        <v>0</v>
      </c>
      <c r="N17" s="8">
        <f t="shared" si="12"/>
        <v>0</v>
      </c>
      <c r="O17" s="8">
        <f t="shared" si="12"/>
        <v>0</v>
      </c>
      <c r="P17" s="12">
        <f t="shared" si="12"/>
        <v>0</v>
      </c>
      <c r="Q17" s="8">
        <f t="shared" si="12"/>
        <v>0</v>
      </c>
      <c r="R17" s="8">
        <f t="shared" si="12"/>
        <v>0</v>
      </c>
      <c r="S17" s="12">
        <f t="shared" si="12"/>
        <v>0</v>
      </c>
      <c r="T17" s="8">
        <f t="shared" si="12"/>
        <v>0</v>
      </c>
      <c r="U17" s="8">
        <f t="shared" si="12"/>
        <v>0</v>
      </c>
      <c r="V17" s="12">
        <f t="shared" si="12"/>
        <v>0</v>
      </c>
      <c r="W17" s="8">
        <f t="shared" si="12"/>
        <v>0</v>
      </c>
      <c r="X17" s="8">
        <f t="shared" si="12"/>
        <v>0</v>
      </c>
      <c r="Y17" s="16">
        <f t="shared" si="12"/>
        <v>0</v>
      </c>
    </row>
    <row r="18" spans="2:25" x14ac:dyDescent="0.4">
      <c r="B18" s="220"/>
      <c r="C18" s="224"/>
      <c r="D18" s="9" t="s">
        <v>105</v>
      </c>
      <c r="E18" s="197">
        <f>IF(G15&lt;&gt;0,IF(G16&lt;&gt;0, G16/G15, 0),0)</f>
        <v>0</v>
      </c>
      <c r="F18" s="198"/>
      <c r="G18" s="199"/>
      <c r="H18" s="197">
        <f>IF(J15&lt;&gt;0,IF(J16&lt;&gt;0, J16/J15, 0),0)</f>
        <v>0</v>
      </c>
      <c r="I18" s="198"/>
      <c r="J18" s="199"/>
      <c r="K18" s="197">
        <f>IF(M15&lt;&gt;0,IF(M16&lt;&gt;0, M16/M15, 0),0)</f>
        <v>0</v>
      </c>
      <c r="L18" s="198"/>
      <c r="M18" s="199"/>
      <c r="N18" s="197">
        <f>IF(P15&lt;&gt;0,IF(P16&lt;&gt;0, P16/P15, 0),0)</f>
        <v>0</v>
      </c>
      <c r="O18" s="198"/>
      <c r="P18" s="199"/>
      <c r="Q18" s="197">
        <f>IF(S15&lt;&gt;0,IF(S16&lt;&gt;0, S16/S15, 0),0)</f>
        <v>0</v>
      </c>
      <c r="R18" s="198"/>
      <c r="S18" s="199"/>
      <c r="T18" s="197">
        <f>IF(V15&lt;&gt;0,IF(V16&lt;&gt;0, V16/V15, 0),0)</f>
        <v>0</v>
      </c>
      <c r="U18" s="198"/>
      <c r="V18" s="199"/>
      <c r="W18" s="197">
        <f>IF(Y15&lt;&gt;0,IF(Y16&lt;&gt;0, Y16/Y15, 0),0)</f>
        <v>0</v>
      </c>
      <c r="X18" s="198"/>
      <c r="Y18" s="200"/>
    </row>
    <row r="19" spans="2:25" ht="19.5" thickBot="1" x14ac:dyDescent="0.45">
      <c r="B19" s="221"/>
      <c r="C19" s="49" t="s">
        <v>106</v>
      </c>
      <c r="D19" s="48" t="s">
        <v>101</v>
      </c>
      <c r="E19" s="208"/>
      <c r="F19" s="208"/>
      <c r="G19" s="209"/>
      <c r="H19" s="208"/>
      <c r="I19" s="208"/>
      <c r="J19" s="209"/>
      <c r="K19" s="208"/>
      <c r="L19" s="208"/>
      <c r="M19" s="209"/>
      <c r="N19" s="212"/>
      <c r="O19" s="208"/>
      <c r="P19" s="209"/>
      <c r="Q19" s="212"/>
      <c r="R19" s="208"/>
      <c r="S19" s="209"/>
      <c r="T19" s="208"/>
      <c r="U19" s="208"/>
      <c r="V19" s="209"/>
      <c r="W19" s="208">
        <f>SUM(E19,H19,K19,N19,Q19,T19)</f>
        <v>0</v>
      </c>
      <c r="X19" s="208"/>
      <c r="Y19" s="213"/>
    </row>
    <row r="21" spans="2:25" x14ac:dyDescent="0.4">
      <c r="W21" s="195" t="s">
        <v>144</v>
      </c>
      <c r="X21" s="195"/>
      <c r="Y21" s="195"/>
    </row>
    <row r="23" spans="2:25" x14ac:dyDescent="0.4">
      <c r="T23" s="89"/>
    </row>
  </sheetData>
  <dataConsolidate/>
  <mergeCells count="66">
    <mergeCell ref="B15:B19"/>
    <mergeCell ref="C15:C18"/>
    <mergeCell ref="W4:Y4"/>
    <mergeCell ref="Q4:S4"/>
    <mergeCell ref="T4:V4"/>
    <mergeCell ref="E4:G4"/>
    <mergeCell ref="H4:J4"/>
    <mergeCell ref="K4:M4"/>
    <mergeCell ref="N4:P4"/>
    <mergeCell ref="E13:G13"/>
    <mergeCell ref="C6:C10"/>
    <mergeCell ref="C11:C14"/>
    <mergeCell ref="B6:B14"/>
    <mergeCell ref="B4:D5"/>
    <mergeCell ref="W14:Y14"/>
    <mergeCell ref="W11:Y11"/>
    <mergeCell ref="N19:P19"/>
    <mergeCell ref="W19:Y19"/>
    <mergeCell ref="Q19:S19"/>
    <mergeCell ref="T19:V19"/>
    <mergeCell ref="N11:P11"/>
    <mergeCell ref="N12:P12"/>
    <mergeCell ref="Q11:S11"/>
    <mergeCell ref="Q12:S12"/>
    <mergeCell ref="N14:P14"/>
    <mergeCell ref="Q14:S14"/>
    <mergeCell ref="W12:Y12"/>
    <mergeCell ref="W13:Y13"/>
    <mergeCell ref="T11:V11"/>
    <mergeCell ref="T12:V12"/>
    <mergeCell ref="T14:V14"/>
    <mergeCell ref="T18:V18"/>
    <mergeCell ref="K11:M11"/>
    <mergeCell ref="K12:M12"/>
    <mergeCell ref="E19:G19"/>
    <mergeCell ref="H19:J19"/>
    <mergeCell ref="K19:M19"/>
    <mergeCell ref="E11:G11"/>
    <mergeCell ref="E12:G12"/>
    <mergeCell ref="H11:J11"/>
    <mergeCell ref="H12:J12"/>
    <mergeCell ref="E14:G14"/>
    <mergeCell ref="H14:J14"/>
    <mergeCell ref="K14:M14"/>
    <mergeCell ref="W18:Y18"/>
    <mergeCell ref="H13:J13"/>
    <mergeCell ref="K13:M13"/>
    <mergeCell ref="N13:P13"/>
    <mergeCell ref="Q13:S13"/>
    <mergeCell ref="T13:V13"/>
    <mergeCell ref="W2:Y2"/>
    <mergeCell ref="X3:Y3"/>
    <mergeCell ref="W21:Y21"/>
    <mergeCell ref="B2:D2"/>
    <mergeCell ref="E10:G10"/>
    <mergeCell ref="H10:J10"/>
    <mergeCell ref="K10:M10"/>
    <mergeCell ref="N10:P10"/>
    <mergeCell ref="Q10:S10"/>
    <mergeCell ref="T10:V10"/>
    <mergeCell ref="W10:Y10"/>
    <mergeCell ref="E18:G18"/>
    <mergeCell ref="H18:J18"/>
    <mergeCell ref="K18:M18"/>
    <mergeCell ref="N18:P18"/>
    <mergeCell ref="Q18:S18"/>
  </mergeCells>
  <phoneticPr fontId="1"/>
  <pageMargins left="0.25" right="0.25" top="0.75" bottom="0.75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E2EB-C070-44B9-B079-1AA4B01E9BC6}">
  <sheetPr codeName="Sheet5"/>
  <dimension ref="B2:Y181"/>
  <sheetViews>
    <sheetView zoomScale="85" zoomScaleNormal="85" workbookViewId="0">
      <pane ySplit="5" topLeftCell="A6" activePane="bottomLeft" state="frozen"/>
      <selection pane="bottomLeft" activeCell="AF154" sqref="AF154"/>
    </sheetView>
  </sheetViews>
  <sheetFormatPr defaultRowHeight="18.75" x14ac:dyDescent="0.4"/>
  <cols>
    <col min="1" max="1" width="1.875" customWidth="1"/>
    <col min="2" max="2" width="11.625" customWidth="1"/>
    <col min="3" max="3" width="8" bestFit="1" customWidth="1"/>
    <col min="4" max="4" width="6.375" bestFit="1" customWidth="1"/>
    <col min="5" max="5" width="4.5" bestFit="1" customWidth="1"/>
    <col min="6" max="6" width="5.75" bestFit="1" customWidth="1"/>
    <col min="7" max="7" width="9.25" bestFit="1" customWidth="1"/>
    <col min="8" max="8" width="4.5" bestFit="1" customWidth="1"/>
    <col min="9" max="9" width="5.75" bestFit="1" customWidth="1"/>
    <col min="10" max="10" width="9.25" bestFit="1" customWidth="1"/>
    <col min="11" max="11" width="5.25" bestFit="1" customWidth="1"/>
    <col min="12" max="12" width="5.75" bestFit="1" customWidth="1"/>
    <col min="13" max="13" width="9.25" bestFit="1" customWidth="1"/>
    <col min="14" max="14" width="4.5" bestFit="1" customWidth="1"/>
    <col min="15" max="15" width="5.75" bestFit="1" customWidth="1"/>
    <col min="16" max="16" width="9.25" bestFit="1" customWidth="1"/>
    <col min="17" max="17" width="4.5" bestFit="1" customWidth="1"/>
    <col min="18" max="18" width="5.75" bestFit="1" customWidth="1"/>
    <col min="19" max="19" width="9.25" bestFit="1" customWidth="1"/>
    <col min="20" max="20" width="4.5" bestFit="1" customWidth="1"/>
    <col min="21" max="21" width="5.75" bestFit="1" customWidth="1"/>
    <col min="22" max="22" width="9.25" bestFit="1" customWidth="1"/>
    <col min="23" max="23" width="5.625" bestFit="1" customWidth="1"/>
    <col min="24" max="24" width="5.75" bestFit="1" customWidth="1"/>
    <col min="25" max="25" width="11" bestFit="1" customWidth="1"/>
    <col min="26" max="26" width="2.5" bestFit="1" customWidth="1"/>
  </cols>
  <sheetData>
    <row r="2" spans="2:25" ht="22.5" x14ac:dyDescent="0.4">
      <c r="B2" s="196" t="s">
        <v>118</v>
      </c>
      <c r="C2" s="196"/>
      <c r="D2" s="1"/>
      <c r="G2" s="20"/>
      <c r="H2" s="19"/>
      <c r="M2" s="2"/>
      <c r="V2" s="21" t="s">
        <v>139</v>
      </c>
      <c r="W2" s="193" t="s">
        <v>141</v>
      </c>
      <c r="X2" s="193"/>
      <c r="Y2" s="193"/>
    </row>
    <row r="3" spans="2:25" ht="19.5" thickBot="1" x14ac:dyDescent="0.45">
      <c r="B3" s="22"/>
      <c r="X3" s="194" t="s">
        <v>109</v>
      </c>
      <c r="Y3" s="194"/>
    </row>
    <row r="4" spans="2:25" x14ac:dyDescent="0.4">
      <c r="B4" s="232" t="s">
        <v>95</v>
      </c>
      <c r="C4" s="233"/>
      <c r="D4" s="234"/>
      <c r="E4" s="225" t="s">
        <v>112</v>
      </c>
      <c r="F4" s="226"/>
      <c r="G4" s="228"/>
      <c r="H4" s="225" t="s">
        <v>111</v>
      </c>
      <c r="I4" s="226"/>
      <c r="J4" s="228"/>
      <c r="K4" s="225" t="s">
        <v>110</v>
      </c>
      <c r="L4" s="226"/>
      <c r="M4" s="228"/>
      <c r="N4" s="225" t="s">
        <v>40</v>
      </c>
      <c r="O4" s="226"/>
      <c r="P4" s="228"/>
      <c r="Q4" s="225" t="s">
        <v>41</v>
      </c>
      <c r="R4" s="226"/>
      <c r="S4" s="228"/>
      <c r="T4" s="225" t="s">
        <v>113</v>
      </c>
      <c r="U4" s="226"/>
      <c r="V4" s="228"/>
      <c r="W4" s="225" t="s">
        <v>96</v>
      </c>
      <c r="X4" s="226"/>
      <c r="Y4" s="227"/>
    </row>
    <row r="5" spans="2:25" ht="19.5" thickBot="1" x14ac:dyDescent="0.45">
      <c r="B5" s="235"/>
      <c r="C5" s="236"/>
      <c r="D5" s="237"/>
      <c r="E5" s="37" t="s">
        <v>98</v>
      </c>
      <c r="F5" s="39" t="s">
        <v>97</v>
      </c>
      <c r="G5" s="38"/>
      <c r="H5" s="37" t="s">
        <v>98</v>
      </c>
      <c r="I5" s="39" t="s">
        <v>99</v>
      </c>
      <c r="J5" s="38"/>
      <c r="K5" s="37" t="s">
        <v>98</v>
      </c>
      <c r="L5" s="39" t="s">
        <v>99</v>
      </c>
      <c r="M5" s="38"/>
      <c r="N5" s="37" t="s">
        <v>98</v>
      </c>
      <c r="O5" s="39" t="s">
        <v>99</v>
      </c>
      <c r="P5" s="38"/>
      <c r="Q5" s="37" t="s">
        <v>98</v>
      </c>
      <c r="R5" s="39" t="s">
        <v>99</v>
      </c>
      <c r="S5" s="38"/>
      <c r="T5" s="37" t="s">
        <v>98</v>
      </c>
      <c r="U5" s="39" t="s">
        <v>99</v>
      </c>
      <c r="V5" s="38"/>
      <c r="W5" s="37" t="s">
        <v>98</v>
      </c>
      <c r="X5" s="39" t="s">
        <v>99</v>
      </c>
      <c r="Y5" s="18"/>
    </row>
    <row r="6" spans="2:25" x14ac:dyDescent="0.4">
      <c r="B6" s="219" t="s">
        <v>119</v>
      </c>
      <c r="C6" s="222" t="s">
        <v>100</v>
      </c>
      <c r="D6" s="3" t="s">
        <v>101</v>
      </c>
      <c r="E6" s="64"/>
      <c r="F6" s="64"/>
      <c r="G6" s="64"/>
      <c r="H6" s="64"/>
      <c r="I6" s="64"/>
      <c r="J6" s="64"/>
      <c r="K6" s="64"/>
      <c r="L6" s="64"/>
      <c r="M6" s="64"/>
      <c r="N6" s="68"/>
      <c r="O6" s="68"/>
      <c r="P6" s="68"/>
      <c r="Q6" s="68"/>
      <c r="R6" s="68"/>
      <c r="S6" s="68"/>
      <c r="T6" s="64"/>
      <c r="U6" s="64"/>
      <c r="V6" s="64"/>
      <c r="W6" s="64">
        <f t="shared" ref="W6:X8" si="0">E6+H6+K6+N6+Q6+T6</f>
        <v>0</v>
      </c>
      <c r="X6" s="64">
        <f t="shared" si="0"/>
        <v>0</v>
      </c>
      <c r="Y6" s="70">
        <f>G6+J6+P6+S6+M6+V6</f>
        <v>0</v>
      </c>
    </row>
    <row r="7" spans="2:25" s="5" customFormat="1" ht="18" x14ac:dyDescent="0.4">
      <c r="B7" s="220"/>
      <c r="C7" s="223"/>
      <c r="D7" s="4" t="s">
        <v>102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71">
        <f t="shared" si="0"/>
        <v>0</v>
      </c>
      <c r="X7" s="71">
        <f t="shared" si="0"/>
        <v>0</v>
      </c>
      <c r="Y7" s="72">
        <f>G7+J7+P7+S7+M7+V7</f>
        <v>0</v>
      </c>
    </row>
    <row r="8" spans="2:25" x14ac:dyDescent="0.4">
      <c r="B8" s="257"/>
      <c r="C8" s="223"/>
      <c r="D8" s="6" t="s">
        <v>103</v>
      </c>
      <c r="E8" s="66"/>
      <c r="F8" s="66"/>
      <c r="G8" s="66"/>
      <c r="H8" s="66"/>
      <c r="I8" s="66"/>
      <c r="J8" s="66"/>
      <c r="K8" s="66"/>
      <c r="L8" s="66"/>
      <c r="M8" s="66"/>
      <c r="N8" s="69"/>
      <c r="O8" s="69"/>
      <c r="P8" s="66"/>
      <c r="Q8" s="69"/>
      <c r="R8" s="69"/>
      <c r="S8" s="66"/>
      <c r="T8" s="66"/>
      <c r="U8" s="66"/>
      <c r="V8" s="66"/>
      <c r="W8" s="66">
        <f t="shared" si="0"/>
        <v>0</v>
      </c>
      <c r="X8" s="66">
        <f t="shared" si="0"/>
        <v>0</v>
      </c>
      <c r="Y8" s="73">
        <f>G8+J8+M8+P8+S8+V8</f>
        <v>0</v>
      </c>
    </row>
    <row r="9" spans="2:25" x14ac:dyDescent="0.4">
      <c r="B9" s="257"/>
      <c r="C9" s="223"/>
      <c r="D9" s="7" t="s">
        <v>104</v>
      </c>
      <c r="E9" s="67">
        <f>E8-E6</f>
        <v>0</v>
      </c>
      <c r="F9" s="67">
        <f>F8-F6</f>
        <v>0</v>
      </c>
      <c r="G9" s="67">
        <f t="shared" ref="G9:M9" si="1">G8-G6</f>
        <v>0</v>
      </c>
      <c r="H9" s="67">
        <f>H8-H6</f>
        <v>0</v>
      </c>
      <c r="I9" s="67">
        <f t="shared" si="1"/>
        <v>0</v>
      </c>
      <c r="J9" s="67">
        <f t="shared" si="1"/>
        <v>0</v>
      </c>
      <c r="K9" s="67">
        <f>K8-K6</f>
        <v>0</v>
      </c>
      <c r="L9" s="67">
        <f t="shared" si="1"/>
        <v>0</v>
      </c>
      <c r="M9" s="67">
        <f t="shared" si="1"/>
        <v>0</v>
      </c>
      <c r="N9" s="67">
        <f>N8-N6</f>
        <v>0</v>
      </c>
      <c r="O9" s="67">
        <f t="shared" ref="O9:P9" si="2">O8-O6</f>
        <v>0</v>
      </c>
      <c r="P9" s="67">
        <f t="shared" si="2"/>
        <v>0</v>
      </c>
      <c r="Q9" s="67">
        <f>Q8-Q6</f>
        <v>0</v>
      </c>
      <c r="R9" s="67">
        <f t="shared" ref="R9:S9" si="3">R8-R6</f>
        <v>0</v>
      </c>
      <c r="S9" s="67">
        <f t="shared" si="3"/>
        <v>0</v>
      </c>
      <c r="T9" s="67">
        <f>T8-T6</f>
        <v>0</v>
      </c>
      <c r="U9" s="67">
        <f t="shared" ref="U9:Y9" si="4">U8-U6</f>
        <v>0</v>
      </c>
      <c r="V9" s="67">
        <f t="shared" si="4"/>
        <v>0</v>
      </c>
      <c r="W9" s="67">
        <f t="shared" si="4"/>
        <v>0</v>
      </c>
      <c r="X9" s="67">
        <f t="shared" si="4"/>
        <v>0</v>
      </c>
      <c r="Y9" s="74">
        <f t="shared" si="4"/>
        <v>0</v>
      </c>
    </row>
    <row r="10" spans="2:25" x14ac:dyDescent="0.4">
      <c r="B10" s="257"/>
      <c r="C10" s="224"/>
      <c r="D10" s="9" t="s">
        <v>105</v>
      </c>
      <c r="E10" s="197">
        <f>IF(G6&lt;&gt;0,IF(G8&lt;&gt;0, G8/G6, 0),0)</f>
        <v>0</v>
      </c>
      <c r="F10" s="198"/>
      <c r="G10" s="199"/>
      <c r="H10" s="197">
        <f>IF(J6&lt;&gt;0,IF(J8&lt;&gt;0, J8/J6, 0),0)</f>
        <v>0</v>
      </c>
      <c r="I10" s="198"/>
      <c r="J10" s="199"/>
      <c r="K10" s="197">
        <f>IF(M6&lt;&gt;0,IF(M8&lt;&gt;0, M8/M6, 0),0)</f>
        <v>0</v>
      </c>
      <c r="L10" s="198"/>
      <c r="M10" s="199"/>
      <c r="N10" s="197">
        <f>IF(P6&lt;&gt;0,IF(P8&lt;&gt;0, P8/P6, 0),0)</f>
        <v>0</v>
      </c>
      <c r="O10" s="198"/>
      <c r="P10" s="199"/>
      <c r="Q10" s="197">
        <f>IF(S6&lt;&gt;0,IF(S8&lt;&gt;0, S8/S6, 0),0)</f>
        <v>0</v>
      </c>
      <c r="R10" s="198"/>
      <c r="S10" s="199"/>
      <c r="T10" s="197">
        <f>IF(V6&lt;&gt;0,IF(V8&lt;&gt;0, V8/V6, 0),0)</f>
        <v>0</v>
      </c>
      <c r="U10" s="198"/>
      <c r="V10" s="199"/>
      <c r="W10" s="197">
        <f>IF(Y6&lt;&gt;0,IF(Y8&lt;&gt;0, Y8/Y6, 0),0)</f>
        <v>0</v>
      </c>
      <c r="X10" s="198"/>
      <c r="Y10" s="200"/>
    </row>
    <row r="11" spans="2:25" x14ac:dyDescent="0.4">
      <c r="B11" s="257"/>
      <c r="C11" s="229" t="s">
        <v>106</v>
      </c>
      <c r="D11" s="36" t="s">
        <v>101</v>
      </c>
      <c r="E11" s="214"/>
      <c r="F11" s="204"/>
      <c r="G11" s="205"/>
      <c r="H11" s="214"/>
      <c r="I11" s="204"/>
      <c r="J11" s="205"/>
      <c r="K11" s="214"/>
      <c r="L11" s="204"/>
      <c r="M11" s="205"/>
      <c r="N11" s="214"/>
      <c r="O11" s="204"/>
      <c r="P11" s="205"/>
      <c r="Q11" s="214"/>
      <c r="R11" s="204"/>
      <c r="S11" s="205"/>
      <c r="T11" s="214"/>
      <c r="U11" s="204"/>
      <c r="V11" s="205"/>
      <c r="W11" s="214">
        <f>E11+H11+K11+T11+N11+Q11</f>
        <v>0</v>
      </c>
      <c r="X11" s="204"/>
      <c r="Y11" s="239"/>
    </row>
    <row r="12" spans="2:25" s="5" customFormat="1" ht="18" x14ac:dyDescent="0.4">
      <c r="B12" s="257"/>
      <c r="C12" s="230"/>
      <c r="D12" s="10" t="s">
        <v>107</v>
      </c>
      <c r="E12" s="250"/>
      <c r="F12" s="251"/>
      <c r="G12" s="252"/>
      <c r="H12" s="250"/>
      <c r="I12" s="251"/>
      <c r="J12" s="252"/>
      <c r="K12" s="250"/>
      <c r="L12" s="251"/>
      <c r="M12" s="252"/>
      <c r="N12" s="250"/>
      <c r="O12" s="251"/>
      <c r="P12" s="252"/>
      <c r="Q12" s="250"/>
      <c r="R12" s="251"/>
      <c r="S12" s="252"/>
      <c r="T12" s="250"/>
      <c r="U12" s="251"/>
      <c r="V12" s="252"/>
      <c r="W12" s="240">
        <f>E12+H12+K12+T12+N12+Q12</f>
        <v>0</v>
      </c>
      <c r="X12" s="241"/>
      <c r="Y12" s="242"/>
    </row>
    <row r="13" spans="2:25" x14ac:dyDescent="0.4">
      <c r="B13" s="257"/>
      <c r="C13" s="230"/>
      <c r="D13" s="6" t="s">
        <v>103</v>
      </c>
      <c r="E13" s="247"/>
      <c r="F13" s="248"/>
      <c r="G13" s="249"/>
      <c r="H13" s="247"/>
      <c r="I13" s="248"/>
      <c r="J13" s="249"/>
      <c r="K13" s="247"/>
      <c r="L13" s="248"/>
      <c r="M13" s="249"/>
      <c r="N13" s="247"/>
      <c r="O13" s="248"/>
      <c r="P13" s="249"/>
      <c r="Q13" s="247"/>
      <c r="R13" s="248"/>
      <c r="S13" s="249"/>
      <c r="T13" s="247"/>
      <c r="U13" s="248"/>
      <c r="V13" s="249"/>
      <c r="W13" s="243">
        <f>E13+H13+K13+T13+N13+Q13</f>
        <v>0</v>
      </c>
      <c r="X13" s="244"/>
      <c r="Y13" s="245"/>
    </row>
    <row r="14" spans="2:25" x14ac:dyDescent="0.4">
      <c r="B14" s="257"/>
      <c r="C14" s="230"/>
      <c r="D14" s="7" t="s">
        <v>104</v>
      </c>
      <c r="E14" s="203">
        <f>E13-E11</f>
        <v>0</v>
      </c>
      <c r="F14" s="201"/>
      <c r="G14" s="202"/>
      <c r="H14" s="203">
        <f>H13-H11</f>
        <v>0</v>
      </c>
      <c r="I14" s="201"/>
      <c r="J14" s="202"/>
      <c r="K14" s="203">
        <f>K13-K11</f>
        <v>0</v>
      </c>
      <c r="L14" s="201"/>
      <c r="M14" s="202"/>
      <c r="N14" s="203">
        <f>N13-N11</f>
        <v>0</v>
      </c>
      <c r="O14" s="201"/>
      <c r="P14" s="202"/>
      <c r="Q14" s="203">
        <f>Q13-Q11</f>
        <v>0</v>
      </c>
      <c r="R14" s="201"/>
      <c r="S14" s="202"/>
      <c r="T14" s="203">
        <f>T13-T11</f>
        <v>0</v>
      </c>
      <c r="U14" s="201"/>
      <c r="V14" s="202"/>
      <c r="W14" s="203">
        <f>W13-W11</f>
        <v>0</v>
      </c>
      <c r="X14" s="201"/>
      <c r="Y14" s="218"/>
    </row>
    <row r="15" spans="2:25" ht="19.5" thickBot="1" x14ac:dyDescent="0.45">
      <c r="B15" s="258"/>
      <c r="C15" s="231"/>
      <c r="D15" s="11" t="s">
        <v>105</v>
      </c>
      <c r="E15" s="216">
        <f>IF(E11&lt;&gt;0,IF(E13&lt;&gt;0,E13/E11,0),0)</f>
        <v>0</v>
      </c>
      <c r="F15" s="210"/>
      <c r="G15" s="211"/>
      <c r="H15" s="216">
        <f>IF(H11&lt;&gt;0,IF(H13&lt;&gt;0,H13/H11,0),0)</f>
        <v>0</v>
      </c>
      <c r="I15" s="210"/>
      <c r="J15" s="211"/>
      <c r="K15" s="216">
        <f>IF(K11&lt;&gt;0,IF(K13&lt;&gt;0,K13/K11,0),0)</f>
        <v>0</v>
      </c>
      <c r="L15" s="210"/>
      <c r="M15" s="211"/>
      <c r="N15" s="216">
        <f>IF(N11&lt;&gt;0,IF(N13&lt;&gt;0,N13/N11,0),0)</f>
        <v>0</v>
      </c>
      <c r="O15" s="210"/>
      <c r="P15" s="211"/>
      <c r="Q15" s="216">
        <f>IF(Q11&lt;&gt;0,IF(Q13&lt;&gt;0,Q13/Q11,0),0)</f>
        <v>0</v>
      </c>
      <c r="R15" s="210"/>
      <c r="S15" s="211"/>
      <c r="T15" s="216">
        <f>IF(T11&lt;&gt;0,IF(T13&lt;&gt;0,T13/T11,0),0)</f>
        <v>0</v>
      </c>
      <c r="U15" s="210"/>
      <c r="V15" s="211"/>
      <c r="W15" s="216">
        <f>IF(W11&lt;&gt;0,IF(W13&lt;&gt;0,W13/W11,0),0)</f>
        <v>0</v>
      </c>
      <c r="X15" s="210"/>
      <c r="Y15" s="238"/>
    </row>
    <row r="16" spans="2:25" x14ac:dyDescent="0.4">
      <c r="B16" s="219" t="s">
        <v>120</v>
      </c>
      <c r="C16" s="222" t="s">
        <v>100</v>
      </c>
      <c r="D16" s="3" t="s">
        <v>101</v>
      </c>
      <c r="E16" s="64"/>
      <c r="F16" s="64"/>
      <c r="G16" s="64"/>
      <c r="H16" s="64"/>
      <c r="I16" s="64"/>
      <c r="J16" s="64"/>
      <c r="K16" s="64"/>
      <c r="L16" s="64"/>
      <c r="M16" s="64"/>
      <c r="N16" s="68"/>
      <c r="O16" s="68"/>
      <c r="P16" s="68"/>
      <c r="Q16" s="68"/>
      <c r="R16" s="68"/>
      <c r="S16" s="68"/>
      <c r="T16" s="64"/>
      <c r="U16" s="64"/>
      <c r="V16" s="64"/>
      <c r="W16" s="64">
        <f t="shared" ref="W16:X18" si="5">E16+H16+K16+N16+Q16+T16</f>
        <v>0</v>
      </c>
      <c r="X16" s="64">
        <f t="shared" si="5"/>
        <v>0</v>
      </c>
      <c r="Y16" s="70">
        <f>G16+J16+P16+S16+M16+V16</f>
        <v>0</v>
      </c>
    </row>
    <row r="17" spans="2:25" s="5" customFormat="1" ht="18" x14ac:dyDescent="0.4">
      <c r="B17" s="220"/>
      <c r="C17" s="223"/>
      <c r="D17" s="4" t="s">
        <v>102</v>
      </c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71">
        <f t="shared" si="5"/>
        <v>0</v>
      </c>
      <c r="X17" s="71">
        <f t="shared" si="5"/>
        <v>0</v>
      </c>
      <c r="Y17" s="75">
        <f>G17+J17+P17+S17+M17+V17</f>
        <v>0</v>
      </c>
    </row>
    <row r="18" spans="2:25" x14ac:dyDescent="0.4">
      <c r="B18" s="257"/>
      <c r="C18" s="223"/>
      <c r="D18" s="6" t="s">
        <v>103</v>
      </c>
      <c r="E18" s="66"/>
      <c r="F18" s="66"/>
      <c r="G18" s="66"/>
      <c r="H18" s="66"/>
      <c r="I18" s="66"/>
      <c r="J18" s="66"/>
      <c r="K18" s="66"/>
      <c r="L18" s="66"/>
      <c r="M18" s="66"/>
      <c r="N18" s="69"/>
      <c r="O18" s="69"/>
      <c r="P18" s="66"/>
      <c r="Q18" s="69"/>
      <c r="R18" s="69"/>
      <c r="S18" s="66"/>
      <c r="T18" s="66"/>
      <c r="U18" s="66"/>
      <c r="V18" s="66"/>
      <c r="W18" s="66">
        <f t="shared" si="5"/>
        <v>0</v>
      </c>
      <c r="X18" s="66">
        <f t="shared" si="5"/>
        <v>0</v>
      </c>
      <c r="Y18" s="73">
        <f>G18+J18+M18+P18+S18+V18</f>
        <v>0</v>
      </c>
    </row>
    <row r="19" spans="2:25" x14ac:dyDescent="0.4">
      <c r="B19" s="257"/>
      <c r="C19" s="223"/>
      <c r="D19" s="7" t="s">
        <v>104</v>
      </c>
      <c r="E19" s="67">
        <f>E18-E16</f>
        <v>0</v>
      </c>
      <c r="F19" s="67">
        <f>F18-F16</f>
        <v>0</v>
      </c>
      <c r="G19" s="67">
        <f t="shared" ref="G19" si="6">G18-G16</f>
        <v>0</v>
      </c>
      <c r="H19" s="67">
        <f>H18-H16</f>
        <v>0</v>
      </c>
      <c r="I19" s="67">
        <f t="shared" ref="I19:J19" si="7">I18-I16</f>
        <v>0</v>
      </c>
      <c r="J19" s="67">
        <f t="shared" si="7"/>
        <v>0</v>
      </c>
      <c r="K19" s="67">
        <f>K18-K16</f>
        <v>0</v>
      </c>
      <c r="L19" s="67">
        <f t="shared" ref="L19:M19" si="8">L18-L16</f>
        <v>0</v>
      </c>
      <c r="M19" s="67">
        <f t="shared" si="8"/>
        <v>0</v>
      </c>
      <c r="N19" s="67">
        <f>N18-N16</f>
        <v>0</v>
      </c>
      <c r="O19" s="67">
        <f t="shared" ref="O19:P19" si="9">O18-O16</f>
        <v>0</v>
      </c>
      <c r="P19" s="67">
        <f t="shared" si="9"/>
        <v>0</v>
      </c>
      <c r="Q19" s="67">
        <f>Q18-Q16</f>
        <v>0</v>
      </c>
      <c r="R19" s="67">
        <f t="shared" ref="R19:S19" si="10">R18-R16</f>
        <v>0</v>
      </c>
      <c r="S19" s="67">
        <f t="shared" si="10"/>
        <v>0</v>
      </c>
      <c r="T19" s="67">
        <f>T18-T16</f>
        <v>0</v>
      </c>
      <c r="U19" s="67">
        <f t="shared" ref="U19:Y19" si="11">U18-U16</f>
        <v>0</v>
      </c>
      <c r="V19" s="67">
        <f t="shared" si="11"/>
        <v>0</v>
      </c>
      <c r="W19" s="67">
        <f t="shared" si="11"/>
        <v>0</v>
      </c>
      <c r="X19" s="67">
        <f t="shared" si="11"/>
        <v>0</v>
      </c>
      <c r="Y19" s="74">
        <f t="shared" si="11"/>
        <v>0</v>
      </c>
    </row>
    <row r="20" spans="2:25" x14ac:dyDescent="0.4">
      <c r="B20" s="257"/>
      <c r="C20" s="224"/>
      <c r="D20" s="9" t="s">
        <v>105</v>
      </c>
      <c r="E20" s="197">
        <f>IF(G16&lt;&gt;0,IF(G18&lt;&gt;0, G18/G16, 0),0)</f>
        <v>0</v>
      </c>
      <c r="F20" s="198"/>
      <c r="G20" s="199"/>
      <c r="H20" s="197">
        <f>IF(J16&lt;&gt;0,IF(J18&lt;&gt;0, J18/J16, 0),0)</f>
        <v>0</v>
      </c>
      <c r="I20" s="198"/>
      <c r="J20" s="199"/>
      <c r="K20" s="197">
        <f>IF(M16&lt;&gt;0,IF(M18&lt;&gt;0, M18/M16, 0),0)</f>
        <v>0</v>
      </c>
      <c r="L20" s="198"/>
      <c r="M20" s="199"/>
      <c r="N20" s="197">
        <f>IF(P16&lt;&gt;0,IF(P18&lt;&gt;0, P18/P16, 0),0)</f>
        <v>0</v>
      </c>
      <c r="O20" s="198"/>
      <c r="P20" s="199"/>
      <c r="Q20" s="197">
        <f>IF(S16&lt;&gt;0,IF(S18&lt;&gt;0, S18/S16, 0),0)</f>
        <v>0</v>
      </c>
      <c r="R20" s="198"/>
      <c r="S20" s="199"/>
      <c r="T20" s="197">
        <f>IF(V16&lt;&gt;0,IF(V18&lt;&gt;0, V18/V16, 0),0)</f>
        <v>0</v>
      </c>
      <c r="U20" s="198"/>
      <c r="V20" s="199"/>
      <c r="W20" s="197">
        <f>IF(Y16&lt;&gt;0,IF(Y18&lt;&gt;0, Y18/Y16, 0),0)</f>
        <v>0</v>
      </c>
      <c r="X20" s="198"/>
      <c r="Y20" s="200"/>
    </row>
    <row r="21" spans="2:25" x14ac:dyDescent="0.4">
      <c r="B21" s="257"/>
      <c r="C21" s="229" t="s">
        <v>106</v>
      </c>
      <c r="D21" s="36" t="s">
        <v>101</v>
      </c>
      <c r="E21" s="214"/>
      <c r="F21" s="204"/>
      <c r="G21" s="205"/>
      <c r="H21" s="214"/>
      <c r="I21" s="204"/>
      <c r="J21" s="205"/>
      <c r="K21" s="214"/>
      <c r="L21" s="204"/>
      <c r="M21" s="205"/>
      <c r="N21" s="214"/>
      <c r="O21" s="204"/>
      <c r="P21" s="205"/>
      <c r="Q21" s="214"/>
      <c r="R21" s="204"/>
      <c r="S21" s="205"/>
      <c r="T21" s="214"/>
      <c r="U21" s="204"/>
      <c r="V21" s="205"/>
      <c r="W21" s="214">
        <f>E21+H21+K21+T21+N21+Q21</f>
        <v>0</v>
      </c>
      <c r="X21" s="204"/>
      <c r="Y21" s="239"/>
    </row>
    <row r="22" spans="2:25" s="5" customFormat="1" ht="18" x14ac:dyDescent="0.4">
      <c r="B22" s="257"/>
      <c r="C22" s="230"/>
      <c r="D22" s="10" t="s">
        <v>107</v>
      </c>
      <c r="E22" s="240"/>
      <c r="F22" s="241"/>
      <c r="G22" s="246"/>
      <c r="H22" s="250"/>
      <c r="I22" s="251"/>
      <c r="J22" s="252"/>
      <c r="K22" s="250"/>
      <c r="L22" s="251"/>
      <c r="M22" s="252"/>
      <c r="N22" s="250"/>
      <c r="O22" s="251"/>
      <c r="P22" s="252"/>
      <c r="Q22" s="250"/>
      <c r="R22" s="251"/>
      <c r="S22" s="252"/>
      <c r="T22" s="250"/>
      <c r="U22" s="251"/>
      <c r="V22" s="252"/>
      <c r="W22" s="240">
        <f>E22+H22+K22+T22+N22+Q22</f>
        <v>0</v>
      </c>
      <c r="X22" s="241"/>
      <c r="Y22" s="242"/>
    </row>
    <row r="23" spans="2:25" x14ac:dyDescent="0.4">
      <c r="B23" s="257"/>
      <c r="C23" s="230"/>
      <c r="D23" s="6" t="s">
        <v>103</v>
      </c>
      <c r="E23" s="243"/>
      <c r="F23" s="244"/>
      <c r="G23" s="256"/>
      <c r="H23" s="247"/>
      <c r="I23" s="248"/>
      <c r="J23" s="249"/>
      <c r="K23" s="247"/>
      <c r="L23" s="248"/>
      <c r="M23" s="249"/>
      <c r="N23" s="247"/>
      <c r="O23" s="248"/>
      <c r="P23" s="249"/>
      <c r="Q23" s="247"/>
      <c r="R23" s="248"/>
      <c r="S23" s="249"/>
      <c r="T23" s="247"/>
      <c r="U23" s="248"/>
      <c r="V23" s="249"/>
      <c r="W23" s="243">
        <f>E23+H23+K23+T23+N23+Q23</f>
        <v>0</v>
      </c>
      <c r="X23" s="244"/>
      <c r="Y23" s="245"/>
    </row>
    <row r="24" spans="2:25" x14ac:dyDescent="0.4">
      <c r="B24" s="257"/>
      <c r="C24" s="230"/>
      <c r="D24" s="7" t="s">
        <v>104</v>
      </c>
      <c r="E24" s="203">
        <f>E23-E21</f>
        <v>0</v>
      </c>
      <c r="F24" s="201"/>
      <c r="G24" s="202"/>
      <c r="H24" s="203">
        <f>H23-H21</f>
        <v>0</v>
      </c>
      <c r="I24" s="201"/>
      <c r="J24" s="202"/>
      <c r="K24" s="203">
        <f>K23-K21</f>
        <v>0</v>
      </c>
      <c r="L24" s="201"/>
      <c r="M24" s="202"/>
      <c r="N24" s="203">
        <f>N23-N21</f>
        <v>0</v>
      </c>
      <c r="O24" s="201"/>
      <c r="P24" s="202"/>
      <c r="Q24" s="203">
        <f>Q23-Q21</f>
        <v>0</v>
      </c>
      <c r="R24" s="201"/>
      <c r="S24" s="202"/>
      <c r="T24" s="203">
        <f>T23-T21</f>
        <v>0</v>
      </c>
      <c r="U24" s="201"/>
      <c r="V24" s="202"/>
      <c r="W24" s="203">
        <f>W23-W21</f>
        <v>0</v>
      </c>
      <c r="X24" s="201"/>
      <c r="Y24" s="218"/>
    </row>
    <row r="25" spans="2:25" ht="19.5" thickBot="1" x14ac:dyDescent="0.45">
      <c r="B25" s="258"/>
      <c r="C25" s="231"/>
      <c r="D25" s="11" t="s">
        <v>105</v>
      </c>
      <c r="E25" s="216">
        <f>IF(E21&lt;&gt;0,IF(E23&lt;&gt;0,E23/E21,0),0)</f>
        <v>0</v>
      </c>
      <c r="F25" s="210"/>
      <c r="G25" s="211"/>
      <c r="H25" s="216">
        <f>IF(H21&lt;&gt;0,IF(H23&lt;&gt;0,H23/H21,0),0)</f>
        <v>0</v>
      </c>
      <c r="I25" s="210"/>
      <c r="J25" s="211"/>
      <c r="K25" s="216">
        <f>IF(K21&lt;&gt;0,IF(K23&lt;&gt;0,K23/K21,0),0)</f>
        <v>0</v>
      </c>
      <c r="L25" s="210"/>
      <c r="M25" s="211"/>
      <c r="N25" s="216">
        <f>IF(N21&lt;&gt;0,IF(N23&lt;&gt;0,N23/N21,0),0)</f>
        <v>0</v>
      </c>
      <c r="O25" s="210"/>
      <c r="P25" s="211"/>
      <c r="Q25" s="216">
        <f>IF(Q21&lt;&gt;0,IF(Q23&lt;&gt;0,Q23/Q21,0),0)</f>
        <v>0</v>
      </c>
      <c r="R25" s="210"/>
      <c r="S25" s="211"/>
      <c r="T25" s="216">
        <f>IF(T21&lt;&gt;0,IF(T23&lt;&gt;0,T23/T21,0),0)</f>
        <v>0</v>
      </c>
      <c r="U25" s="210"/>
      <c r="V25" s="211"/>
      <c r="W25" s="216">
        <f>IF(W21&lt;&gt;0,IF(W23&lt;&gt;0,W23/W21,0),0)</f>
        <v>0</v>
      </c>
      <c r="X25" s="210"/>
      <c r="Y25" s="238"/>
    </row>
    <row r="26" spans="2:25" x14ac:dyDescent="0.4">
      <c r="B26" s="219" t="s">
        <v>121</v>
      </c>
      <c r="C26" s="222" t="s">
        <v>100</v>
      </c>
      <c r="D26" s="3" t="s">
        <v>101</v>
      </c>
      <c r="E26" s="64"/>
      <c r="F26" s="64"/>
      <c r="G26" s="64"/>
      <c r="H26" s="64"/>
      <c r="I26" s="64"/>
      <c r="J26" s="64"/>
      <c r="K26" s="76"/>
      <c r="L26" s="64"/>
      <c r="M26" s="76"/>
      <c r="N26" s="68"/>
      <c r="O26" s="68"/>
      <c r="P26" s="68"/>
      <c r="Q26" s="68"/>
      <c r="R26" s="68"/>
      <c r="S26" s="68"/>
      <c r="T26" s="64"/>
      <c r="U26" s="64"/>
      <c r="V26" s="64"/>
      <c r="W26" s="64">
        <f t="shared" ref="W26:X28" si="12">E26+H26+K26+N26+Q26+T26</f>
        <v>0</v>
      </c>
      <c r="X26" s="64">
        <f t="shared" si="12"/>
        <v>0</v>
      </c>
      <c r="Y26" s="70">
        <f>G26+J26+P26+S26+M26+V26</f>
        <v>0</v>
      </c>
    </row>
    <row r="27" spans="2:25" s="5" customFormat="1" ht="18" x14ac:dyDescent="0.4">
      <c r="B27" s="220"/>
      <c r="C27" s="223"/>
      <c r="D27" s="4" t="s">
        <v>102</v>
      </c>
      <c r="E27" s="65"/>
      <c r="F27" s="65"/>
      <c r="G27" s="65"/>
      <c r="H27" s="65"/>
      <c r="I27" s="65"/>
      <c r="J27" s="65"/>
      <c r="K27" s="65"/>
      <c r="L27" s="65"/>
      <c r="M27" s="77"/>
      <c r="N27" s="65"/>
      <c r="O27" s="65"/>
      <c r="P27" s="65"/>
      <c r="Q27" s="65"/>
      <c r="R27" s="65"/>
      <c r="S27" s="65"/>
      <c r="T27" s="65"/>
      <c r="U27" s="65"/>
      <c r="V27" s="65"/>
      <c r="W27" s="71">
        <f t="shared" si="12"/>
        <v>0</v>
      </c>
      <c r="X27" s="71">
        <f t="shared" si="12"/>
        <v>0</v>
      </c>
      <c r="Y27" s="75">
        <f>G27+J27+P27+S27+M27+V27</f>
        <v>0</v>
      </c>
    </row>
    <row r="28" spans="2:25" x14ac:dyDescent="0.4">
      <c r="B28" s="257"/>
      <c r="C28" s="223"/>
      <c r="D28" s="6" t="s">
        <v>103</v>
      </c>
      <c r="E28" s="66"/>
      <c r="F28" s="66"/>
      <c r="G28" s="66"/>
      <c r="H28" s="66"/>
      <c r="I28" s="66"/>
      <c r="J28" s="66"/>
      <c r="K28" s="53"/>
      <c r="L28" s="66"/>
      <c r="M28" s="53"/>
      <c r="N28" s="69"/>
      <c r="O28" s="69"/>
      <c r="P28" s="66"/>
      <c r="Q28" s="69"/>
      <c r="R28" s="69"/>
      <c r="S28" s="66"/>
      <c r="T28" s="66"/>
      <c r="U28" s="66"/>
      <c r="V28" s="66"/>
      <c r="W28" s="66">
        <f t="shared" si="12"/>
        <v>0</v>
      </c>
      <c r="X28" s="66">
        <f t="shared" si="12"/>
        <v>0</v>
      </c>
      <c r="Y28" s="73">
        <f>G28+J28+M28+P28+S28+V28</f>
        <v>0</v>
      </c>
    </row>
    <row r="29" spans="2:25" x14ac:dyDescent="0.4">
      <c r="B29" s="257"/>
      <c r="C29" s="223"/>
      <c r="D29" s="7" t="s">
        <v>104</v>
      </c>
      <c r="E29" s="67">
        <f>E28-E26</f>
        <v>0</v>
      </c>
      <c r="F29" s="67">
        <f>F28-F26</f>
        <v>0</v>
      </c>
      <c r="G29" s="67">
        <f t="shared" ref="G29" si="13">G28-G26</f>
        <v>0</v>
      </c>
      <c r="H29" s="67">
        <f>H28-H26</f>
        <v>0</v>
      </c>
      <c r="I29" s="67">
        <f t="shared" ref="I29:J29" si="14">I28-I26</f>
        <v>0</v>
      </c>
      <c r="J29" s="67">
        <f t="shared" si="14"/>
        <v>0</v>
      </c>
      <c r="K29" s="51">
        <f>K28-K26</f>
        <v>0</v>
      </c>
      <c r="L29" s="67">
        <f t="shared" ref="L29:M29" si="15">L28-L26</f>
        <v>0</v>
      </c>
      <c r="M29" s="51">
        <f t="shared" si="15"/>
        <v>0</v>
      </c>
      <c r="N29" s="67">
        <f>N28-N26</f>
        <v>0</v>
      </c>
      <c r="O29" s="67">
        <f t="shared" ref="O29:P29" si="16">O28-O26</f>
        <v>0</v>
      </c>
      <c r="P29" s="67">
        <f t="shared" si="16"/>
        <v>0</v>
      </c>
      <c r="Q29" s="67">
        <f>Q28-Q26</f>
        <v>0</v>
      </c>
      <c r="R29" s="67">
        <f t="shared" ref="R29:S29" si="17">R28-R26</f>
        <v>0</v>
      </c>
      <c r="S29" s="67">
        <f t="shared" si="17"/>
        <v>0</v>
      </c>
      <c r="T29" s="67">
        <f>T28-T26</f>
        <v>0</v>
      </c>
      <c r="U29" s="67">
        <f t="shared" ref="U29:Y29" si="18">U28-U26</f>
        <v>0</v>
      </c>
      <c r="V29" s="67">
        <f t="shared" si="18"/>
        <v>0</v>
      </c>
      <c r="W29" s="67">
        <f t="shared" si="18"/>
        <v>0</v>
      </c>
      <c r="X29" s="67">
        <f t="shared" si="18"/>
        <v>0</v>
      </c>
      <c r="Y29" s="74">
        <f t="shared" si="18"/>
        <v>0</v>
      </c>
    </row>
    <row r="30" spans="2:25" x14ac:dyDescent="0.4">
      <c r="B30" s="257"/>
      <c r="C30" s="224"/>
      <c r="D30" s="9" t="s">
        <v>105</v>
      </c>
      <c r="E30" s="197">
        <f>IF(G26&lt;&gt;0,IF(G28&lt;&gt;0, G28/G26, 0),0)</f>
        <v>0</v>
      </c>
      <c r="F30" s="198"/>
      <c r="G30" s="199"/>
      <c r="H30" s="197">
        <f>IF(J26&lt;&gt;0,IF(J28&lt;&gt;0, J28/J26, 0),0)</f>
        <v>0</v>
      </c>
      <c r="I30" s="198"/>
      <c r="J30" s="199"/>
      <c r="K30" s="197">
        <f>IF(M26&lt;&gt;0,IF(M28&lt;&gt;0, M28/M26, 0),0)</f>
        <v>0</v>
      </c>
      <c r="L30" s="198"/>
      <c r="M30" s="199"/>
      <c r="N30" s="197">
        <f>IF(P26&lt;&gt;0,IF(P28&lt;&gt;0, P28/P26, 0),0)</f>
        <v>0</v>
      </c>
      <c r="O30" s="198"/>
      <c r="P30" s="199"/>
      <c r="Q30" s="197">
        <f>IF(S26&lt;&gt;0,IF(S28&lt;&gt;0, S28/S26, 0),0)</f>
        <v>0</v>
      </c>
      <c r="R30" s="198"/>
      <c r="S30" s="199"/>
      <c r="T30" s="197">
        <f>IF(V26&lt;&gt;0,IF(V28&lt;&gt;0, V28/V26, 0),0)</f>
        <v>0</v>
      </c>
      <c r="U30" s="198"/>
      <c r="V30" s="199"/>
      <c r="W30" s="197">
        <f>IF(Y26&lt;&gt;0,IF(Y28&lt;&gt;0, Y28/Y26, 0),0)</f>
        <v>0</v>
      </c>
      <c r="X30" s="198"/>
      <c r="Y30" s="200"/>
    </row>
    <row r="31" spans="2:25" x14ac:dyDescent="0.4">
      <c r="B31" s="257"/>
      <c r="C31" s="229" t="s">
        <v>106</v>
      </c>
      <c r="D31" s="13" t="s">
        <v>101</v>
      </c>
      <c r="E31" s="214"/>
      <c r="F31" s="204"/>
      <c r="G31" s="205"/>
      <c r="H31" s="214"/>
      <c r="I31" s="204"/>
      <c r="J31" s="205"/>
      <c r="K31" s="214"/>
      <c r="L31" s="204"/>
      <c r="M31" s="205"/>
      <c r="N31" s="214"/>
      <c r="O31" s="204"/>
      <c r="P31" s="205"/>
      <c r="Q31" s="214"/>
      <c r="R31" s="204"/>
      <c r="S31" s="205"/>
      <c r="T31" s="214"/>
      <c r="U31" s="204"/>
      <c r="V31" s="205"/>
      <c r="W31" s="214">
        <f>E31+H31+K31+T31+N31+Q31</f>
        <v>0</v>
      </c>
      <c r="X31" s="204"/>
      <c r="Y31" s="239"/>
    </row>
    <row r="32" spans="2:25" s="5" customFormat="1" ht="18" x14ac:dyDescent="0.4">
      <c r="B32" s="257"/>
      <c r="C32" s="230"/>
      <c r="D32" s="14" t="s">
        <v>107</v>
      </c>
      <c r="E32" s="250"/>
      <c r="F32" s="251"/>
      <c r="G32" s="252"/>
      <c r="H32" s="250"/>
      <c r="I32" s="251"/>
      <c r="J32" s="252"/>
      <c r="K32" s="250"/>
      <c r="L32" s="251"/>
      <c r="M32" s="252"/>
      <c r="N32" s="250"/>
      <c r="O32" s="251"/>
      <c r="P32" s="252"/>
      <c r="Q32" s="250"/>
      <c r="R32" s="251"/>
      <c r="S32" s="252"/>
      <c r="T32" s="250"/>
      <c r="U32" s="251"/>
      <c r="V32" s="252"/>
      <c r="W32" s="240">
        <f>E32+H32+K32+T32+N32+Q32</f>
        <v>0</v>
      </c>
      <c r="X32" s="241"/>
      <c r="Y32" s="242"/>
    </row>
    <row r="33" spans="2:25" x14ac:dyDescent="0.4">
      <c r="B33" s="257"/>
      <c r="C33" s="230"/>
      <c r="D33" s="6" t="s">
        <v>103</v>
      </c>
      <c r="E33" s="247"/>
      <c r="F33" s="248"/>
      <c r="G33" s="249"/>
      <c r="H33" s="247"/>
      <c r="I33" s="248"/>
      <c r="J33" s="249"/>
      <c r="K33" s="247"/>
      <c r="L33" s="248"/>
      <c r="M33" s="249"/>
      <c r="N33" s="247"/>
      <c r="O33" s="248"/>
      <c r="P33" s="249"/>
      <c r="Q33" s="247"/>
      <c r="R33" s="248"/>
      <c r="S33" s="249"/>
      <c r="T33" s="247"/>
      <c r="U33" s="248"/>
      <c r="V33" s="249"/>
      <c r="W33" s="243">
        <f>E33+H33+K33+T33+N33+Q33</f>
        <v>0</v>
      </c>
      <c r="X33" s="244"/>
      <c r="Y33" s="245"/>
    </row>
    <row r="34" spans="2:25" x14ac:dyDescent="0.4">
      <c r="B34" s="257"/>
      <c r="C34" s="230"/>
      <c r="D34" s="7" t="s">
        <v>104</v>
      </c>
      <c r="E34" s="203">
        <f>E33-E31</f>
        <v>0</v>
      </c>
      <c r="F34" s="201"/>
      <c r="G34" s="202"/>
      <c r="H34" s="203">
        <f>H33-H31</f>
        <v>0</v>
      </c>
      <c r="I34" s="201"/>
      <c r="J34" s="202"/>
      <c r="K34" s="203">
        <f>K33-K31</f>
        <v>0</v>
      </c>
      <c r="L34" s="201"/>
      <c r="M34" s="202"/>
      <c r="N34" s="203">
        <f>N33-N31</f>
        <v>0</v>
      </c>
      <c r="O34" s="201"/>
      <c r="P34" s="202"/>
      <c r="Q34" s="203">
        <f>Q33-Q31</f>
        <v>0</v>
      </c>
      <c r="R34" s="201"/>
      <c r="S34" s="202"/>
      <c r="T34" s="203">
        <f>T33-T31</f>
        <v>0</v>
      </c>
      <c r="U34" s="201"/>
      <c r="V34" s="202"/>
      <c r="W34" s="203">
        <f>W33-W31</f>
        <v>0</v>
      </c>
      <c r="X34" s="201"/>
      <c r="Y34" s="218"/>
    </row>
    <row r="35" spans="2:25" ht="19.5" thickBot="1" x14ac:dyDescent="0.45">
      <c r="B35" s="258"/>
      <c r="C35" s="231"/>
      <c r="D35" s="11" t="s">
        <v>105</v>
      </c>
      <c r="E35" s="216">
        <f>IF(E31&lt;&gt;0,IF(E33&lt;&gt;0,E33/E31,0),0)</f>
        <v>0</v>
      </c>
      <c r="F35" s="210"/>
      <c r="G35" s="211"/>
      <c r="H35" s="216">
        <f>IF(H31&lt;&gt;0,IF(H33&lt;&gt;0,H33/H31,0),0)</f>
        <v>0</v>
      </c>
      <c r="I35" s="210"/>
      <c r="J35" s="211"/>
      <c r="K35" s="216">
        <f>IF(K31&lt;&gt;0,IF(K33&lt;&gt;0,K33/K31,0),0)</f>
        <v>0</v>
      </c>
      <c r="L35" s="210"/>
      <c r="M35" s="211"/>
      <c r="N35" s="216">
        <f>IF(N31&lt;&gt;0,IF(N33&lt;&gt;0,N33/N31,0),0)</f>
        <v>0</v>
      </c>
      <c r="O35" s="210"/>
      <c r="P35" s="211"/>
      <c r="Q35" s="216">
        <f>IF(Q31&lt;&gt;0,IF(Q33&lt;&gt;0,Q33/Q31,0),0)</f>
        <v>0</v>
      </c>
      <c r="R35" s="210"/>
      <c r="S35" s="211"/>
      <c r="T35" s="216">
        <f>IF(T31&lt;&gt;0,IF(T33&lt;&gt;0,T33/T31,0),0)</f>
        <v>0</v>
      </c>
      <c r="U35" s="210"/>
      <c r="V35" s="211"/>
      <c r="W35" s="216">
        <f>IF(W31&lt;&gt;0,IF(W33&lt;&gt;0,W33/W31,0),0)</f>
        <v>0</v>
      </c>
      <c r="X35" s="210"/>
      <c r="Y35" s="238"/>
    </row>
    <row r="36" spans="2:25" x14ac:dyDescent="0.4">
      <c r="B36" s="219" t="s">
        <v>132</v>
      </c>
      <c r="C36" s="222" t="s">
        <v>100</v>
      </c>
      <c r="D36" s="3" t="s">
        <v>101</v>
      </c>
      <c r="E36" s="64">
        <f t="shared" ref="E36:V36" si="19">SUM(E6,E16,E26)</f>
        <v>0</v>
      </c>
      <c r="F36" s="64">
        <f t="shared" si="19"/>
        <v>0</v>
      </c>
      <c r="G36" s="80">
        <f t="shared" si="19"/>
        <v>0</v>
      </c>
      <c r="H36" s="64">
        <f t="shared" si="19"/>
        <v>0</v>
      </c>
      <c r="I36" s="64">
        <f t="shared" si="19"/>
        <v>0</v>
      </c>
      <c r="J36" s="80">
        <f t="shared" si="19"/>
        <v>0</v>
      </c>
      <c r="K36" s="80">
        <f t="shared" si="19"/>
        <v>0</v>
      </c>
      <c r="L36" s="64">
        <f t="shared" si="19"/>
        <v>0</v>
      </c>
      <c r="M36" s="80">
        <f t="shared" si="19"/>
        <v>0</v>
      </c>
      <c r="N36" s="64">
        <f t="shared" si="19"/>
        <v>0</v>
      </c>
      <c r="O36" s="64">
        <f t="shared" si="19"/>
        <v>0</v>
      </c>
      <c r="P36" s="80">
        <f t="shared" si="19"/>
        <v>0</v>
      </c>
      <c r="Q36" s="64">
        <f t="shared" si="19"/>
        <v>0</v>
      </c>
      <c r="R36" s="64">
        <f t="shared" si="19"/>
        <v>0</v>
      </c>
      <c r="S36" s="80">
        <f t="shared" si="19"/>
        <v>0</v>
      </c>
      <c r="T36" s="64">
        <f t="shared" si="19"/>
        <v>0</v>
      </c>
      <c r="U36" s="64">
        <f t="shared" si="19"/>
        <v>0</v>
      </c>
      <c r="V36" s="80">
        <f t="shared" si="19"/>
        <v>0</v>
      </c>
      <c r="W36" s="64">
        <f t="shared" ref="W36:W37" si="20">E36+H36+K36+N36+Q36+T36</f>
        <v>0</v>
      </c>
      <c r="X36" s="64">
        <f t="shared" ref="X36:X37" si="21">F36+I36+L36+O36+R36+U36</f>
        <v>0</v>
      </c>
      <c r="Y36" s="81">
        <f t="shared" ref="Y36:Y37" si="22">G36+J36+M36+P36+S36+V36</f>
        <v>0</v>
      </c>
    </row>
    <row r="37" spans="2:25" x14ac:dyDescent="0.4">
      <c r="B37" s="257"/>
      <c r="C37" s="223"/>
      <c r="D37" s="6" t="s">
        <v>103</v>
      </c>
      <c r="E37" s="87">
        <f t="shared" ref="E37:M37" si="23">SUM(E8,E18,E28)</f>
        <v>0</v>
      </c>
      <c r="F37" s="87">
        <f t="shared" si="23"/>
        <v>0</v>
      </c>
      <c r="G37" s="88">
        <f t="shared" si="23"/>
        <v>0</v>
      </c>
      <c r="H37" s="69">
        <f t="shared" si="23"/>
        <v>0</v>
      </c>
      <c r="I37" s="69">
        <f t="shared" si="23"/>
        <v>0</v>
      </c>
      <c r="J37" s="88">
        <f t="shared" si="23"/>
        <v>0</v>
      </c>
      <c r="K37" s="87">
        <f t="shared" si="23"/>
        <v>0</v>
      </c>
      <c r="L37" s="69">
        <f t="shared" si="23"/>
        <v>0</v>
      </c>
      <c r="M37" s="88">
        <f t="shared" si="23"/>
        <v>0</v>
      </c>
      <c r="N37" s="69">
        <f t="shared" ref="N37:S37" si="24">SUM(N7,N17,N27)</f>
        <v>0</v>
      </c>
      <c r="O37" s="69">
        <f t="shared" si="24"/>
        <v>0</v>
      </c>
      <c r="P37" s="88">
        <f t="shared" si="24"/>
        <v>0</v>
      </c>
      <c r="Q37" s="69">
        <f t="shared" si="24"/>
        <v>0</v>
      </c>
      <c r="R37" s="69">
        <f t="shared" si="24"/>
        <v>0</v>
      </c>
      <c r="S37" s="88">
        <f t="shared" si="24"/>
        <v>0</v>
      </c>
      <c r="T37" s="69">
        <f>SUM(T8,T18,T28)</f>
        <v>0</v>
      </c>
      <c r="U37" s="69">
        <f>SUM(U8,U18,U28)</f>
        <v>0</v>
      </c>
      <c r="V37" s="88">
        <f>SUM(V8,V18,V28)</f>
        <v>0</v>
      </c>
      <c r="W37" s="66">
        <f t="shared" si="20"/>
        <v>0</v>
      </c>
      <c r="X37" s="66">
        <f t="shared" si="21"/>
        <v>0</v>
      </c>
      <c r="Y37" s="86">
        <f t="shared" si="22"/>
        <v>0</v>
      </c>
    </row>
    <row r="38" spans="2:25" x14ac:dyDescent="0.4">
      <c r="B38" s="257"/>
      <c r="C38" s="223"/>
      <c r="D38" s="7" t="s">
        <v>104</v>
      </c>
      <c r="E38" s="67">
        <f>E37-E36</f>
        <v>0</v>
      </c>
      <c r="F38" s="67">
        <f t="shared" ref="F38:G38" si="25">F37-F36</f>
        <v>0</v>
      </c>
      <c r="G38" s="84">
        <f t="shared" si="25"/>
        <v>0</v>
      </c>
      <c r="H38" s="67">
        <f>H37-H36</f>
        <v>0</v>
      </c>
      <c r="I38" s="67">
        <f t="shared" ref="I38:J38" si="26">I37-I36</f>
        <v>0</v>
      </c>
      <c r="J38" s="84">
        <f t="shared" si="26"/>
        <v>0</v>
      </c>
      <c r="K38" s="84">
        <f>K37-K36</f>
        <v>0</v>
      </c>
      <c r="L38" s="67">
        <f t="shared" ref="L38:M38" si="27">L37-L36</f>
        <v>0</v>
      </c>
      <c r="M38" s="84">
        <f t="shared" si="27"/>
        <v>0</v>
      </c>
      <c r="N38" s="67">
        <f>N37-N36</f>
        <v>0</v>
      </c>
      <c r="O38" s="67">
        <f t="shared" ref="O38:P38" si="28">O37-O36</f>
        <v>0</v>
      </c>
      <c r="P38" s="84">
        <f t="shared" si="28"/>
        <v>0</v>
      </c>
      <c r="Q38" s="67">
        <f>Q37-Q36</f>
        <v>0</v>
      </c>
      <c r="R38" s="67">
        <f t="shared" ref="R38:S38" si="29">R37-R36</f>
        <v>0</v>
      </c>
      <c r="S38" s="84">
        <f t="shared" si="29"/>
        <v>0</v>
      </c>
      <c r="T38" s="67">
        <f>T37-T36</f>
        <v>0</v>
      </c>
      <c r="U38" s="67">
        <f t="shared" ref="U38:V38" si="30">U37-U36</f>
        <v>0</v>
      </c>
      <c r="V38" s="84">
        <f t="shared" si="30"/>
        <v>0</v>
      </c>
      <c r="W38" s="67">
        <f>W37-W36</f>
        <v>0</v>
      </c>
      <c r="X38" s="67">
        <f t="shared" ref="X38:Y38" si="31">X37-X36</f>
        <v>0</v>
      </c>
      <c r="Y38" s="85">
        <f t="shared" si="31"/>
        <v>0</v>
      </c>
    </row>
    <row r="39" spans="2:25" x14ac:dyDescent="0.4">
      <c r="B39" s="257"/>
      <c r="C39" s="224"/>
      <c r="D39" s="9" t="s">
        <v>105</v>
      </c>
      <c r="E39" s="197">
        <f>IF(G36&lt;&gt;0,IF(G37&lt;&gt;0,G37/G36,0),0)</f>
        <v>0</v>
      </c>
      <c r="F39" s="198"/>
      <c r="G39" s="199"/>
      <c r="H39" s="197">
        <f>IF(J36&lt;&gt;0,IF(J37&lt;&gt;0,J37/J36,0),0)</f>
        <v>0</v>
      </c>
      <c r="I39" s="198"/>
      <c r="J39" s="199"/>
      <c r="K39" s="197">
        <f>IF(M36&lt;&gt;0,IF(M37&lt;&gt;0,M37/M36,0),0)</f>
        <v>0</v>
      </c>
      <c r="L39" s="198"/>
      <c r="M39" s="199"/>
      <c r="N39" s="197">
        <f>IF(P36&lt;&gt;0,IF(P37&lt;&gt;0,P37/P36,0),0)</f>
        <v>0</v>
      </c>
      <c r="O39" s="198"/>
      <c r="P39" s="199"/>
      <c r="Q39" s="197">
        <f>IF(S36&lt;&gt;0,IF(S37&lt;&gt;0,S37/S36,0),0)</f>
        <v>0</v>
      </c>
      <c r="R39" s="198"/>
      <c r="S39" s="199"/>
      <c r="T39" s="197">
        <f>IF(V36&lt;&gt;0,IF(V37&lt;&gt;0,V37/V36,0),0)</f>
        <v>0</v>
      </c>
      <c r="U39" s="198"/>
      <c r="V39" s="199"/>
      <c r="W39" s="197">
        <f>IF(Y36&lt;&gt;0,IF(Y37&lt;&gt;0,Y37/Y36,0),0)</f>
        <v>0</v>
      </c>
      <c r="X39" s="198"/>
      <c r="Y39" s="200"/>
    </row>
    <row r="40" spans="2:25" x14ac:dyDescent="0.4">
      <c r="B40" s="257"/>
      <c r="C40" s="229" t="s">
        <v>106</v>
      </c>
      <c r="D40" s="33" t="s">
        <v>101</v>
      </c>
      <c r="E40" s="214">
        <f>SUM(E1,E11,E21,E31)</f>
        <v>0</v>
      </c>
      <c r="F40" s="204"/>
      <c r="G40" s="205"/>
      <c r="H40" s="214">
        <f>SUM(H1,H11,H21,H31)</f>
        <v>0</v>
      </c>
      <c r="I40" s="204"/>
      <c r="J40" s="205"/>
      <c r="K40" s="214">
        <f>SUM(K1,K11,K21,K31)</f>
        <v>0</v>
      </c>
      <c r="L40" s="204"/>
      <c r="M40" s="205"/>
      <c r="N40" s="214">
        <f>SUM(N1,N11,N21,N31)</f>
        <v>0</v>
      </c>
      <c r="O40" s="204"/>
      <c r="P40" s="205"/>
      <c r="Q40" s="214">
        <f>SUM(Q1,Q11,Q21,Q31)</f>
        <v>0</v>
      </c>
      <c r="R40" s="204"/>
      <c r="S40" s="205"/>
      <c r="T40" s="214">
        <f>SUM(T1,T11,T21,T31)</f>
        <v>0</v>
      </c>
      <c r="U40" s="204"/>
      <c r="V40" s="205"/>
      <c r="W40" s="214">
        <f>SUM(E40:V40)</f>
        <v>0</v>
      </c>
      <c r="X40" s="204"/>
      <c r="Y40" s="239"/>
    </row>
    <row r="41" spans="2:25" x14ac:dyDescent="0.4">
      <c r="B41" s="257"/>
      <c r="C41" s="230"/>
      <c r="D41" s="34" t="s">
        <v>103</v>
      </c>
      <c r="E41" s="247">
        <f>SUM(E3,E13,E23,E33)</f>
        <v>0</v>
      </c>
      <c r="F41" s="248"/>
      <c r="G41" s="249"/>
      <c r="H41" s="247">
        <f>SUM(H3,H13,H23,H33)</f>
        <v>0</v>
      </c>
      <c r="I41" s="248"/>
      <c r="J41" s="249"/>
      <c r="K41" s="247">
        <f>SUM(K3,K13,K23,K33)</f>
        <v>0</v>
      </c>
      <c r="L41" s="248"/>
      <c r="M41" s="249"/>
      <c r="N41" s="247">
        <f>SUM(N3,N13,N23,N33)</f>
        <v>0</v>
      </c>
      <c r="O41" s="248"/>
      <c r="P41" s="249"/>
      <c r="Q41" s="247">
        <f>SUM(Q3,Q13,Q23,Q33)</f>
        <v>0</v>
      </c>
      <c r="R41" s="248"/>
      <c r="S41" s="249"/>
      <c r="T41" s="247">
        <f>SUM(T3,T13,T23,T33)</f>
        <v>0</v>
      </c>
      <c r="U41" s="248"/>
      <c r="V41" s="249"/>
      <c r="W41" s="247">
        <f>SUM(E41:V41)</f>
        <v>0</v>
      </c>
      <c r="X41" s="248"/>
      <c r="Y41" s="270"/>
    </row>
    <row r="42" spans="2:25" x14ac:dyDescent="0.4">
      <c r="B42" s="257"/>
      <c r="C42" s="230"/>
      <c r="D42" s="35" t="s">
        <v>104</v>
      </c>
      <c r="E42" s="203">
        <f>E41-E40</f>
        <v>0</v>
      </c>
      <c r="F42" s="201"/>
      <c r="G42" s="202"/>
      <c r="H42" s="203">
        <f>H41-H40</f>
        <v>0</v>
      </c>
      <c r="I42" s="201"/>
      <c r="J42" s="202"/>
      <c r="K42" s="203">
        <f>K41-K40</f>
        <v>0</v>
      </c>
      <c r="L42" s="201"/>
      <c r="M42" s="202"/>
      <c r="N42" s="203">
        <f>N41-N40</f>
        <v>0</v>
      </c>
      <c r="O42" s="201"/>
      <c r="P42" s="202"/>
      <c r="Q42" s="203">
        <f>Q41-Q40</f>
        <v>0</v>
      </c>
      <c r="R42" s="201"/>
      <c r="S42" s="202"/>
      <c r="T42" s="203">
        <f>T41-T40</f>
        <v>0</v>
      </c>
      <c r="U42" s="201"/>
      <c r="V42" s="202"/>
      <c r="W42" s="203">
        <f>W41-W40</f>
        <v>0</v>
      </c>
      <c r="X42" s="201"/>
      <c r="Y42" s="218"/>
    </row>
    <row r="43" spans="2:25" ht="19.5" thickBot="1" x14ac:dyDescent="0.45">
      <c r="B43" s="258"/>
      <c r="C43" s="231"/>
      <c r="D43" s="11" t="s">
        <v>105</v>
      </c>
      <c r="E43" s="216">
        <f>IF(E40&lt;&gt;0,IF(E41&lt;&gt;0,E41/E40,0),0)</f>
        <v>0</v>
      </c>
      <c r="F43" s="210"/>
      <c r="G43" s="211"/>
      <c r="H43" s="216">
        <f>IF(H40&lt;&gt;0,IF(H41&lt;&gt;0,H41/H40,0),0)</f>
        <v>0</v>
      </c>
      <c r="I43" s="210"/>
      <c r="J43" s="211"/>
      <c r="K43" s="216">
        <f>IF(K40&lt;&gt;0,IF(K41&lt;&gt;0,K41/K40,0),0)</f>
        <v>0</v>
      </c>
      <c r="L43" s="210"/>
      <c r="M43" s="211"/>
      <c r="N43" s="216">
        <f>IF(N40&lt;&gt;0,IF(N41&lt;&gt;0,N41/N40,0),0)</f>
        <v>0</v>
      </c>
      <c r="O43" s="210"/>
      <c r="P43" s="211"/>
      <c r="Q43" s="216">
        <f>IF(Q40&lt;&gt;0,IF(Q41&lt;&gt;0,Q41/Q40,0),0)</f>
        <v>0</v>
      </c>
      <c r="R43" s="210"/>
      <c r="S43" s="211"/>
      <c r="T43" s="216">
        <f>IF(T40&lt;&gt;0,IF(T41&lt;&gt;0,T41/T40,0),0)</f>
        <v>0</v>
      </c>
      <c r="U43" s="210"/>
      <c r="V43" s="211"/>
      <c r="W43" s="216">
        <f>IF(W40&lt;&gt;0,IF(W41&lt;&gt;0,W41/W40,0),0)</f>
        <v>0</v>
      </c>
      <c r="X43" s="210"/>
      <c r="Y43" s="238"/>
    </row>
    <row r="44" spans="2:25" x14ac:dyDescent="0.4">
      <c r="B44" s="220" t="s">
        <v>122</v>
      </c>
      <c r="C44" s="222" t="s">
        <v>100</v>
      </c>
      <c r="D44" s="15" t="s">
        <v>101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>
        <f t="shared" ref="W44:X46" si="32">E44+H44+K44+N44+Q44+T44</f>
        <v>0</v>
      </c>
      <c r="X44" s="68">
        <f t="shared" si="32"/>
        <v>0</v>
      </c>
      <c r="Y44" s="78">
        <f>G44+J44+P44+S44+M44+V44</f>
        <v>0</v>
      </c>
    </row>
    <row r="45" spans="2:25" s="5" customFormat="1" ht="18" x14ac:dyDescent="0.4">
      <c r="B45" s="220"/>
      <c r="C45" s="223"/>
      <c r="D45" s="4" t="s">
        <v>102</v>
      </c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71">
        <f t="shared" si="32"/>
        <v>0</v>
      </c>
      <c r="X45" s="71">
        <f t="shared" si="32"/>
        <v>0</v>
      </c>
      <c r="Y45" s="75">
        <f>G45+J45+P45+S45+M45+V45</f>
        <v>0</v>
      </c>
    </row>
    <row r="46" spans="2:25" x14ac:dyDescent="0.4">
      <c r="B46" s="257"/>
      <c r="C46" s="223"/>
      <c r="D46" s="6" t="s">
        <v>103</v>
      </c>
      <c r="E46" s="69"/>
      <c r="F46" s="69"/>
      <c r="G46" s="66"/>
      <c r="H46" s="69"/>
      <c r="I46" s="69"/>
      <c r="J46" s="66"/>
      <c r="K46" s="69"/>
      <c r="L46" s="69"/>
      <c r="M46" s="66"/>
      <c r="N46" s="69"/>
      <c r="O46" s="69"/>
      <c r="P46" s="66"/>
      <c r="Q46" s="69"/>
      <c r="R46" s="69"/>
      <c r="S46" s="66"/>
      <c r="T46" s="69"/>
      <c r="U46" s="69"/>
      <c r="V46" s="66"/>
      <c r="W46" s="66">
        <f t="shared" si="32"/>
        <v>0</v>
      </c>
      <c r="X46" s="66">
        <f t="shared" si="32"/>
        <v>0</v>
      </c>
      <c r="Y46" s="73">
        <f>G46+J46+M46+P46+S46+V46</f>
        <v>0</v>
      </c>
    </row>
    <row r="47" spans="2:25" x14ac:dyDescent="0.4">
      <c r="B47" s="257"/>
      <c r="C47" s="223"/>
      <c r="D47" s="7" t="s">
        <v>104</v>
      </c>
      <c r="E47" s="67">
        <f>E46-E44</f>
        <v>0</v>
      </c>
      <c r="F47" s="67">
        <f>F46-F44</f>
        <v>0</v>
      </c>
      <c r="G47" s="67">
        <f t="shared" ref="G47" si="33">G46-G44</f>
        <v>0</v>
      </c>
      <c r="H47" s="67">
        <f>H46-H44</f>
        <v>0</v>
      </c>
      <c r="I47" s="67">
        <f t="shared" ref="I47:J47" si="34">I46-I44</f>
        <v>0</v>
      </c>
      <c r="J47" s="67">
        <f t="shared" si="34"/>
        <v>0</v>
      </c>
      <c r="K47" s="67">
        <f>K46-K44</f>
        <v>0</v>
      </c>
      <c r="L47" s="67">
        <f t="shared" ref="L47:M47" si="35">L46-L44</f>
        <v>0</v>
      </c>
      <c r="M47" s="67">
        <f t="shared" si="35"/>
        <v>0</v>
      </c>
      <c r="N47" s="67">
        <f>N46-N44</f>
        <v>0</v>
      </c>
      <c r="O47" s="67">
        <f t="shared" ref="O47:P47" si="36">O46-O44</f>
        <v>0</v>
      </c>
      <c r="P47" s="67">
        <f t="shared" si="36"/>
        <v>0</v>
      </c>
      <c r="Q47" s="67">
        <f>Q46-Q44</f>
        <v>0</v>
      </c>
      <c r="R47" s="67">
        <f t="shared" ref="R47:S47" si="37">R46-R44</f>
        <v>0</v>
      </c>
      <c r="S47" s="67">
        <f t="shared" si="37"/>
        <v>0</v>
      </c>
      <c r="T47" s="67">
        <f>T46-T44</f>
        <v>0</v>
      </c>
      <c r="U47" s="67">
        <f t="shared" ref="U47:Y47" si="38">U46-U44</f>
        <v>0</v>
      </c>
      <c r="V47" s="67">
        <f t="shared" si="38"/>
        <v>0</v>
      </c>
      <c r="W47" s="67">
        <f t="shared" si="38"/>
        <v>0</v>
      </c>
      <c r="X47" s="67">
        <f t="shared" si="38"/>
        <v>0</v>
      </c>
      <c r="Y47" s="74">
        <f t="shared" si="38"/>
        <v>0</v>
      </c>
    </row>
    <row r="48" spans="2:25" x14ac:dyDescent="0.4">
      <c r="B48" s="257"/>
      <c r="C48" s="224"/>
      <c r="D48" s="9" t="s">
        <v>105</v>
      </c>
      <c r="E48" s="197">
        <f>IF(G44&lt;&gt;0,IF(G46&lt;&gt;0, G46/G44, 0),0)</f>
        <v>0</v>
      </c>
      <c r="F48" s="198"/>
      <c r="G48" s="199"/>
      <c r="H48" s="197">
        <f>IF(J44&lt;&gt;0,IF(J46&lt;&gt;0, J46/J44, 0),0)</f>
        <v>0</v>
      </c>
      <c r="I48" s="198"/>
      <c r="J48" s="199"/>
      <c r="K48" s="197">
        <f>IF(M44&lt;&gt;0,IF(M46&lt;&gt;0, M46/M44, 0),0)</f>
        <v>0</v>
      </c>
      <c r="L48" s="198"/>
      <c r="M48" s="199"/>
      <c r="N48" s="197">
        <f>IF(P44&lt;&gt;0,IF(P46&lt;&gt;0, P46/P44, 0),0)</f>
        <v>0</v>
      </c>
      <c r="O48" s="198"/>
      <c r="P48" s="199"/>
      <c r="Q48" s="197">
        <f>IF(S44&lt;&gt;0,IF(S46&lt;&gt;0, S46/S44, 0),0)</f>
        <v>0</v>
      </c>
      <c r="R48" s="198"/>
      <c r="S48" s="199"/>
      <c r="T48" s="197">
        <f>IF(V44&lt;&gt;0,IF(V46&lt;&gt;0, V46/V44, 0),0)</f>
        <v>0</v>
      </c>
      <c r="U48" s="198"/>
      <c r="V48" s="199"/>
      <c r="W48" s="197">
        <f>IF(Y44&lt;&gt;0,IF(Y46&lt;&gt;0, Y46/Y44, 0),0)</f>
        <v>0</v>
      </c>
      <c r="X48" s="198"/>
      <c r="Y48" s="200"/>
    </row>
    <row r="49" spans="2:25" x14ac:dyDescent="0.4">
      <c r="B49" s="257"/>
      <c r="C49" s="229" t="s">
        <v>106</v>
      </c>
      <c r="D49" s="13" t="s">
        <v>101</v>
      </c>
      <c r="E49" s="214"/>
      <c r="F49" s="204"/>
      <c r="G49" s="205"/>
      <c r="H49" s="214"/>
      <c r="I49" s="204"/>
      <c r="J49" s="205"/>
      <c r="K49" s="214"/>
      <c r="L49" s="204"/>
      <c r="M49" s="205"/>
      <c r="N49" s="214"/>
      <c r="O49" s="204"/>
      <c r="P49" s="205"/>
      <c r="Q49" s="214"/>
      <c r="R49" s="204"/>
      <c r="S49" s="205"/>
      <c r="T49" s="214"/>
      <c r="U49" s="204"/>
      <c r="V49" s="205"/>
      <c r="W49" s="214">
        <f>E49+H49+K49+T49+N49+Q49</f>
        <v>0</v>
      </c>
      <c r="X49" s="204"/>
      <c r="Y49" s="239"/>
    </row>
    <row r="50" spans="2:25" s="5" customFormat="1" ht="18" x14ac:dyDescent="0.4">
      <c r="B50" s="257"/>
      <c r="C50" s="230"/>
      <c r="D50" s="14" t="s">
        <v>107</v>
      </c>
      <c r="E50" s="250"/>
      <c r="F50" s="251"/>
      <c r="G50" s="252"/>
      <c r="H50" s="250"/>
      <c r="I50" s="251"/>
      <c r="J50" s="252"/>
      <c r="K50" s="250"/>
      <c r="L50" s="251"/>
      <c r="M50" s="252"/>
      <c r="N50" s="250"/>
      <c r="O50" s="251"/>
      <c r="P50" s="252"/>
      <c r="Q50" s="250"/>
      <c r="R50" s="251"/>
      <c r="S50" s="252"/>
      <c r="T50" s="250"/>
      <c r="U50" s="251"/>
      <c r="V50" s="252"/>
      <c r="W50" s="240">
        <f>E50+H50+K50+T50+N50+Q50</f>
        <v>0</v>
      </c>
      <c r="X50" s="241"/>
      <c r="Y50" s="242"/>
    </row>
    <row r="51" spans="2:25" x14ac:dyDescent="0.4">
      <c r="B51" s="257"/>
      <c r="C51" s="230"/>
      <c r="D51" s="6" t="s">
        <v>103</v>
      </c>
      <c r="E51" s="247"/>
      <c r="F51" s="248"/>
      <c r="G51" s="249"/>
      <c r="H51" s="247"/>
      <c r="I51" s="248"/>
      <c r="J51" s="249"/>
      <c r="K51" s="247"/>
      <c r="L51" s="248"/>
      <c r="M51" s="249"/>
      <c r="N51" s="247"/>
      <c r="O51" s="248"/>
      <c r="P51" s="249"/>
      <c r="Q51" s="247"/>
      <c r="R51" s="248"/>
      <c r="S51" s="249"/>
      <c r="T51" s="247"/>
      <c r="U51" s="248"/>
      <c r="V51" s="249"/>
      <c r="W51" s="243">
        <f>E51+H51+K51+T51+N51+Q51</f>
        <v>0</v>
      </c>
      <c r="X51" s="244"/>
      <c r="Y51" s="245"/>
    </row>
    <row r="52" spans="2:25" x14ac:dyDescent="0.4">
      <c r="B52" s="257"/>
      <c r="C52" s="230"/>
      <c r="D52" s="7" t="s">
        <v>104</v>
      </c>
      <c r="E52" s="203">
        <f>E51-E49</f>
        <v>0</v>
      </c>
      <c r="F52" s="201"/>
      <c r="G52" s="202"/>
      <c r="H52" s="203">
        <f>H51-H49</f>
        <v>0</v>
      </c>
      <c r="I52" s="201"/>
      <c r="J52" s="202"/>
      <c r="K52" s="203">
        <f>K51-K49</f>
        <v>0</v>
      </c>
      <c r="L52" s="201"/>
      <c r="M52" s="202"/>
      <c r="N52" s="203">
        <f>N51-N49</f>
        <v>0</v>
      </c>
      <c r="O52" s="201"/>
      <c r="P52" s="202"/>
      <c r="Q52" s="203">
        <f>Q51-Q49</f>
        <v>0</v>
      </c>
      <c r="R52" s="201"/>
      <c r="S52" s="202"/>
      <c r="T52" s="203">
        <f>T51-T49</f>
        <v>0</v>
      </c>
      <c r="U52" s="201"/>
      <c r="V52" s="202"/>
      <c r="W52" s="203">
        <f>W51-W49</f>
        <v>0</v>
      </c>
      <c r="X52" s="201"/>
      <c r="Y52" s="218"/>
    </row>
    <row r="53" spans="2:25" ht="19.5" thickBot="1" x14ac:dyDescent="0.45">
      <c r="B53" s="257"/>
      <c r="C53" s="230"/>
      <c r="D53" s="17" t="s">
        <v>105</v>
      </c>
      <c r="E53" s="216">
        <f>IF(E49&lt;&gt;0,IF(E51&lt;&gt;0,E51/E49,0),0)</f>
        <v>0</v>
      </c>
      <c r="F53" s="210"/>
      <c r="G53" s="211"/>
      <c r="H53" s="216">
        <f>IF(H49&lt;&gt;0,IF(H51&lt;&gt;0,H51/H49,0),0)</f>
        <v>0</v>
      </c>
      <c r="I53" s="210"/>
      <c r="J53" s="211"/>
      <c r="K53" s="216">
        <f>IF(K49&lt;&gt;0,IF(K51&lt;&gt;0,K51/K49,0),0)</f>
        <v>0</v>
      </c>
      <c r="L53" s="210"/>
      <c r="M53" s="211"/>
      <c r="N53" s="216">
        <f>IF(N49&lt;&gt;0,IF(N51&lt;&gt;0,N51/N49,0),0)</f>
        <v>0</v>
      </c>
      <c r="O53" s="210"/>
      <c r="P53" s="211"/>
      <c r="Q53" s="216">
        <f>IF(Q49&lt;&gt;0,IF(Q51&lt;&gt;0,Q51/Q49,0),0)</f>
        <v>0</v>
      </c>
      <c r="R53" s="210"/>
      <c r="S53" s="211"/>
      <c r="T53" s="216">
        <f>IF(T49&lt;&gt;0,IF(T51&lt;&gt;0,T51/T49,0),0)</f>
        <v>0</v>
      </c>
      <c r="U53" s="210"/>
      <c r="V53" s="211"/>
      <c r="W53" s="216">
        <f>IF(W49&lt;&gt;0,IF(W51&lt;&gt;0,W51/W49,0),0)</f>
        <v>0</v>
      </c>
      <c r="X53" s="210"/>
      <c r="Y53" s="238"/>
    </row>
    <row r="54" spans="2:25" x14ac:dyDescent="0.4">
      <c r="B54" s="219" t="s">
        <v>123</v>
      </c>
      <c r="C54" s="222" t="s">
        <v>100</v>
      </c>
      <c r="D54" s="3" t="s">
        <v>101</v>
      </c>
      <c r="E54" s="64"/>
      <c r="F54" s="79"/>
      <c r="G54" s="64"/>
      <c r="H54" s="64"/>
      <c r="I54" s="79"/>
      <c r="J54" s="64"/>
      <c r="K54" s="80"/>
      <c r="L54" s="64"/>
      <c r="M54" s="80"/>
      <c r="N54" s="64"/>
      <c r="O54" s="64"/>
      <c r="P54" s="80"/>
      <c r="Q54" s="64"/>
      <c r="R54" s="64"/>
      <c r="S54" s="80"/>
      <c r="T54" s="64"/>
      <c r="U54" s="64"/>
      <c r="V54" s="80"/>
      <c r="W54" s="64">
        <f t="shared" ref="W54:X56" si="39">E54+H54+K54+N54+Q54+T54</f>
        <v>0</v>
      </c>
      <c r="X54" s="64">
        <f t="shared" si="39"/>
        <v>0</v>
      </c>
      <c r="Y54" s="81">
        <f>G54+J54+P54+S54+M54+V54</f>
        <v>0</v>
      </c>
    </row>
    <row r="55" spans="2:25" s="5" customFormat="1" ht="18" x14ac:dyDescent="0.4">
      <c r="B55" s="220"/>
      <c r="C55" s="223"/>
      <c r="D55" s="4" t="s">
        <v>102</v>
      </c>
      <c r="E55" s="65"/>
      <c r="F55" s="82"/>
      <c r="G55" s="82"/>
      <c r="H55" s="65"/>
      <c r="I55" s="82"/>
      <c r="J55" s="82"/>
      <c r="K55" s="82"/>
      <c r="L55" s="65"/>
      <c r="M55" s="82"/>
      <c r="N55" s="65"/>
      <c r="O55" s="65"/>
      <c r="P55" s="82"/>
      <c r="Q55" s="65"/>
      <c r="R55" s="65"/>
      <c r="S55" s="82"/>
      <c r="T55" s="65"/>
      <c r="U55" s="65"/>
      <c r="V55" s="82"/>
      <c r="W55" s="71">
        <f t="shared" si="39"/>
        <v>0</v>
      </c>
      <c r="X55" s="71">
        <f t="shared" si="39"/>
        <v>0</v>
      </c>
      <c r="Y55" s="83">
        <f>G55+J55+P55+S55+M55+V55</f>
        <v>0</v>
      </c>
    </row>
    <row r="56" spans="2:25" x14ac:dyDescent="0.4">
      <c r="B56" s="257"/>
      <c r="C56" s="223"/>
      <c r="D56" s="6" t="s">
        <v>103</v>
      </c>
      <c r="E56" s="69"/>
      <c r="F56" s="55"/>
      <c r="G56" s="66"/>
      <c r="H56" s="69"/>
      <c r="I56" s="55"/>
      <c r="J56" s="66"/>
      <c r="K56" s="56"/>
      <c r="L56" s="69"/>
      <c r="M56" s="57"/>
      <c r="N56" s="69"/>
      <c r="O56" s="69"/>
      <c r="P56" s="57"/>
      <c r="Q56" s="69"/>
      <c r="R56" s="69"/>
      <c r="S56" s="57"/>
      <c r="T56" s="69"/>
      <c r="U56" s="69"/>
      <c r="V56" s="57"/>
      <c r="W56" s="66">
        <f t="shared" si="39"/>
        <v>0</v>
      </c>
      <c r="X56" s="66">
        <f t="shared" si="39"/>
        <v>0</v>
      </c>
      <c r="Y56" s="54">
        <f>G56+J56+M56+P56+S56+V56</f>
        <v>0</v>
      </c>
    </row>
    <row r="57" spans="2:25" x14ac:dyDescent="0.4">
      <c r="B57" s="257"/>
      <c r="C57" s="223"/>
      <c r="D57" s="7" t="s">
        <v>104</v>
      </c>
      <c r="E57" s="67">
        <f>E56-E54</f>
        <v>0</v>
      </c>
      <c r="F57" s="67">
        <f>F56-F54</f>
        <v>0</v>
      </c>
      <c r="G57" s="50">
        <f t="shared" ref="G57" si="40">G56-G54</f>
        <v>0</v>
      </c>
      <c r="H57" s="67">
        <f>H56-H54</f>
        <v>0</v>
      </c>
      <c r="I57" s="67">
        <f t="shared" ref="I57:J57" si="41">I56-I54</f>
        <v>0</v>
      </c>
      <c r="J57" s="50">
        <f t="shared" si="41"/>
        <v>0</v>
      </c>
      <c r="K57" s="50">
        <f>K56-K54</f>
        <v>0</v>
      </c>
      <c r="L57" s="67">
        <f t="shared" ref="L57:M57" si="42">L56-L54</f>
        <v>0</v>
      </c>
      <c r="M57" s="50">
        <f t="shared" si="42"/>
        <v>0</v>
      </c>
      <c r="N57" s="67">
        <f>N56-N54</f>
        <v>0</v>
      </c>
      <c r="O57" s="67">
        <f t="shared" ref="O57:P57" si="43">O56-O54</f>
        <v>0</v>
      </c>
      <c r="P57" s="50">
        <f t="shared" si="43"/>
        <v>0</v>
      </c>
      <c r="Q57" s="67">
        <f>Q56-Q54</f>
        <v>0</v>
      </c>
      <c r="R57" s="67">
        <f t="shared" ref="R57:S57" si="44">R56-R54</f>
        <v>0</v>
      </c>
      <c r="S57" s="50">
        <f t="shared" si="44"/>
        <v>0</v>
      </c>
      <c r="T57" s="67">
        <f>T56-T54</f>
        <v>0</v>
      </c>
      <c r="U57" s="67">
        <f t="shared" ref="U57:Y57" si="45">U56-U54</f>
        <v>0</v>
      </c>
      <c r="V57" s="50">
        <f t="shared" si="45"/>
        <v>0</v>
      </c>
      <c r="W57" s="67">
        <f t="shared" si="45"/>
        <v>0</v>
      </c>
      <c r="X57" s="67">
        <f t="shared" si="45"/>
        <v>0</v>
      </c>
      <c r="Y57" s="52">
        <f t="shared" si="45"/>
        <v>0</v>
      </c>
    </row>
    <row r="58" spans="2:25" x14ac:dyDescent="0.4">
      <c r="B58" s="257"/>
      <c r="C58" s="224"/>
      <c r="D58" s="9" t="s">
        <v>105</v>
      </c>
      <c r="E58" s="197">
        <f>IF(G54&lt;&gt;0,IF(G56&lt;&gt;0, G56/G54, 0),0)</f>
        <v>0</v>
      </c>
      <c r="F58" s="198"/>
      <c r="G58" s="199"/>
      <c r="H58" s="197">
        <f>IF(J54&lt;&gt;0,IF(J56&lt;&gt;0, J56/J54, 0),0)</f>
        <v>0</v>
      </c>
      <c r="I58" s="198"/>
      <c r="J58" s="199"/>
      <c r="K58" s="197">
        <f>IF(M54&lt;&gt;0,IF(M56&lt;&gt;0, M56/M54, 0),0)</f>
        <v>0</v>
      </c>
      <c r="L58" s="198"/>
      <c r="M58" s="199"/>
      <c r="N58" s="197">
        <f>IF(P54&lt;&gt;0,IF(P56&lt;&gt;0, P56/P54, 0),0)</f>
        <v>0</v>
      </c>
      <c r="O58" s="198"/>
      <c r="P58" s="199"/>
      <c r="Q58" s="197">
        <f>IF(S54&lt;&gt;0,IF(S56&lt;&gt;0, S56/S54, 0),0)</f>
        <v>0</v>
      </c>
      <c r="R58" s="198"/>
      <c r="S58" s="199"/>
      <c r="T58" s="197">
        <f>IF(V54&lt;&gt;0,IF(V56&lt;&gt;0, V56/V54, 0),0)</f>
        <v>0</v>
      </c>
      <c r="U58" s="198"/>
      <c r="V58" s="199"/>
      <c r="W58" s="197">
        <f>IF(Y54&lt;&gt;0,IF(Y56&lt;&gt;0, Y56/Y54, 0),0)</f>
        <v>0</v>
      </c>
      <c r="X58" s="198"/>
      <c r="Y58" s="200"/>
    </row>
    <row r="59" spans="2:25" x14ac:dyDescent="0.4">
      <c r="B59" s="257"/>
      <c r="C59" s="229" t="s">
        <v>106</v>
      </c>
      <c r="D59" s="36" t="s">
        <v>101</v>
      </c>
      <c r="E59" s="214"/>
      <c r="F59" s="204"/>
      <c r="G59" s="205"/>
      <c r="H59" s="214"/>
      <c r="I59" s="204"/>
      <c r="J59" s="205"/>
      <c r="K59" s="214"/>
      <c r="L59" s="204"/>
      <c r="M59" s="205"/>
      <c r="N59" s="214"/>
      <c r="O59" s="204"/>
      <c r="P59" s="205"/>
      <c r="Q59" s="214"/>
      <c r="R59" s="204"/>
      <c r="S59" s="205"/>
      <c r="T59" s="214"/>
      <c r="U59" s="204"/>
      <c r="V59" s="205"/>
      <c r="W59" s="214">
        <f>E59+H59+K59+T59+N59+Q59</f>
        <v>0</v>
      </c>
      <c r="X59" s="204"/>
      <c r="Y59" s="239"/>
    </row>
    <row r="60" spans="2:25" s="5" customFormat="1" ht="18" x14ac:dyDescent="0.4">
      <c r="B60" s="257"/>
      <c r="C60" s="230"/>
      <c r="D60" s="10" t="s">
        <v>107</v>
      </c>
      <c r="E60" s="250"/>
      <c r="F60" s="251"/>
      <c r="G60" s="252"/>
      <c r="H60" s="250"/>
      <c r="I60" s="251"/>
      <c r="J60" s="252"/>
      <c r="K60" s="250"/>
      <c r="L60" s="251"/>
      <c r="M60" s="252"/>
      <c r="N60" s="250"/>
      <c r="O60" s="251"/>
      <c r="P60" s="252"/>
      <c r="Q60" s="250"/>
      <c r="R60" s="251"/>
      <c r="S60" s="252"/>
      <c r="T60" s="250"/>
      <c r="U60" s="251"/>
      <c r="V60" s="252"/>
      <c r="W60" s="240">
        <f>E60+H60+K60+T60+N60+Q60</f>
        <v>0</v>
      </c>
      <c r="X60" s="241"/>
      <c r="Y60" s="242"/>
    </row>
    <row r="61" spans="2:25" x14ac:dyDescent="0.4">
      <c r="B61" s="257"/>
      <c r="C61" s="230"/>
      <c r="D61" s="6" t="s">
        <v>103</v>
      </c>
      <c r="E61" s="247"/>
      <c r="F61" s="248"/>
      <c r="G61" s="249"/>
      <c r="H61" s="247"/>
      <c r="I61" s="248"/>
      <c r="J61" s="249"/>
      <c r="K61" s="247"/>
      <c r="L61" s="248"/>
      <c r="M61" s="249"/>
      <c r="N61" s="247"/>
      <c r="O61" s="248"/>
      <c r="P61" s="249"/>
      <c r="Q61" s="247"/>
      <c r="R61" s="248"/>
      <c r="S61" s="249"/>
      <c r="T61" s="247"/>
      <c r="U61" s="248"/>
      <c r="V61" s="249"/>
      <c r="W61" s="243">
        <f>E61+H61+K61+T61+N61+Q61</f>
        <v>0</v>
      </c>
      <c r="X61" s="244"/>
      <c r="Y61" s="245"/>
    </row>
    <row r="62" spans="2:25" x14ac:dyDescent="0.4">
      <c r="B62" s="257"/>
      <c r="C62" s="230"/>
      <c r="D62" s="7" t="s">
        <v>104</v>
      </c>
      <c r="E62" s="203">
        <f>E61-E59</f>
        <v>0</v>
      </c>
      <c r="F62" s="201"/>
      <c r="G62" s="202"/>
      <c r="H62" s="203">
        <f>H61-H59</f>
        <v>0</v>
      </c>
      <c r="I62" s="201"/>
      <c r="J62" s="202"/>
      <c r="K62" s="203">
        <f>K61-K59</f>
        <v>0</v>
      </c>
      <c r="L62" s="201"/>
      <c r="M62" s="202"/>
      <c r="N62" s="203">
        <f>N61-N59</f>
        <v>0</v>
      </c>
      <c r="O62" s="201"/>
      <c r="P62" s="202"/>
      <c r="Q62" s="203">
        <f>Q61-Q59</f>
        <v>0</v>
      </c>
      <c r="R62" s="201"/>
      <c r="S62" s="202"/>
      <c r="T62" s="203">
        <f>T61-T59</f>
        <v>0</v>
      </c>
      <c r="U62" s="201"/>
      <c r="V62" s="202"/>
      <c r="W62" s="203">
        <f>W61-W59</f>
        <v>0</v>
      </c>
      <c r="X62" s="201"/>
      <c r="Y62" s="218"/>
    </row>
    <row r="63" spans="2:25" ht="19.5" thickBot="1" x14ac:dyDescent="0.45">
      <c r="B63" s="257"/>
      <c r="C63" s="230"/>
      <c r="D63" s="17" t="s">
        <v>105</v>
      </c>
      <c r="E63" s="216">
        <f>IF(E59&lt;&gt;0,IF(E61&lt;&gt;0,E61/E59,0),0)</f>
        <v>0</v>
      </c>
      <c r="F63" s="210"/>
      <c r="G63" s="211"/>
      <c r="H63" s="216">
        <f>IF(H59&lt;&gt;0,IF(H61&lt;&gt;0,H61/H59,0),0)</f>
        <v>0</v>
      </c>
      <c r="I63" s="210"/>
      <c r="J63" s="211"/>
      <c r="K63" s="216">
        <f>IF(K59&lt;&gt;0,IF(K61&lt;&gt;0,K61/K59,0),0)</f>
        <v>0</v>
      </c>
      <c r="L63" s="210"/>
      <c r="M63" s="211"/>
      <c r="N63" s="216">
        <f>IF(N59&lt;&gt;0,IF(N61&lt;&gt;0,N61/N59,0),0)</f>
        <v>0</v>
      </c>
      <c r="O63" s="210"/>
      <c r="P63" s="211"/>
      <c r="Q63" s="216">
        <f>IF(Q59&lt;&gt;0,IF(Q61&lt;&gt;0,Q61/Q59,0),0)</f>
        <v>0</v>
      </c>
      <c r="R63" s="210"/>
      <c r="S63" s="211"/>
      <c r="T63" s="216">
        <f>IF(T59&lt;&gt;0,IF(T61&lt;&gt;0,T61/T59,0),0)</f>
        <v>0</v>
      </c>
      <c r="U63" s="210"/>
      <c r="V63" s="211"/>
      <c r="W63" s="216">
        <f>IF(W59&lt;&gt;0,IF(W61&lt;&gt;0,W61/W59,0),0)</f>
        <v>0</v>
      </c>
      <c r="X63" s="210"/>
      <c r="Y63" s="238"/>
    </row>
    <row r="64" spans="2:25" x14ac:dyDescent="0.4">
      <c r="B64" s="219" t="s">
        <v>124</v>
      </c>
      <c r="C64" s="222" t="s">
        <v>100</v>
      </c>
      <c r="D64" s="3" t="s">
        <v>101</v>
      </c>
      <c r="E64" s="64"/>
      <c r="F64" s="64"/>
      <c r="G64" s="80"/>
      <c r="H64" s="64"/>
      <c r="I64" s="79"/>
      <c r="J64" s="64"/>
      <c r="K64" s="80"/>
      <c r="L64" s="64"/>
      <c r="M64" s="80"/>
      <c r="N64" s="64"/>
      <c r="O64" s="64"/>
      <c r="P64" s="80"/>
      <c r="Q64" s="64"/>
      <c r="R64" s="64"/>
      <c r="S64" s="80"/>
      <c r="T64" s="64"/>
      <c r="U64" s="64"/>
      <c r="V64" s="80"/>
      <c r="W64" s="64">
        <f t="shared" ref="W64:X66" si="46">E64+H64+K64+N64+Q64+T64</f>
        <v>0</v>
      </c>
      <c r="X64" s="64">
        <f t="shared" si="46"/>
        <v>0</v>
      </c>
      <c r="Y64" s="81">
        <f>G64+J64+P64+S64+M64+V64</f>
        <v>0</v>
      </c>
    </row>
    <row r="65" spans="2:25" x14ac:dyDescent="0.4">
      <c r="B65" s="220"/>
      <c r="C65" s="223"/>
      <c r="D65" s="4" t="s">
        <v>102</v>
      </c>
      <c r="E65" s="65"/>
      <c r="F65" s="65"/>
      <c r="G65" s="82"/>
      <c r="H65" s="65"/>
      <c r="I65" s="82"/>
      <c r="J65" s="82"/>
      <c r="K65" s="82"/>
      <c r="L65" s="65"/>
      <c r="M65" s="82"/>
      <c r="N65" s="65"/>
      <c r="O65" s="65"/>
      <c r="P65" s="82"/>
      <c r="Q65" s="65"/>
      <c r="R65" s="65"/>
      <c r="S65" s="82"/>
      <c r="T65" s="65"/>
      <c r="U65" s="65"/>
      <c r="V65" s="82"/>
      <c r="W65" s="71">
        <f t="shared" si="46"/>
        <v>0</v>
      </c>
      <c r="X65" s="71">
        <f t="shared" si="46"/>
        <v>0</v>
      </c>
      <c r="Y65" s="83">
        <f>G65+J65+P65+S65+M65+V65</f>
        <v>0</v>
      </c>
    </row>
    <row r="66" spans="2:25" x14ac:dyDescent="0.4">
      <c r="B66" s="257"/>
      <c r="C66" s="223"/>
      <c r="D66" s="6" t="s">
        <v>103</v>
      </c>
      <c r="E66" s="56"/>
      <c r="F66" s="56"/>
      <c r="G66" s="57"/>
      <c r="H66" s="69"/>
      <c r="I66" s="55"/>
      <c r="J66" s="66"/>
      <c r="K66" s="56"/>
      <c r="L66" s="69"/>
      <c r="M66" s="57"/>
      <c r="N66" s="69"/>
      <c r="O66" s="69"/>
      <c r="P66" s="57"/>
      <c r="Q66" s="69"/>
      <c r="R66" s="69"/>
      <c r="S66" s="57"/>
      <c r="T66" s="69"/>
      <c r="U66" s="69"/>
      <c r="V66" s="57"/>
      <c r="W66" s="66">
        <f t="shared" si="46"/>
        <v>0</v>
      </c>
      <c r="X66" s="66">
        <f t="shared" si="46"/>
        <v>0</v>
      </c>
      <c r="Y66" s="54">
        <f>G66+J66+M66+P66+S66+V66</f>
        <v>0</v>
      </c>
    </row>
    <row r="67" spans="2:25" x14ac:dyDescent="0.4">
      <c r="B67" s="257"/>
      <c r="C67" s="223"/>
      <c r="D67" s="7" t="s">
        <v>104</v>
      </c>
      <c r="E67" s="67">
        <f>E66-E64</f>
        <v>0</v>
      </c>
      <c r="F67" s="67">
        <f>F66-F64</f>
        <v>0</v>
      </c>
      <c r="G67" s="50">
        <f t="shared" ref="G67" si="47">G66-G64</f>
        <v>0</v>
      </c>
      <c r="H67" s="67">
        <f>H66-H64</f>
        <v>0</v>
      </c>
      <c r="I67" s="67">
        <f t="shared" ref="I67:J67" si="48">I66-I64</f>
        <v>0</v>
      </c>
      <c r="J67" s="50">
        <f t="shared" si="48"/>
        <v>0</v>
      </c>
      <c r="K67" s="50">
        <f>K66-K64</f>
        <v>0</v>
      </c>
      <c r="L67" s="67">
        <f t="shared" ref="L67:M67" si="49">L66-L64</f>
        <v>0</v>
      </c>
      <c r="M67" s="50">
        <f t="shared" si="49"/>
        <v>0</v>
      </c>
      <c r="N67" s="67">
        <f>N66-N64</f>
        <v>0</v>
      </c>
      <c r="O67" s="67">
        <f t="shared" ref="O67:P67" si="50">O66-O64</f>
        <v>0</v>
      </c>
      <c r="P67" s="50">
        <f t="shared" si="50"/>
        <v>0</v>
      </c>
      <c r="Q67" s="67">
        <f>Q66-Q64</f>
        <v>0</v>
      </c>
      <c r="R67" s="67">
        <f t="shared" ref="R67:S67" si="51">R66-R64</f>
        <v>0</v>
      </c>
      <c r="S67" s="50">
        <f t="shared" si="51"/>
        <v>0</v>
      </c>
      <c r="T67" s="67">
        <f>T66-T64</f>
        <v>0</v>
      </c>
      <c r="U67" s="67">
        <f t="shared" ref="U67:Y67" si="52">U66-U64</f>
        <v>0</v>
      </c>
      <c r="V67" s="50">
        <f t="shared" si="52"/>
        <v>0</v>
      </c>
      <c r="W67" s="67">
        <f t="shared" si="52"/>
        <v>0</v>
      </c>
      <c r="X67" s="67">
        <f t="shared" si="52"/>
        <v>0</v>
      </c>
      <c r="Y67" s="52">
        <f t="shared" si="52"/>
        <v>0</v>
      </c>
    </row>
    <row r="68" spans="2:25" x14ac:dyDescent="0.4">
      <c r="B68" s="257"/>
      <c r="C68" s="224"/>
      <c r="D68" s="9" t="s">
        <v>105</v>
      </c>
      <c r="E68" s="197">
        <f>IF(G64&lt;&gt;0,IF(G66&lt;&gt;0, G66/G64, 0),0)</f>
        <v>0</v>
      </c>
      <c r="F68" s="198"/>
      <c r="G68" s="199"/>
      <c r="H68" s="197">
        <f>IF(J64&lt;&gt;0,IF(J66&lt;&gt;0, J66/J64, 0),0)</f>
        <v>0</v>
      </c>
      <c r="I68" s="198"/>
      <c r="J68" s="199"/>
      <c r="K68" s="197">
        <f>IF(M64&lt;&gt;0,IF(M66&lt;&gt;0, M66/M64, 0),0)</f>
        <v>0</v>
      </c>
      <c r="L68" s="198"/>
      <c r="M68" s="199"/>
      <c r="N68" s="197">
        <f>IF(P64&lt;&gt;0,IF(P66&lt;&gt;0, P66/P64, 0),0)</f>
        <v>0</v>
      </c>
      <c r="O68" s="198"/>
      <c r="P68" s="199"/>
      <c r="Q68" s="197">
        <f>IF(S64&lt;&gt;0,IF(S66&lt;&gt;0, S66/S64, 0),0)</f>
        <v>0</v>
      </c>
      <c r="R68" s="198"/>
      <c r="S68" s="199"/>
      <c r="T68" s="197">
        <f>IF(V64&lt;&gt;0,IF(V66&lt;&gt;0, V66/V64, 0),0)</f>
        <v>0</v>
      </c>
      <c r="U68" s="198"/>
      <c r="V68" s="199"/>
      <c r="W68" s="197">
        <f>IF(Y64&lt;&gt;0,IF(Y66&lt;&gt;0, Y66/Y64, 0),0)</f>
        <v>0</v>
      </c>
      <c r="X68" s="198"/>
      <c r="Y68" s="200"/>
    </row>
    <row r="69" spans="2:25" x14ac:dyDescent="0.4">
      <c r="B69" s="257"/>
      <c r="C69" s="229" t="s">
        <v>106</v>
      </c>
      <c r="D69" s="13" t="s">
        <v>101</v>
      </c>
      <c r="E69" s="214"/>
      <c r="F69" s="204"/>
      <c r="G69" s="205"/>
      <c r="H69" s="214"/>
      <c r="I69" s="204"/>
      <c r="J69" s="205"/>
      <c r="K69" s="214"/>
      <c r="L69" s="204"/>
      <c r="M69" s="205"/>
      <c r="N69" s="214"/>
      <c r="O69" s="204"/>
      <c r="P69" s="205"/>
      <c r="Q69" s="214"/>
      <c r="R69" s="204"/>
      <c r="S69" s="205"/>
      <c r="T69" s="214"/>
      <c r="U69" s="204"/>
      <c r="V69" s="205"/>
      <c r="W69" s="214">
        <f>E69+H69+K69+T69+N69+Q69</f>
        <v>0</v>
      </c>
      <c r="X69" s="204"/>
      <c r="Y69" s="239"/>
    </row>
    <row r="70" spans="2:25" x14ac:dyDescent="0.4">
      <c r="B70" s="257"/>
      <c r="C70" s="230"/>
      <c r="D70" s="14" t="s">
        <v>107</v>
      </c>
      <c r="E70" s="250"/>
      <c r="F70" s="251"/>
      <c r="G70" s="252"/>
      <c r="H70" s="250"/>
      <c r="I70" s="251"/>
      <c r="J70" s="252"/>
      <c r="K70" s="250"/>
      <c r="L70" s="251"/>
      <c r="M70" s="252"/>
      <c r="N70" s="250"/>
      <c r="O70" s="251"/>
      <c r="P70" s="252"/>
      <c r="Q70" s="250"/>
      <c r="R70" s="251"/>
      <c r="S70" s="252"/>
      <c r="T70" s="250"/>
      <c r="U70" s="251"/>
      <c r="V70" s="252"/>
      <c r="W70" s="240">
        <f>E70+H70+K70+T70+N70+Q70</f>
        <v>0</v>
      </c>
      <c r="X70" s="241"/>
      <c r="Y70" s="242"/>
    </row>
    <row r="71" spans="2:25" x14ac:dyDescent="0.4">
      <c r="B71" s="257"/>
      <c r="C71" s="230"/>
      <c r="D71" s="6" t="s">
        <v>103</v>
      </c>
      <c r="E71" s="247"/>
      <c r="F71" s="248"/>
      <c r="G71" s="249"/>
      <c r="H71" s="247"/>
      <c r="I71" s="248"/>
      <c r="J71" s="249"/>
      <c r="K71" s="247"/>
      <c r="L71" s="248"/>
      <c r="M71" s="249"/>
      <c r="N71" s="247"/>
      <c r="O71" s="248"/>
      <c r="P71" s="249"/>
      <c r="Q71" s="247"/>
      <c r="R71" s="248"/>
      <c r="S71" s="249"/>
      <c r="T71" s="247"/>
      <c r="U71" s="248"/>
      <c r="V71" s="249"/>
      <c r="W71" s="243">
        <f>E71+H71+K71+T71+N71+Q71</f>
        <v>0</v>
      </c>
      <c r="X71" s="244"/>
      <c r="Y71" s="245"/>
    </row>
    <row r="72" spans="2:25" x14ac:dyDescent="0.4">
      <c r="B72" s="257"/>
      <c r="C72" s="230"/>
      <c r="D72" s="7" t="s">
        <v>104</v>
      </c>
      <c r="E72" s="203">
        <f>E71-E69</f>
        <v>0</v>
      </c>
      <c r="F72" s="201"/>
      <c r="G72" s="202"/>
      <c r="H72" s="203">
        <f>H71-H69</f>
        <v>0</v>
      </c>
      <c r="I72" s="201"/>
      <c r="J72" s="202"/>
      <c r="K72" s="203">
        <f>K71-K69</f>
        <v>0</v>
      </c>
      <c r="L72" s="201"/>
      <c r="M72" s="202"/>
      <c r="N72" s="203">
        <f>N71-N69</f>
        <v>0</v>
      </c>
      <c r="O72" s="201"/>
      <c r="P72" s="202"/>
      <c r="Q72" s="203">
        <f>Q71-Q69</f>
        <v>0</v>
      </c>
      <c r="R72" s="201"/>
      <c r="S72" s="202"/>
      <c r="T72" s="203">
        <f>T71-T69</f>
        <v>0</v>
      </c>
      <c r="U72" s="201"/>
      <c r="V72" s="202"/>
      <c r="W72" s="203">
        <f>W71-W69</f>
        <v>0</v>
      </c>
      <c r="X72" s="201"/>
      <c r="Y72" s="218"/>
    </row>
    <row r="73" spans="2:25" ht="19.5" thickBot="1" x14ac:dyDescent="0.45">
      <c r="B73" s="258"/>
      <c r="C73" s="231"/>
      <c r="D73" s="11" t="s">
        <v>105</v>
      </c>
      <c r="E73" s="216">
        <f>IF(E69&lt;&gt;0,IF(E71&lt;&gt;0,E71/E69,0),0)</f>
        <v>0</v>
      </c>
      <c r="F73" s="210"/>
      <c r="G73" s="211"/>
      <c r="H73" s="216">
        <f>IF(H69&lt;&gt;0,IF(H71&lt;&gt;0,H71/H69,0),0)</f>
        <v>0</v>
      </c>
      <c r="I73" s="210"/>
      <c r="J73" s="211"/>
      <c r="K73" s="216">
        <f>IF(K69&lt;&gt;0,IF(K71&lt;&gt;0,K71/K69,0),0)</f>
        <v>0</v>
      </c>
      <c r="L73" s="210"/>
      <c r="M73" s="211"/>
      <c r="N73" s="216">
        <f>IF(N69&lt;&gt;0,IF(N71&lt;&gt;0,N71/N69,0),0)</f>
        <v>0</v>
      </c>
      <c r="O73" s="210"/>
      <c r="P73" s="211"/>
      <c r="Q73" s="216">
        <f>IF(Q69&lt;&gt;0,IF(Q71&lt;&gt;0,Q71/Q69,0),0)</f>
        <v>0</v>
      </c>
      <c r="R73" s="210"/>
      <c r="S73" s="211"/>
      <c r="T73" s="216">
        <f>IF(T69&lt;&gt;0,IF(T71&lt;&gt;0,T71/T69,0),0)</f>
        <v>0</v>
      </c>
      <c r="U73" s="210"/>
      <c r="V73" s="211"/>
      <c r="W73" s="216">
        <f>IF(W69&lt;&gt;0,IF(W71&lt;&gt;0,W71/W69,0),0)</f>
        <v>0</v>
      </c>
      <c r="X73" s="210"/>
      <c r="Y73" s="238"/>
    </row>
    <row r="74" spans="2:25" x14ac:dyDescent="0.4">
      <c r="B74" s="219" t="s">
        <v>133</v>
      </c>
      <c r="C74" s="222" t="s">
        <v>100</v>
      </c>
      <c r="D74" s="3" t="s">
        <v>101</v>
      </c>
      <c r="E74" s="64">
        <f t="shared" ref="E74:V74" si="53">SUM(E44,E54,E64)</f>
        <v>0</v>
      </c>
      <c r="F74" s="64">
        <f t="shared" si="53"/>
        <v>0</v>
      </c>
      <c r="G74" s="80">
        <f t="shared" si="53"/>
        <v>0</v>
      </c>
      <c r="H74" s="64">
        <f t="shared" si="53"/>
        <v>0</v>
      </c>
      <c r="I74" s="64">
        <f t="shared" si="53"/>
        <v>0</v>
      </c>
      <c r="J74" s="80">
        <f t="shared" si="53"/>
        <v>0</v>
      </c>
      <c r="K74" s="80">
        <f t="shared" si="53"/>
        <v>0</v>
      </c>
      <c r="L74" s="64">
        <f t="shared" si="53"/>
        <v>0</v>
      </c>
      <c r="M74" s="80">
        <f t="shared" si="53"/>
        <v>0</v>
      </c>
      <c r="N74" s="64">
        <f t="shared" si="53"/>
        <v>0</v>
      </c>
      <c r="O74" s="64">
        <f t="shared" si="53"/>
        <v>0</v>
      </c>
      <c r="P74" s="80">
        <f t="shared" si="53"/>
        <v>0</v>
      </c>
      <c r="Q74" s="64">
        <f t="shared" si="53"/>
        <v>0</v>
      </c>
      <c r="R74" s="64">
        <f t="shared" si="53"/>
        <v>0</v>
      </c>
      <c r="S74" s="80">
        <f t="shared" si="53"/>
        <v>0</v>
      </c>
      <c r="T74" s="64">
        <f t="shared" si="53"/>
        <v>0</v>
      </c>
      <c r="U74" s="64">
        <f t="shared" si="53"/>
        <v>0</v>
      </c>
      <c r="V74" s="80">
        <f t="shared" si="53"/>
        <v>0</v>
      </c>
      <c r="W74" s="64">
        <f t="shared" ref="W74:W75" si="54">E74+H74+K74+N74+Q74+T74</f>
        <v>0</v>
      </c>
      <c r="X74" s="64">
        <f t="shared" ref="X74:X75" si="55">F74+I74+L74+O74+R74+U74</f>
        <v>0</v>
      </c>
      <c r="Y74" s="81">
        <f t="shared" ref="Y74:Y75" si="56">G74+J74+M74+P74+S74+V74</f>
        <v>0</v>
      </c>
    </row>
    <row r="75" spans="2:25" x14ac:dyDescent="0.4">
      <c r="B75" s="257"/>
      <c r="C75" s="223"/>
      <c r="D75" s="6" t="s">
        <v>103</v>
      </c>
      <c r="E75" s="87">
        <f t="shared" ref="E75:M75" si="57">SUM(E46,E56,E66)</f>
        <v>0</v>
      </c>
      <c r="F75" s="87">
        <f t="shared" si="57"/>
        <v>0</v>
      </c>
      <c r="G75" s="88">
        <f t="shared" si="57"/>
        <v>0</v>
      </c>
      <c r="H75" s="69">
        <f t="shared" si="57"/>
        <v>0</v>
      </c>
      <c r="I75" s="69">
        <f t="shared" si="57"/>
        <v>0</v>
      </c>
      <c r="J75" s="88">
        <f t="shared" si="57"/>
        <v>0</v>
      </c>
      <c r="K75" s="87">
        <f t="shared" si="57"/>
        <v>0</v>
      </c>
      <c r="L75" s="69">
        <f t="shared" si="57"/>
        <v>0</v>
      </c>
      <c r="M75" s="88">
        <f t="shared" si="57"/>
        <v>0</v>
      </c>
      <c r="N75" s="69">
        <f t="shared" ref="N75:S75" si="58">SUM(N45,N55,N65)</f>
        <v>0</v>
      </c>
      <c r="O75" s="69">
        <f t="shared" si="58"/>
        <v>0</v>
      </c>
      <c r="P75" s="88">
        <f t="shared" si="58"/>
        <v>0</v>
      </c>
      <c r="Q75" s="69">
        <f t="shared" si="58"/>
        <v>0</v>
      </c>
      <c r="R75" s="69">
        <f t="shared" si="58"/>
        <v>0</v>
      </c>
      <c r="S75" s="88">
        <f t="shared" si="58"/>
        <v>0</v>
      </c>
      <c r="T75" s="69">
        <f>SUM(T46,T56,T66)</f>
        <v>0</v>
      </c>
      <c r="U75" s="69">
        <f>SUM(U46,U56,U66)</f>
        <v>0</v>
      </c>
      <c r="V75" s="88">
        <f>SUM(V46,V56,V66)</f>
        <v>0</v>
      </c>
      <c r="W75" s="66">
        <f t="shared" si="54"/>
        <v>0</v>
      </c>
      <c r="X75" s="66">
        <f t="shared" si="55"/>
        <v>0</v>
      </c>
      <c r="Y75" s="86">
        <f t="shared" si="56"/>
        <v>0</v>
      </c>
    </row>
    <row r="76" spans="2:25" x14ac:dyDescent="0.4">
      <c r="B76" s="257"/>
      <c r="C76" s="223"/>
      <c r="D76" s="7" t="s">
        <v>104</v>
      </c>
      <c r="E76" s="67">
        <f>E75-E74</f>
        <v>0</v>
      </c>
      <c r="F76" s="67">
        <f t="shared" ref="F76:G76" si="59">F75-F74</f>
        <v>0</v>
      </c>
      <c r="G76" s="84">
        <f t="shared" si="59"/>
        <v>0</v>
      </c>
      <c r="H76" s="67">
        <f>H75-H74</f>
        <v>0</v>
      </c>
      <c r="I76" s="67">
        <f t="shared" ref="I76:J76" si="60">I75-I74</f>
        <v>0</v>
      </c>
      <c r="J76" s="84">
        <f t="shared" si="60"/>
        <v>0</v>
      </c>
      <c r="K76" s="84">
        <f>K75-K74</f>
        <v>0</v>
      </c>
      <c r="L76" s="67">
        <f t="shared" ref="L76:M76" si="61">L75-L74</f>
        <v>0</v>
      </c>
      <c r="M76" s="84">
        <f t="shared" si="61"/>
        <v>0</v>
      </c>
      <c r="N76" s="67">
        <f>N75-N74</f>
        <v>0</v>
      </c>
      <c r="O76" s="67">
        <f t="shared" ref="O76:P76" si="62">O75-O74</f>
        <v>0</v>
      </c>
      <c r="P76" s="84">
        <f t="shared" si="62"/>
        <v>0</v>
      </c>
      <c r="Q76" s="67">
        <f>Q75-Q74</f>
        <v>0</v>
      </c>
      <c r="R76" s="67">
        <f t="shared" ref="R76:S76" si="63">R75-R74</f>
        <v>0</v>
      </c>
      <c r="S76" s="84">
        <f t="shared" si="63"/>
        <v>0</v>
      </c>
      <c r="T76" s="67">
        <f>T75-T74</f>
        <v>0</v>
      </c>
      <c r="U76" s="67">
        <f t="shared" ref="U76:V76" si="64">U75-U74</f>
        <v>0</v>
      </c>
      <c r="V76" s="84">
        <f t="shared" si="64"/>
        <v>0</v>
      </c>
      <c r="W76" s="67">
        <f>W75-W74</f>
        <v>0</v>
      </c>
      <c r="X76" s="67">
        <f t="shared" ref="X76:Y76" si="65">X75-X74</f>
        <v>0</v>
      </c>
      <c r="Y76" s="85">
        <f t="shared" si="65"/>
        <v>0</v>
      </c>
    </row>
    <row r="77" spans="2:25" x14ac:dyDescent="0.4">
      <c r="B77" s="257"/>
      <c r="C77" s="224"/>
      <c r="D77" s="9" t="s">
        <v>105</v>
      </c>
      <c r="E77" s="197">
        <f>IF(G74&lt;&gt;0,IF(G75&lt;&gt;0,G75/G74,0),0)</f>
        <v>0</v>
      </c>
      <c r="F77" s="198"/>
      <c r="G77" s="199"/>
      <c r="H77" s="197">
        <f>IF(J74&lt;&gt;0,IF(J75&lt;&gt;0,J75/J74,0),0)</f>
        <v>0</v>
      </c>
      <c r="I77" s="198"/>
      <c r="J77" s="199"/>
      <c r="K77" s="197">
        <f>IF(M74&lt;&gt;0,IF(M75&lt;&gt;0,M75/M74,0),0)</f>
        <v>0</v>
      </c>
      <c r="L77" s="198"/>
      <c r="M77" s="199"/>
      <c r="N77" s="197">
        <f>IF(P74&lt;&gt;0,IF(P75&lt;&gt;0,P75/P74,0),0)</f>
        <v>0</v>
      </c>
      <c r="O77" s="198"/>
      <c r="P77" s="199"/>
      <c r="Q77" s="197">
        <f>IF(S74&lt;&gt;0,IF(S75&lt;&gt;0,S75/S74,0),0)</f>
        <v>0</v>
      </c>
      <c r="R77" s="198"/>
      <c r="S77" s="199"/>
      <c r="T77" s="197">
        <f>IF(V74&lt;&gt;0,IF(V75&lt;&gt;0,V75/V74,0),0)</f>
        <v>0</v>
      </c>
      <c r="U77" s="198"/>
      <c r="V77" s="199"/>
      <c r="W77" s="197">
        <f>IF(Y74&lt;&gt;0,IF(Y75&lt;&gt;0,Y75/Y74,0),0)</f>
        <v>0</v>
      </c>
      <c r="X77" s="198"/>
      <c r="Y77" s="200"/>
    </row>
    <row r="78" spans="2:25" x14ac:dyDescent="0.4">
      <c r="B78" s="257"/>
      <c r="C78" s="229" t="s">
        <v>106</v>
      </c>
      <c r="D78" s="33" t="s">
        <v>101</v>
      </c>
      <c r="E78" s="214">
        <f>SUM(E49,E59,E69)</f>
        <v>0</v>
      </c>
      <c r="F78" s="204"/>
      <c r="G78" s="205"/>
      <c r="H78" s="214">
        <f>SUM(H49,H59,H69)</f>
        <v>0</v>
      </c>
      <c r="I78" s="204"/>
      <c r="J78" s="205"/>
      <c r="K78" s="214">
        <f>SUM(K49,K59,K69)</f>
        <v>0</v>
      </c>
      <c r="L78" s="204"/>
      <c r="M78" s="205"/>
      <c r="N78" s="214">
        <f>SUM(N49,N59,N69)</f>
        <v>0</v>
      </c>
      <c r="O78" s="204"/>
      <c r="P78" s="205"/>
      <c r="Q78" s="214">
        <f>SUM(Q49,Q59,Q69)</f>
        <v>0</v>
      </c>
      <c r="R78" s="204"/>
      <c r="S78" s="205"/>
      <c r="T78" s="214">
        <f>SUM(T49,T59,T69)</f>
        <v>0</v>
      </c>
      <c r="U78" s="204"/>
      <c r="V78" s="205"/>
      <c r="W78" s="214">
        <f>SUM(E78:V78)</f>
        <v>0</v>
      </c>
      <c r="X78" s="204"/>
      <c r="Y78" s="239"/>
    </row>
    <row r="79" spans="2:25" x14ac:dyDescent="0.4">
      <c r="B79" s="257"/>
      <c r="C79" s="230"/>
      <c r="D79" s="34" t="s">
        <v>103</v>
      </c>
      <c r="E79" s="247">
        <f>SUM(E51,E61,E71)</f>
        <v>0</v>
      </c>
      <c r="F79" s="248"/>
      <c r="G79" s="249"/>
      <c r="H79" s="247">
        <f>SUM(H51,H61,H71)</f>
        <v>0</v>
      </c>
      <c r="I79" s="248"/>
      <c r="J79" s="249"/>
      <c r="K79" s="247">
        <f>SUM(K51,K61,K71)</f>
        <v>0</v>
      </c>
      <c r="L79" s="248"/>
      <c r="M79" s="249"/>
      <c r="N79" s="247">
        <f>SUM(N51,N61,N71)</f>
        <v>0</v>
      </c>
      <c r="O79" s="248"/>
      <c r="P79" s="249"/>
      <c r="Q79" s="247">
        <f>SUM(Q51,Q61,Q71)</f>
        <v>0</v>
      </c>
      <c r="R79" s="248"/>
      <c r="S79" s="249"/>
      <c r="T79" s="247">
        <f>SUM(T51,T61,T71)</f>
        <v>0</v>
      </c>
      <c r="U79" s="248"/>
      <c r="V79" s="249"/>
      <c r="W79" s="247">
        <f>SUM(E79:V79)</f>
        <v>0</v>
      </c>
      <c r="X79" s="248"/>
      <c r="Y79" s="270"/>
    </row>
    <row r="80" spans="2:25" x14ac:dyDescent="0.4">
      <c r="B80" s="257"/>
      <c r="C80" s="230"/>
      <c r="D80" s="35" t="s">
        <v>104</v>
      </c>
      <c r="E80" s="203">
        <f>E79-E78</f>
        <v>0</v>
      </c>
      <c r="F80" s="201"/>
      <c r="G80" s="202"/>
      <c r="H80" s="203">
        <f>H79-H78</f>
        <v>0</v>
      </c>
      <c r="I80" s="201"/>
      <c r="J80" s="202"/>
      <c r="K80" s="203">
        <f>K79-K78</f>
        <v>0</v>
      </c>
      <c r="L80" s="201"/>
      <c r="M80" s="202"/>
      <c r="N80" s="203">
        <f>N79-N78</f>
        <v>0</v>
      </c>
      <c r="O80" s="201"/>
      <c r="P80" s="202"/>
      <c r="Q80" s="203">
        <f>Q79-Q78</f>
        <v>0</v>
      </c>
      <c r="R80" s="201"/>
      <c r="S80" s="202"/>
      <c r="T80" s="203">
        <f>T79-T78</f>
        <v>0</v>
      </c>
      <c r="U80" s="201"/>
      <c r="V80" s="202"/>
      <c r="W80" s="203">
        <f>W79-W78</f>
        <v>0</v>
      </c>
      <c r="X80" s="201"/>
      <c r="Y80" s="218"/>
    </row>
    <row r="81" spans="2:25" ht="19.5" thickBot="1" x14ac:dyDescent="0.45">
      <c r="B81" s="258"/>
      <c r="C81" s="231"/>
      <c r="D81" s="11" t="s">
        <v>105</v>
      </c>
      <c r="E81" s="216">
        <f>IF(E78&lt;&gt;0,IF(E79&lt;&gt;0,E79/E78,0),0)</f>
        <v>0</v>
      </c>
      <c r="F81" s="210"/>
      <c r="G81" s="211"/>
      <c r="H81" s="216">
        <f>IF(H78&lt;&gt;0,IF(H79&lt;&gt;0,H79/H78,0),0)</f>
        <v>0</v>
      </c>
      <c r="I81" s="210"/>
      <c r="J81" s="211"/>
      <c r="K81" s="216">
        <f>IF(K78&lt;&gt;0,IF(K79&lt;&gt;0,K79/K78,0),0)</f>
        <v>0</v>
      </c>
      <c r="L81" s="210"/>
      <c r="M81" s="211"/>
      <c r="N81" s="216">
        <f>IF(N78&lt;&gt;0,IF(N79&lt;&gt;0,N79/N78,0),0)</f>
        <v>0</v>
      </c>
      <c r="O81" s="210"/>
      <c r="P81" s="211"/>
      <c r="Q81" s="216">
        <f>IF(Q78&lt;&gt;0,IF(Q79&lt;&gt;0,Q79/Q78,0),0)</f>
        <v>0</v>
      </c>
      <c r="R81" s="210"/>
      <c r="S81" s="211"/>
      <c r="T81" s="216">
        <f>IF(T78&lt;&gt;0,IF(T79&lt;&gt;0,T79/T78,0),0)</f>
        <v>0</v>
      </c>
      <c r="U81" s="210"/>
      <c r="V81" s="211"/>
      <c r="W81" s="216">
        <f>IF(W78&lt;&gt;0,IF(W79&lt;&gt;0,W79/W78,0),0)</f>
        <v>0</v>
      </c>
      <c r="X81" s="210"/>
      <c r="Y81" s="238"/>
    </row>
    <row r="82" spans="2:25" x14ac:dyDescent="0.4">
      <c r="B82" s="219" t="s">
        <v>134</v>
      </c>
      <c r="C82" s="222" t="s">
        <v>100</v>
      </c>
      <c r="D82" s="3" t="s">
        <v>101</v>
      </c>
      <c r="E82" s="64">
        <f>SUM(E36,E74)</f>
        <v>0</v>
      </c>
      <c r="F82" s="64">
        <f>SUM(F36,F74)</f>
        <v>0</v>
      </c>
      <c r="G82" s="80">
        <f>SUM(G36,G74)</f>
        <v>0</v>
      </c>
      <c r="H82" s="64">
        <f t="shared" ref="H82:V82" si="66">SUM(H36,H74)</f>
        <v>0</v>
      </c>
      <c r="I82" s="64">
        <f t="shared" si="66"/>
        <v>0</v>
      </c>
      <c r="J82" s="80">
        <f t="shared" si="66"/>
        <v>0</v>
      </c>
      <c r="K82" s="80">
        <f t="shared" si="66"/>
        <v>0</v>
      </c>
      <c r="L82" s="64">
        <f t="shared" si="66"/>
        <v>0</v>
      </c>
      <c r="M82" s="80">
        <f t="shared" si="66"/>
        <v>0</v>
      </c>
      <c r="N82" s="64">
        <f t="shared" si="66"/>
        <v>0</v>
      </c>
      <c r="O82" s="64">
        <f t="shared" si="66"/>
        <v>0</v>
      </c>
      <c r="P82" s="80">
        <f t="shared" si="66"/>
        <v>0</v>
      </c>
      <c r="Q82" s="64">
        <f t="shared" si="66"/>
        <v>0</v>
      </c>
      <c r="R82" s="64">
        <f t="shared" si="66"/>
        <v>0</v>
      </c>
      <c r="S82" s="80">
        <f t="shared" si="66"/>
        <v>0</v>
      </c>
      <c r="T82" s="64">
        <f t="shared" si="66"/>
        <v>0</v>
      </c>
      <c r="U82" s="64">
        <f t="shared" si="66"/>
        <v>0</v>
      </c>
      <c r="V82" s="80">
        <f t="shared" si="66"/>
        <v>0</v>
      </c>
      <c r="W82" s="64">
        <f t="shared" ref="W82:W83" si="67">E82+H82+K82+N82+Q82+T82</f>
        <v>0</v>
      </c>
      <c r="X82" s="64">
        <f t="shared" ref="X82:X83" si="68">F82+I82+L82+O82+R82+U82</f>
        <v>0</v>
      </c>
      <c r="Y82" s="81">
        <f t="shared" ref="Y82:Y83" si="69">G82+J82+M82+P82+S82+V82</f>
        <v>0</v>
      </c>
    </row>
    <row r="83" spans="2:25" x14ac:dyDescent="0.4">
      <c r="B83" s="257"/>
      <c r="C83" s="223"/>
      <c r="D83" s="6" t="s">
        <v>103</v>
      </c>
      <c r="E83" s="87">
        <f>SUM(E37,E75)</f>
        <v>0</v>
      </c>
      <c r="F83" s="87">
        <f t="shared" ref="F83:H83" si="70">SUM(F37,F75)</f>
        <v>0</v>
      </c>
      <c r="G83" s="88">
        <f t="shared" si="70"/>
        <v>0</v>
      </c>
      <c r="H83" s="69">
        <f t="shared" si="70"/>
        <v>0</v>
      </c>
      <c r="I83" s="69">
        <f t="shared" ref="I83:V83" si="71">SUM(I37,I75)</f>
        <v>0</v>
      </c>
      <c r="J83" s="88">
        <f t="shared" si="71"/>
        <v>0</v>
      </c>
      <c r="K83" s="87">
        <f t="shared" si="71"/>
        <v>0</v>
      </c>
      <c r="L83" s="69">
        <f t="shared" si="71"/>
        <v>0</v>
      </c>
      <c r="M83" s="88">
        <f t="shared" si="71"/>
        <v>0</v>
      </c>
      <c r="N83" s="69">
        <f t="shared" si="71"/>
        <v>0</v>
      </c>
      <c r="O83" s="69">
        <f t="shared" si="71"/>
        <v>0</v>
      </c>
      <c r="P83" s="88">
        <f t="shared" si="71"/>
        <v>0</v>
      </c>
      <c r="Q83" s="69">
        <f t="shared" si="71"/>
        <v>0</v>
      </c>
      <c r="R83" s="69">
        <f t="shared" si="71"/>
        <v>0</v>
      </c>
      <c r="S83" s="88">
        <f t="shared" si="71"/>
        <v>0</v>
      </c>
      <c r="T83" s="69">
        <f t="shared" si="71"/>
        <v>0</v>
      </c>
      <c r="U83" s="69">
        <f t="shared" si="71"/>
        <v>0</v>
      </c>
      <c r="V83" s="88">
        <f t="shared" si="71"/>
        <v>0</v>
      </c>
      <c r="W83" s="66">
        <f t="shared" si="67"/>
        <v>0</v>
      </c>
      <c r="X83" s="66">
        <f t="shared" si="68"/>
        <v>0</v>
      </c>
      <c r="Y83" s="86">
        <f t="shared" si="69"/>
        <v>0</v>
      </c>
    </row>
    <row r="84" spans="2:25" x14ac:dyDescent="0.4">
      <c r="B84" s="257"/>
      <c r="C84" s="223"/>
      <c r="D84" s="7" t="s">
        <v>104</v>
      </c>
      <c r="E84" s="67">
        <f>E83-E82</f>
        <v>0</v>
      </c>
      <c r="F84" s="67">
        <f t="shared" ref="F84:G84" si="72">F83-F82</f>
        <v>0</v>
      </c>
      <c r="G84" s="84">
        <f t="shared" si="72"/>
        <v>0</v>
      </c>
      <c r="H84" s="67">
        <f>H83-H82</f>
        <v>0</v>
      </c>
      <c r="I84" s="67">
        <f t="shared" ref="I84:J84" si="73">I83-I82</f>
        <v>0</v>
      </c>
      <c r="J84" s="84">
        <f t="shared" si="73"/>
        <v>0</v>
      </c>
      <c r="K84" s="84">
        <f>K83-K82</f>
        <v>0</v>
      </c>
      <c r="L84" s="67">
        <f t="shared" ref="L84:M84" si="74">L83-L82</f>
        <v>0</v>
      </c>
      <c r="M84" s="84">
        <f t="shared" si="74"/>
        <v>0</v>
      </c>
      <c r="N84" s="67">
        <f>N83-N82</f>
        <v>0</v>
      </c>
      <c r="O84" s="67">
        <f t="shared" ref="O84:P84" si="75">O83-O82</f>
        <v>0</v>
      </c>
      <c r="P84" s="84">
        <f t="shared" si="75"/>
        <v>0</v>
      </c>
      <c r="Q84" s="67">
        <f>Q83-Q82</f>
        <v>0</v>
      </c>
      <c r="R84" s="67">
        <f t="shared" ref="R84:S84" si="76">R83-R82</f>
        <v>0</v>
      </c>
      <c r="S84" s="84">
        <f t="shared" si="76"/>
        <v>0</v>
      </c>
      <c r="T84" s="67">
        <f>T83-T82</f>
        <v>0</v>
      </c>
      <c r="U84" s="67">
        <f t="shared" ref="U84:V84" si="77">U83-U82</f>
        <v>0</v>
      </c>
      <c r="V84" s="84">
        <f t="shared" si="77"/>
        <v>0</v>
      </c>
      <c r="W84" s="67">
        <f>W83-W82</f>
        <v>0</v>
      </c>
      <c r="X84" s="67">
        <f t="shared" ref="X84:Y84" si="78">X83-X82</f>
        <v>0</v>
      </c>
      <c r="Y84" s="85">
        <f t="shared" si="78"/>
        <v>0</v>
      </c>
    </row>
    <row r="85" spans="2:25" x14ac:dyDescent="0.4">
      <c r="B85" s="257"/>
      <c r="C85" s="224"/>
      <c r="D85" s="9" t="s">
        <v>105</v>
      </c>
      <c r="E85" s="197">
        <f>IF(G82&lt;&gt;0,IF(G83&lt;&gt;0,G83/G82,0),0)</f>
        <v>0</v>
      </c>
      <c r="F85" s="198"/>
      <c r="G85" s="199"/>
      <c r="H85" s="197">
        <f>IF(J82&lt;&gt;0,IF(J83&lt;&gt;0,J83/J82,0),0)</f>
        <v>0</v>
      </c>
      <c r="I85" s="198"/>
      <c r="J85" s="199"/>
      <c r="K85" s="197">
        <f>IF(M82&lt;&gt;0,IF(M83&lt;&gt;0,M83/M82,0),0)</f>
        <v>0</v>
      </c>
      <c r="L85" s="198"/>
      <c r="M85" s="199"/>
      <c r="N85" s="197">
        <f>IF(P82&lt;&gt;0,IF(P83&lt;&gt;0,P83/P82,0),0)</f>
        <v>0</v>
      </c>
      <c r="O85" s="198"/>
      <c r="P85" s="199"/>
      <c r="Q85" s="197">
        <f>IF(S82&lt;&gt;0,IF(S83&lt;&gt;0,S83/S82,0),0)</f>
        <v>0</v>
      </c>
      <c r="R85" s="198"/>
      <c r="S85" s="199"/>
      <c r="T85" s="197">
        <f>IF(V82&lt;&gt;0,IF(V83&lt;&gt;0,V83/V82,0),0)</f>
        <v>0</v>
      </c>
      <c r="U85" s="198"/>
      <c r="V85" s="199"/>
      <c r="W85" s="197">
        <f>IF(Y82&lt;&gt;0,IF(Y83&lt;&gt;0,Y83/Y82,0),0)</f>
        <v>0</v>
      </c>
      <c r="X85" s="198"/>
      <c r="Y85" s="200"/>
    </row>
    <row r="86" spans="2:25" x14ac:dyDescent="0.4">
      <c r="B86" s="257"/>
      <c r="C86" s="229" t="s">
        <v>106</v>
      </c>
      <c r="D86" s="33" t="s">
        <v>101</v>
      </c>
      <c r="E86" s="214">
        <f>SUM(E40,E78)</f>
        <v>0</v>
      </c>
      <c r="F86" s="204"/>
      <c r="G86" s="205"/>
      <c r="H86" s="214">
        <f t="shared" ref="H86" si="79">SUM(H40,H78)</f>
        <v>0</v>
      </c>
      <c r="I86" s="204"/>
      <c r="J86" s="205"/>
      <c r="K86" s="214">
        <f t="shared" ref="K86" si="80">SUM(K40,K78)</f>
        <v>0</v>
      </c>
      <c r="L86" s="204"/>
      <c r="M86" s="205"/>
      <c r="N86" s="214">
        <f t="shared" ref="N86" si="81">SUM(N40,N78)</f>
        <v>0</v>
      </c>
      <c r="O86" s="204"/>
      <c r="P86" s="205"/>
      <c r="Q86" s="214">
        <f t="shared" ref="Q86" si="82">SUM(Q40,Q78)</f>
        <v>0</v>
      </c>
      <c r="R86" s="204"/>
      <c r="S86" s="205"/>
      <c r="T86" s="214">
        <f t="shared" ref="T86" si="83">SUM(T40,T78)</f>
        <v>0</v>
      </c>
      <c r="U86" s="204"/>
      <c r="V86" s="205"/>
      <c r="W86" s="214">
        <f>SUM(E86:V86)</f>
        <v>0</v>
      </c>
      <c r="X86" s="204"/>
      <c r="Y86" s="239"/>
    </row>
    <row r="87" spans="2:25" x14ac:dyDescent="0.4">
      <c r="B87" s="257"/>
      <c r="C87" s="230"/>
      <c r="D87" s="34" t="s">
        <v>103</v>
      </c>
      <c r="E87" s="247">
        <f>SUM(E41,E79)</f>
        <v>0</v>
      </c>
      <c r="F87" s="248"/>
      <c r="G87" s="249"/>
      <c r="H87" s="247">
        <f t="shared" ref="H87" si="84">SUM(H41,H79)</f>
        <v>0</v>
      </c>
      <c r="I87" s="248"/>
      <c r="J87" s="249"/>
      <c r="K87" s="247">
        <f t="shared" ref="K87" si="85">SUM(K41,K79)</f>
        <v>0</v>
      </c>
      <c r="L87" s="248"/>
      <c r="M87" s="249"/>
      <c r="N87" s="247">
        <f t="shared" ref="N87" si="86">SUM(N41,N79)</f>
        <v>0</v>
      </c>
      <c r="O87" s="248"/>
      <c r="P87" s="249"/>
      <c r="Q87" s="247">
        <f t="shared" ref="Q87" si="87">SUM(Q41,Q79)</f>
        <v>0</v>
      </c>
      <c r="R87" s="248"/>
      <c r="S87" s="249"/>
      <c r="T87" s="247">
        <f t="shared" ref="T87" si="88">SUM(T41,T79)</f>
        <v>0</v>
      </c>
      <c r="U87" s="248"/>
      <c r="V87" s="249"/>
      <c r="W87" s="247">
        <f>SUM(E87:V87)</f>
        <v>0</v>
      </c>
      <c r="X87" s="248"/>
      <c r="Y87" s="270"/>
    </row>
    <row r="88" spans="2:25" x14ac:dyDescent="0.4">
      <c r="B88" s="257"/>
      <c r="C88" s="230"/>
      <c r="D88" s="35" t="s">
        <v>104</v>
      </c>
      <c r="E88" s="203">
        <f>E87-E86</f>
        <v>0</v>
      </c>
      <c r="F88" s="201"/>
      <c r="G88" s="202"/>
      <c r="H88" s="203">
        <f>H87-H86</f>
        <v>0</v>
      </c>
      <c r="I88" s="201"/>
      <c r="J88" s="202"/>
      <c r="K88" s="203">
        <f>K87-K86</f>
        <v>0</v>
      </c>
      <c r="L88" s="201"/>
      <c r="M88" s="202"/>
      <c r="N88" s="203">
        <f>N87-N86</f>
        <v>0</v>
      </c>
      <c r="O88" s="201"/>
      <c r="P88" s="202"/>
      <c r="Q88" s="203">
        <f>Q87-Q86</f>
        <v>0</v>
      </c>
      <c r="R88" s="201"/>
      <c r="S88" s="202"/>
      <c r="T88" s="203">
        <f>T87-T86</f>
        <v>0</v>
      </c>
      <c r="U88" s="201"/>
      <c r="V88" s="202"/>
      <c r="W88" s="203">
        <f>W87-W86</f>
        <v>0</v>
      </c>
      <c r="X88" s="201"/>
      <c r="Y88" s="218"/>
    </row>
    <row r="89" spans="2:25" ht="19.5" thickBot="1" x14ac:dyDescent="0.45">
      <c r="B89" s="258"/>
      <c r="C89" s="231"/>
      <c r="D89" s="11" t="s">
        <v>105</v>
      </c>
      <c r="E89" s="216">
        <f>IF(E86&lt;&gt;0,IF(E87&lt;&gt;0,E87/E86,0),0)</f>
        <v>0</v>
      </c>
      <c r="F89" s="210"/>
      <c r="G89" s="211"/>
      <c r="H89" s="216">
        <f>IF(H86&lt;&gt;0,IF(H87&lt;&gt;0,H87/H86,0),0)</f>
        <v>0</v>
      </c>
      <c r="I89" s="210"/>
      <c r="J89" s="211"/>
      <c r="K89" s="216">
        <f>IF(K86&lt;&gt;0,IF(K87&lt;&gt;0,K87/K86,0),0)</f>
        <v>0</v>
      </c>
      <c r="L89" s="210"/>
      <c r="M89" s="211"/>
      <c r="N89" s="216">
        <f>IF(N86&lt;&gt;0,IF(N87&lt;&gt;0,N87/N86,0),0)</f>
        <v>0</v>
      </c>
      <c r="O89" s="210"/>
      <c r="P89" s="211"/>
      <c r="Q89" s="216">
        <f>IF(Q86&lt;&gt;0,IF(Q87&lt;&gt;0,Q87/Q86,0),0)</f>
        <v>0</v>
      </c>
      <c r="R89" s="210"/>
      <c r="S89" s="211"/>
      <c r="T89" s="216">
        <f>IF(T86&lt;&gt;0,IF(T87&lt;&gt;0,T87/T86,0),0)</f>
        <v>0</v>
      </c>
      <c r="U89" s="210"/>
      <c r="V89" s="211"/>
      <c r="W89" s="216">
        <f>IF(W86&lt;&gt;0,IF(W87&lt;&gt;0,W87/W86,0),0)</f>
        <v>0</v>
      </c>
      <c r="X89" s="210"/>
      <c r="Y89" s="238"/>
    </row>
    <row r="90" spans="2:25" x14ac:dyDescent="0.4">
      <c r="B90" s="219" t="s">
        <v>125</v>
      </c>
      <c r="C90" s="222" t="s">
        <v>100</v>
      </c>
      <c r="D90" s="3" t="s">
        <v>101</v>
      </c>
      <c r="E90" s="64"/>
      <c r="F90" s="64"/>
      <c r="G90" s="80"/>
      <c r="H90" s="64"/>
      <c r="I90" s="79"/>
      <c r="J90" s="64"/>
      <c r="K90" s="80"/>
      <c r="L90" s="64"/>
      <c r="M90" s="80"/>
      <c r="N90" s="64"/>
      <c r="O90" s="64"/>
      <c r="P90" s="80"/>
      <c r="Q90" s="64"/>
      <c r="R90" s="64"/>
      <c r="S90" s="80"/>
      <c r="T90" s="64"/>
      <c r="U90" s="64"/>
      <c r="V90" s="80"/>
      <c r="W90" s="64">
        <f t="shared" ref="W90:X92" si="89">E90+H90+K90+N90+Q90+T90</f>
        <v>0</v>
      </c>
      <c r="X90" s="64">
        <f t="shared" si="89"/>
        <v>0</v>
      </c>
      <c r="Y90" s="81">
        <f>G90+J90+P90+S90+M90+V90</f>
        <v>0</v>
      </c>
    </row>
    <row r="91" spans="2:25" x14ac:dyDescent="0.4">
      <c r="B91" s="220"/>
      <c r="C91" s="223"/>
      <c r="D91" s="4" t="s">
        <v>102</v>
      </c>
      <c r="E91" s="65"/>
      <c r="F91" s="65"/>
      <c r="G91" s="82"/>
      <c r="H91" s="65"/>
      <c r="I91" s="82"/>
      <c r="J91" s="82"/>
      <c r="K91" s="82"/>
      <c r="L91" s="65"/>
      <c r="M91" s="82"/>
      <c r="N91" s="65"/>
      <c r="O91" s="65"/>
      <c r="P91" s="82"/>
      <c r="Q91" s="65"/>
      <c r="R91" s="65"/>
      <c r="S91" s="82"/>
      <c r="T91" s="65"/>
      <c r="U91" s="65"/>
      <c r="V91" s="82"/>
      <c r="W91" s="71">
        <f t="shared" si="89"/>
        <v>0</v>
      </c>
      <c r="X91" s="71">
        <f t="shared" si="89"/>
        <v>0</v>
      </c>
      <c r="Y91" s="83">
        <f>G91+J91+P91+S91+M91+V91</f>
        <v>0</v>
      </c>
    </row>
    <row r="92" spans="2:25" x14ac:dyDescent="0.4">
      <c r="B92" s="257"/>
      <c r="C92" s="223"/>
      <c r="D92" s="6" t="s">
        <v>103</v>
      </c>
      <c r="E92" s="56"/>
      <c r="F92" s="56"/>
      <c r="G92" s="57"/>
      <c r="H92" s="69"/>
      <c r="I92" s="55"/>
      <c r="J92" s="66"/>
      <c r="K92" s="56"/>
      <c r="L92" s="69"/>
      <c r="M92" s="57"/>
      <c r="N92" s="69"/>
      <c r="O92" s="69"/>
      <c r="P92" s="57"/>
      <c r="Q92" s="69"/>
      <c r="R92" s="69"/>
      <c r="S92" s="57"/>
      <c r="T92" s="69"/>
      <c r="U92" s="69"/>
      <c r="V92" s="57"/>
      <c r="W92" s="66">
        <f t="shared" si="89"/>
        <v>0</v>
      </c>
      <c r="X92" s="66">
        <f t="shared" si="89"/>
        <v>0</v>
      </c>
      <c r="Y92" s="54">
        <f>G92+J92+M92+P92+S92+V92</f>
        <v>0</v>
      </c>
    </row>
    <row r="93" spans="2:25" x14ac:dyDescent="0.4">
      <c r="B93" s="257"/>
      <c r="C93" s="223"/>
      <c r="D93" s="7" t="s">
        <v>104</v>
      </c>
      <c r="E93" s="67">
        <f>E92-E90</f>
        <v>0</v>
      </c>
      <c r="F93" s="67">
        <f>F92-F90</f>
        <v>0</v>
      </c>
      <c r="G93" s="50">
        <f t="shared" ref="G93" si="90">G92-G90</f>
        <v>0</v>
      </c>
      <c r="H93" s="67">
        <f>H92-H90</f>
        <v>0</v>
      </c>
      <c r="I93" s="67">
        <f t="shared" ref="I93:J93" si="91">I92-I90</f>
        <v>0</v>
      </c>
      <c r="J93" s="50">
        <f t="shared" si="91"/>
        <v>0</v>
      </c>
      <c r="K93" s="50">
        <f>K92-K90</f>
        <v>0</v>
      </c>
      <c r="L93" s="67">
        <f t="shared" ref="L93:M93" si="92">L92-L90</f>
        <v>0</v>
      </c>
      <c r="M93" s="50">
        <f t="shared" si="92"/>
        <v>0</v>
      </c>
      <c r="N93" s="67">
        <f>N92-N90</f>
        <v>0</v>
      </c>
      <c r="O93" s="67">
        <f t="shared" ref="O93:P93" si="93">O92-O90</f>
        <v>0</v>
      </c>
      <c r="P93" s="50">
        <f t="shared" si="93"/>
        <v>0</v>
      </c>
      <c r="Q93" s="67">
        <f>Q92-Q90</f>
        <v>0</v>
      </c>
      <c r="R93" s="67">
        <f t="shared" ref="R93:S93" si="94">R92-R90</f>
        <v>0</v>
      </c>
      <c r="S93" s="50">
        <f t="shared" si="94"/>
        <v>0</v>
      </c>
      <c r="T93" s="67">
        <f>T92-T90</f>
        <v>0</v>
      </c>
      <c r="U93" s="67">
        <f t="shared" ref="U93:Y93" si="95">U92-U90</f>
        <v>0</v>
      </c>
      <c r="V93" s="50">
        <f t="shared" si="95"/>
        <v>0</v>
      </c>
      <c r="W93" s="67">
        <f t="shared" si="95"/>
        <v>0</v>
      </c>
      <c r="X93" s="67">
        <f t="shared" si="95"/>
        <v>0</v>
      </c>
      <c r="Y93" s="52">
        <f t="shared" si="95"/>
        <v>0</v>
      </c>
    </row>
    <row r="94" spans="2:25" x14ac:dyDescent="0.4">
      <c r="B94" s="257"/>
      <c r="C94" s="224"/>
      <c r="D94" s="9" t="s">
        <v>105</v>
      </c>
      <c r="E94" s="197">
        <f>IF(G90&lt;&gt;0,IF(G92&lt;&gt;0, G92/G90, 0),0)</f>
        <v>0</v>
      </c>
      <c r="F94" s="198"/>
      <c r="G94" s="199"/>
      <c r="H94" s="197">
        <f>IF(J90&lt;&gt;0,IF(J92&lt;&gt;0, J92/J90, 0),0)</f>
        <v>0</v>
      </c>
      <c r="I94" s="198"/>
      <c r="J94" s="199"/>
      <c r="K94" s="197">
        <f>IF(M90&lt;&gt;0,IF(M92&lt;&gt;0, M92/M90, 0),0)</f>
        <v>0</v>
      </c>
      <c r="L94" s="198"/>
      <c r="M94" s="199"/>
      <c r="N94" s="197">
        <f>IF(P90&lt;&gt;0,IF(P92&lt;&gt;0, P92/P90, 0),0)</f>
        <v>0</v>
      </c>
      <c r="O94" s="198"/>
      <c r="P94" s="199"/>
      <c r="Q94" s="197">
        <f>IF(S90&lt;&gt;0,IF(S92&lt;&gt;0, S92/S90, 0),0)</f>
        <v>0</v>
      </c>
      <c r="R94" s="198"/>
      <c r="S94" s="199"/>
      <c r="T94" s="197">
        <f>IF(V90&lt;&gt;0,IF(V92&lt;&gt;0, V92/V90, 0),0)</f>
        <v>0</v>
      </c>
      <c r="U94" s="198"/>
      <c r="V94" s="199"/>
      <c r="W94" s="197">
        <f>IF(Y90&lt;&gt;0,IF(Y92&lt;&gt;0, Y92/Y90, 0),0)</f>
        <v>0</v>
      </c>
      <c r="X94" s="198"/>
      <c r="Y94" s="200"/>
    </row>
    <row r="95" spans="2:25" x14ac:dyDescent="0.4">
      <c r="B95" s="257"/>
      <c r="C95" s="229" t="s">
        <v>106</v>
      </c>
      <c r="D95" s="13" t="s">
        <v>101</v>
      </c>
      <c r="E95" s="214"/>
      <c r="F95" s="204"/>
      <c r="G95" s="205"/>
      <c r="H95" s="214"/>
      <c r="I95" s="204"/>
      <c r="J95" s="205"/>
      <c r="K95" s="214"/>
      <c r="L95" s="204"/>
      <c r="M95" s="205"/>
      <c r="N95" s="214"/>
      <c r="O95" s="204"/>
      <c r="P95" s="205"/>
      <c r="Q95" s="214"/>
      <c r="R95" s="204"/>
      <c r="S95" s="205"/>
      <c r="T95" s="214"/>
      <c r="U95" s="204"/>
      <c r="V95" s="205"/>
      <c r="W95" s="214">
        <f>E95+H95+K95+T95+N95+Q95</f>
        <v>0</v>
      </c>
      <c r="X95" s="204"/>
      <c r="Y95" s="239"/>
    </row>
    <row r="96" spans="2:25" x14ac:dyDescent="0.4">
      <c r="B96" s="257"/>
      <c r="C96" s="230"/>
      <c r="D96" s="14" t="s">
        <v>107</v>
      </c>
      <c r="E96" s="250"/>
      <c r="F96" s="251"/>
      <c r="G96" s="252"/>
      <c r="H96" s="250"/>
      <c r="I96" s="251"/>
      <c r="J96" s="252"/>
      <c r="K96" s="250"/>
      <c r="L96" s="251"/>
      <c r="M96" s="252"/>
      <c r="N96" s="250"/>
      <c r="O96" s="251"/>
      <c r="P96" s="252"/>
      <c r="Q96" s="250"/>
      <c r="R96" s="251"/>
      <c r="S96" s="252"/>
      <c r="T96" s="250"/>
      <c r="U96" s="251"/>
      <c r="V96" s="252"/>
      <c r="W96" s="240">
        <f>E96+H96+K96+T96+N96+Q96</f>
        <v>0</v>
      </c>
      <c r="X96" s="241"/>
      <c r="Y96" s="242"/>
    </row>
    <row r="97" spans="2:25" x14ac:dyDescent="0.4">
      <c r="B97" s="257"/>
      <c r="C97" s="230"/>
      <c r="D97" s="6" t="s">
        <v>103</v>
      </c>
      <c r="E97" s="253"/>
      <c r="F97" s="254"/>
      <c r="G97" s="255"/>
      <c r="H97" s="247"/>
      <c r="I97" s="248"/>
      <c r="J97" s="249"/>
      <c r="K97" s="247"/>
      <c r="L97" s="248"/>
      <c r="M97" s="249"/>
      <c r="N97" s="247"/>
      <c r="O97" s="248"/>
      <c r="P97" s="249"/>
      <c r="Q97" s="247"/>
      <c r="R97" s="248"/>
      <c r="S97" s="249"/>
      <c r="T97" s="247"/>
      <c r="U97" s="248"/>
      <c r="V97" s="249"/>
      <c r="W97" s="243">
        <f>E97+H97+K97+T97+N97+Q97</f>
        <v>0</v>
      </c>
      <c r="X97" s="244"/>
      <c r="Y97" s="245"/>
    </row>
    <row r="98" spans="2:25" x14ac:dyDescent="0.4">
      <c r="B98" s="257"/>
      <c r="C98" s="230"/>
      <c r="D98" s="7" t="s">
        <v>104</v>
      </c>
      <c r="E98" s="203">
        <f>E97-E95</f>
        <v>0</v>
      </c>
      <c r="F98" s="201"/>
      <c r="G98" s="202"/>
      <c r="H98" s="203">
        <f>H97-H95</f>
        <v>0</v>
      </c>
      <c r="I98" s="201"/>
      <c r="J98" s="202"/>
      <c r="K98" s="203">
        <f>K97-K95</f>
        <v>0</v>
      </c>
      <c r="L98" s="201"/>
      <c r="M98" s="202"/>
      <c r="N98" s="203">
        <f>N97-N95</f>
        <v>0</v>
      </c>
      <c r="O98" s="201"/>
      <c r="P98" s="202"/>
      <c r="Q98" s="203">
        <f>Q97-Q95</f>
        <v>0</v>
      </c>
      <c r="R98" s="201"/>
      <c r="S98" s="202"/>
      <c r="T98" s="203">
        <f>T97-T95</f>
        <v>0</v>
      </c>
      <c r="U98" s="201"/>
      <c r="V98" s="202"/>
      <c r="W98" s="203">
        <f>W97-W95</f>
        <v>0</v>
      </c>
      <c r="X98" s="201"/>
      <c r="Y98" s="218"/>
    </row>
    <row r="99" spans="2:25" ht="19.5" thickBot="1" x14ac:dyDescent="0.45">
      <c r="B99" s="258"/>
      <c r="C99" s="231"/>
      <c r="D99" s="11" t="s">
        <v>105</v>
      </c>
      <c r="E99" s="216">
        <f>IF(E95&lt;&gt;0,IF(E97&lt;&gt;0,E97/E95,0),0)</f>
        <v>0</v>
      </c>
      <c r="F99" s="210"/>
      <c r="G99" s="211"/>
      <c r="H99" s="216">
        <f>IF(H95&lt;&gt;0,IF(H97&lt;&gt;0,H97/H95,0),0)</f>
        <v>0</v>
      </c>
      <c r="I99" s="210"/>
      <c r="J99" s="211"/>
      <c r="K99" s="216">
        <f>IF(K95&lt;&gt;0,IF(K97&lt;&gt;0,K97/K95,0),0)</f>
        <v>0</v>
      </c>
      <c r="L99" s="210"/>
      <c r="M99" s="211"/>
      <c r="N99" s="216">
        <f>IF(N95&lt;&gt;0,IF(N97&lt;&gt;0,N97/N95,0),0)</f>
        <v>0</v>
      </c>
      <c r="O99" s="210"/>
      <c r="P99" s="211"/>
      <c r="Q99" s="216">
        <f>IF(Q95&lt;&gt;0,IF(Q97&lt;&gt;0,Q97/Q95,0),0)</f>
        <v>0</v>
      </c>
      <c r="R99" s="210"/>
      <c r="S99" s="211"/>
      <c r="T99" s="216">
        <f>IF(T95&lt;&gt;0,IF(T97&lt;&gt;0,T97/T95,0),0)</f>
        <v>0</v>
      </c>
      <c r="U99" s="210"/>
      <c r="V99" s="211"/>
      <c r="W99" s="216">
        <f>IF(W95&lt;&gt;0,IF(W97&lt;&gt;0,W97/W95,0),0)</f>
        <v>0</v>
      </c>
      <c r="X99" s="210"/>
      <c r="Y99" s="238"/>
    </row>
    <row r="100" spans="2:25" x14ac:dyDescent="0.4">
      <c r="B100" s="219" t="s">
        <v>126</v>
      </c>
      <c r="C100" s="222" t="s">
        <v>100</v>
      </c>
      <c r="D100" s="3" t="s">
        <v>101</v>
      </c>
      <c r="E100" s="64"/>
      <c r="F100" s="64"/>
      <c r="G100" s="80"/>
      <c r="H100" s="64"/>
      <c r="I100" s="79"/>
      <c r="J100" s="64"/>
      <c r="K100" s="80"/>
      <c r="L100" s="64"/>
      <c r="M100" s="80"/>
      <c r="N100" s="64"/>
      <c r="O100" s="64"/>
      <c r="P100" s="80"/>
      <c r="Q100" s="64"/>
      <c r="R100" s="64"/>
      <c r="S100" s="80"/>
      <c r="T100" s="64"/>
      <c r="U100" s="64"/>
      <c r="V100" s="80"/>
      <c r="W100" s="64">
        <f t="shared" ref="W100:X102" si="96">E100+H100+K100+N100+Q100+T100</f>
        <v>0</v>
      </c>
      <c r="X100" s="64">
        <f t="shared" si="96"/>
        <v>0</v>
      </c>
      <c r="Y100" s="81">
        <f>G100+J100+P100+S100+M100+V100</f>
        <v>0</v>
      </c>
    </row>
    <row r="101" spans="2:25" x14ac:dyDescent="0.4">
      <c r="B101" s="220"/>
      <c r="C101" s="223"/>
      <c r="D101" s="4" t="s">
        <v>102</v>
      </c>
      <c r="E101" s="65"/>
      <c r="F101" s="65"/>
      <c r="G101" s="82"/>
      <c r="H101" s="65"/>
      <c r="I101" s="82"/>
      <c r="J101" s="82"/>
      <c r="K101" s="82"/>
      <c r="L101" s="65"/>
      <c r="M101" s="82"/>
      <c r="N101" s="65"/>
      <c r="O101" s="65"/>
      <c r="P101" s="82"/>
      <c r="Q101" s="65"/>
      <c r="R101" s="65"/>
      <c r="S101" s="82"/>
      <c r="T101" s="65"/>
      <c r="U101" s="65"/>
      <c r="V101" s="82"/>
      <c r="W101" s="71">
        <f t="shared" si="96"/>
        <v>0</v>
      </c>
      <c r="X101" s="71">
        <f t="shared" si="96"/>
        <v>0</v>
      </c>
      <c r="Y101" s="83">
        <f>G101+J101+P101+S101+M101+V101</f>
        <v>0</v>
      </c>
    </row>
    <row r="102" spans="2:25" x14ac:dyDescent="0.4">
      <c r="B102" s="257"/>
      <c r="C102" s="223"/>
      <c r="D102" s="6" t="s">
        <v>103</v>
      </c>
      <c r="E102" s="56"/>
      <c r="F102" s="56"/>
      <c r="G102" s="57"/>
      <c r="H102" s="69"/>
      <c r="I102" s="55"/>
      <c r="J102" s="66"/>
      <c r="K102" s="56"/>
      <c r="L102" s="69"/>
      <c r="M102" s="57"/>
      <c r="N102" s="69"/>
      <c r="O102" s="69"/>
      <c r="P102" s="57"/>
      <c r="Q102" s="69"/>
      <c r="R102" s="69"/>
      <c r="S102" s="57"/>
      <c r="T102" s="69"/>
      <c r="U102" s="69"/>
      <c r="V102" s="57"/>
      <c r="W102" s="66">
        <f t="shared" si="96"/>
        <v>0</v>
      </c>
      <c r="X102" s="66">
        <f t="shared" si="96"/>
        <v>0</v>
      </c>
      <c r="Y102" s="54">
        <f>G102+J102+M102+P102+S102+V102</f>
        <v>0</v>
      </c>
    </row>
    <row r="103" spans="2:25" x14ac:dyDescent="0.4">
      <c r="B103" s="257"/>
      <c r="C103" s="223"/>
      <c r="D103" s="7" t="s">
        <v>104</v>
      </c>
      <c r="E103" s="67">
        <f>E102-E100</f>
        <v>0</v>
      </c>
      <c r="F103" s="67">
        <f>F102-F100</f>
        <v>0</v>
      </c>
      <c r="G103" s="50">
        <f t="shared" ref="G103" si="97">G102-G100</f>
        <v>0</v>
      </c>
      <c r="H103" s="67">
        <f>H102-H100</f>
        <v>0</v>
      </c>
      <c r="I103" s="67">
        <f t="shared" ref="I103:J103" si="98">I102-I100</f>
        <v>0</v>
      </c>
      <c r="J103" s="50">
        <f t="shared" si="98"/>
        <v>0</v>
      </c>
      <c r="K103" s="50">
        <f>K102-K100</f>
        <v>0</v>
      </c>
      <c r="L103" s="67">
        <f t="shared" ref="L103:M103" si="99">L102-L100</f>
        <v>0</v>
      </c>
      <c r="M103" s="50">
        <f t="shared" si="99"/>
        <v>0</v>
      </c>
      <c r="N103" s="67">
        <f>N102-N100</f>
        <v>0</v>
      </c>
      <c r="O103" s="67">
        <f t="shared" ref="O103:P103" si="100">O102-O100</f>
        <v>0</v>
      </c>
      <c r="P103" s="50">
        <f t="shared" si="100"/>
        <v>0</v>
      </c>
      <c r="Q103" s="67">
        <f>Q102-Q100</f>
        <v>0</v>
      </c>
      <c r="R103" s="67">
        <f t="shared" ref="R103:S103" si="101">R102-R100</f>
        <v>0</v>
      </c>
      <c r="S103" s="50">
        <f t="shared" si="101"/>
        <v>0</v>
      </c>
      <c r="T103" s="67">
        <f>T102-T100</f>
        <v>0</v>
      </c>
      <c r="U103" s="67">
        <f t="shared" ref="U103:Y103" si="102">U102-U100</f>
        <v>0</v>
      </c>
      <c r="V103" s="50">
        <f t="shared" si="102"/>
        <v>0</v>
      </c>
      <c r="W103" s="67">
        <f t="shared" si="102"/>
        <v>0</v>
      </c>
      <c r="X103" s="67">
        <f t="shared" si="102"/>
        <v>0</v>
      </c>
      <c r="Y103" s="52">
        <f t="shared" si="102"/>
        <v>0</v>
      </c>
    </row>
    <row r="104" spans="2:25" x14ac:dyDescent="0.4">
      <c r="B104" s="257"/>
      <c r="C104" s="224"/>
      <c r="D104" s="9" t="s">
        <v>105</v>
      </c>
      <c r="E104" s="197">
        <f>IF(G100&lt;&gt;0,IF(G102&lt;&gt;0, G102/G100, 0),0)</f>
        <v>0</v>
      </c>
      <c r="F104" s="198"/>
      <c r="G104" s="199"/>
      <c r="H104" s="197">
        <f>IF(J100&lt;&gt;0,IF(J102&lt;&gt;0, J102/J100, 0),0)</f>
        <v>0</v>
      </c>
      <c r="I104" s="198"/>
      <c r="J104" s="199"/>
      <c r="K104" s="197">
        <f>IF(M100&lt;&gt;0,IF(M102&lt;&gt;0, M102/M100, 0),0)</f>
        <v>0</v>
      </c>
      <c r="L104" s="198"/>
      <c r="M104" s="199"/>
      <c r="N104" s="197">
        <f>IF(P100&lt;&gt;0,IF(P102&lt;&gt;0, P102/P100, 0),0)</f>
        <v>0</v>
      </c>
      <c r="O104" s="198"/>
      <c r="P104" s="199"/>
      <c r="Q104" s="197">
        <f>IF(S100&lt;&gt;0,IF(S102&lt;&gt;0, S102/S100, 0),0)</f>
        <v>0</v>
      </c>
      <c r="R104" s="198"/>
      <c r="S104" s="199"/>
      <c r="T104" s="197">
        <f>IF(V100&lt;&gt;0,IF(V102&lt;&gt;0, V102/V100, 0),0)</f>
        <v>0</v>
      </c>
      <c r="U104" s="198"/>
      <c r="V104" s="199"/>
      <c r="W104" s="197">
        <f>IF(Y100&lt;&gt;0,IF(Y102&lt;&gt;0, Y102/Y100, 0),0)</f>
        <v>0</v>
      </c>
      <c r="X104" s="198"/>
      <c r="Y104" s="200"/>
    </row>
    <row r="105" spans="2:25" x14ac:dyDescent="0.4">
      <c r="B105" s="257"/>
      <c r="C105" s="229" t="s">
        <v>106</v>
      </c>
      <c r="D105" s="13" t="s">
        <v>101</v>
      </c>
      <c r="E105" s="214"/>
      <c r="F105" s="204"/>
      <c r="G105" s="205"/>
      <c r="H105" s="214"/>
      <c r="I105" s="204"/>
      <c r="J105" s="205"/>
      <c r="K105" s="214"/>
      <c r="L105" s="204"/>
      <c r="M105" s="205"/>
      <c r="N105" s="214"/>
      <c r="O105" s="204"/>
      <c r="P105" s="205"/>
      <c r="Q105" s="214"/>
      <c r="R105" s="204"/>
      <c r="S105" s="205"/>
      <c r="T105" s="214"/>
      <c r="U105" s="204"/>
      <c r="V105" s="205"/>
      <c r="W105" s="214">
        <f>E105+H105+K105+T105+N105+Q105</f>
        <v>0</v>
      </c>
      <c r="X105" s="204"/>
      <c r="Y105" s="239"/>
    </row>
    <row r="106" spans="2:25" x14ac:dyDescent="0.4">
      <c r="B106" s="257"/>
      <c r="C106" s="230"/>
      <c r="D106" s="14" t="s">
        <v>107</v>
      </c>
      <c r="E106" s="240"/>
      <c r="F106" s="241"/>
      <c r="G106" s="246"/>
      <c r="H106" s="240"/>
      <c r="I106" s="241"/>
      <c r="J106" s="246"/>
      <c r="K106" s="240"/>
      <c r="L106" s="241"/>
      <c r="M106" s="246"/>
      <c r="N106" s="240"/>
      <c r="O106" s="241"/>
      <c r="P106" s="246"/>
      <c r="Q106" s="240"/>
      <c r="R106" s="241"/>
      <c r="S106" s="246"/>
      <c r="T106" s="240"/>
      <c r="U106" s="241"/>
      <c r="V106" s="246"/>
      <c r="W106" s="240">
        <f>E106+H106+K106+T106+N106+Q106</f>
        <v>0</v>
      </c>
      <c r="X106" s="241"/>
      <c r="Y106" s="242"/>
    </row>
    <row r="107" spans="2:25" x14ac:dyDescent="0.4">
      <c r="B107" s="257"/>
      <c r="C107" s="230"/>
      <c r="D107" s="6" t="s">
        <v>103</v>
      </c>
      <c r="E107" s="253"/>
      <c r="F107" s="254"/>
      <c r="G107" s="255"/>
      <c r="H107" s="247"/>
      <c r="I107" s="248"/>
      <c r="J107" s="249"/>
      <c r="K107" s="247"/>
      <c r="L107" s="248"/>
      <c r="M107" s="249"/>
      <c r="N107" s="247"/>
      <c r="O107" s="248"/>
      <c r="P107" s="249"/>
      <c r="Q107" s="247"/>
      <c r="R107" s="248"/>
      <c r="S107" s="249"/>
      <c r="T107" s="247"/>
      <c r="U107" s="248"/>
      <c r="V107" s="249"/>
      <c r="W107" s="243">
        <f>E107+H107+K107+T107+N107+Q107</f>
        <v>0</v>
      </c>
      <c r="X107" s="244"/>
      <c r="Y107" s="245"/>
    </row>
    <row r="108" spans="2:25" x14ac:dyDescent="0.4">
      <c r="B108" s="257"/>
      <c r="C108" s="230"/>
      <c r="D108" s="7" t="s">
        <v>104</v>
      </c>
      <c r="E108" s="203">
        <f>E107-E105</f>
        <v>0</v>
      </c>
      <c r="F108" s="201"/>
      <c r="G108" s="202"/>
      <c r="H108" s="203">
        <f>H107-H105</f>
        <v>0</v>
      </c>
      <c r="I108" s="201"/>
      <c r="J108" s="202"/>
      <c r="K108" s="203">
        <f>K107-K105</f>
        <v>0</v>
      </c>
      <c r="L108" s="201"/>
      <c r="M108" s="202"/>
      <c r="N108" s="203">
        <f>N107-N105</f>
        <v>0</v>
      </c>
      <c r="O108" s="201"/>
      <c r="P108" s="202"/>
      <c r="Q108" s="203">
        <f>Q107-Q105</f>
        <v>0</v>
      </c>
      <c r="R108" s="201"/>
      <c r="S108" s="202"/>
      <c r="T108" s="203">
        <f>T107-T105</f>
        <v>0</v>
      </c>
      <c r="U108" s="201"/>
      <c r="V108" s="202"/>
      <c r="W108" s="203">
        <f>W107-W105</f>
        <v>0</v>
      </c>
      <c r="X108" s="201"/>
      <c r="Y108" s="218"/>
    </row>
    <row r="109" spans="2:25" ht="19.5" thickBot="1" x14ac:dyDescent="0.45">
      <c r="B109" s="258"/>
      <c r="C109" s="231"/>
      <c r="D109" s="11" t="s">
        <v>105</v>
      </c>
      <c r="E109" s="216">
        <f>IF(E105&lt;&gt;0,IF(E107&lt;&gt;0,E107/E105,0),0)</f>
        <v>0</v>
      </c>
      <c r="F109" s="210"/>
      <c r="G109" s="211"/>
      <c r="H109" s="216">
        <f>IF(H105&lt;&gt;0,IF(H107&lt;&gt;0,H107/H105,0),0)</f>
        <v>0</v>
      </c>
      <c r="I109" s="210"/>
      <c r="J109" s="211"/>
      <c r="K109" s="216">
        <f>IF(K105&lt;&gt;0,IF(K107&lt;&gt;0,K107/K105,0),0)</f>
        <v>0</v>
      </c>
      <c r="L109" s="210"/>
      <c r="M109" s="211"/>
      <c r="N109" s="216">
        <f>IF(N105&lt;&gt;0,IF(N107&lt;&gt;0,N107/N105,0),0)</f>
        <v>0</v>
      </c>
      <c r="O109" s="210"/>
      <c r="P109" s="211"/>
      <c r="Q109" s="216">
        <f>IF(Q105&lt;&gt;0,IF(Q107&lt;&gt;0,Q107/Q105,0),0)</f>
        <v>0</v>
      </c>
      <c r="R109" s="210"/>
      <c r="S109" s="211"/>
      <c r="T109" s="216">
        <f>IF(T105&lt;&gt;0,IF(T107&lt;&gt;0,T107/T105,0),0)</f>
        <v>0</v>
      </c>
      <c r="U109" s="210"/>
      <c r="V109" s="211"/>
      <c r="W109" s="216">
        <f>IF(W105&lt;&gt;0,IF(W107&lt;&gt;0,W107/W105,0),0)</f>
        <v>0</v>
      </c>
      <c r="X109" s="210"/>
      <c r="Y109" s="238"/>
    </row>
    <row r="110" spans="2:25" x14ac:dyDescent="0.4">
      <c r="B110" s="219" t="s">
        <v>127</v>
      </c>
      <c r="C110" s="222" t="s">
        <v>100</v>
      </c>
      <c r="D110" s="3" t="s">
        <v>101</v>
      </c>
      <c r="E110" s="64"/>
      <c r="F110" s="64"/>
      <c r="G110" s="80"/>
      <c r="H110" s="64"/>
      <c r="I110" s="64"/>
      <c r="J110" s="80"/>
      <c r="K110" s="80"/>
      <c r="L110" s="64"/>
      <c r="M110" s="80"/>
      <c r="N110" s="64"/>
      <c r="O110" s="64"/>
      <c r="P110" s="80"/>
      <c r="Q110" s="64"/>
      <c r="R110" s="64"/>
      <c r="S110" s="80"/>
      <c r="T110" s="64"/>
      <c r="U110" s="64"/>
      <c r="V110" s="80"/>
      <c r="W110" s="64">
        <f t="shared" ref="W110:W112" si="103">E110+H110+K110+N110+Q110+T110</f>
        <v>0</v>
      </c>
      <c r="X110" s="64">
        <f t="shared" ref="X110:X112" si="104">F110+I110+L110+O110+R110+U110</f>
        <v>0</v>
      </c>
      <c r="Y110" s="81">
        <f>G110+J110+P110+S110+M110+V110</f>
        <v>0</v>
      </c>
    </row>
    <row r="111" spans="2:25" x14ac:dyDescent="0.4">
      <c r="B111" s="220"/>
      <c r="C111" s="223"/>
      <c r="D111" s="4" t="s">
        <v>102</v>
      </c>
      <c r="E111" s="65"/>
      <c r="F111" s="65"/>
      <c r="G111" s="82"/>
      <c r="H111" s="65"/>
      <c r="I111" s="82"/>
      <c r="J111" s="82"/>
      <c r="K111" s="82"/>
      <c r="L111" s="65"/>
      <c r="M111" s="82"/>
      <c r="N111" s="65"/>
      <c r="O111" s="65"/>
      <c r="P111" s="82"/>
      <c r="Q111" s="65"/>
      <c r="R111" s="65"/>
      <c r="S111" s="82"/>
      <c r="T111" s="65"/>
      <c r="U111" s="65"/>
      <c r="V111" s="82"/>
      <c r="W111" s="71">
        <f t="shared" si="103"/>
        <v>0</v>
      </c>
      <c r="X111" s="71">
        <f t="shared" si="104"/>
        <v>0</v>
      </c>
      <c r="Y111" s="83">
        <f>G111+J111+P111+S111+M111+V111</f>
        <v>0</v>
      </c>
    </row>
    <row r="112" spans="2:25" x14ac:dyDescent="0.4">
      <c r="B112" s="257"/>
      <c r="C112" s="223"/>
      <c r="D112" s="6" t="s">
        <v>103</v>
      </c>
      <c r="E112" s="62"/>
      <c r="F112" s="62"/>
      <c r="G112" s="63"/>
      <c r="H112" s="69"/>
      <c r="I112" s="61"/>
      <c r="J112" s="66"/>
      <c r="K112" s="62"/>
      <c r="L112" s="69"/>
      <c r="M112" s="63"/>
      <c r="N112" s="69"/>
      <c r="O112" s="69"/>
      <c r="P112" s="63"/>
      <c r="Q112" s="69"/>
      <c r="R112" s="69"/>
      <c r="S112" s="63"/>
      <c r="T112" s="69"/>
      <c r="U112" s="69"/>
      <c r="V112" s="63"/>
      <c r="W112" s="66">
        <f t="shared" si="103"/>
        <v>0</v>
      </c>
      <c r="X112" s="66">
        <f t="shared" si="104"/>
        <v>0</v>
      </c>
      <c r="Y112" s="60">
        <f>G112+J112+M112+P112+S112+V112</f>
        <v>0</v>
      </c>
    </row>
    <row r="113" spans="2:25" x14ac:dyDescent="0.4">
      <c r="B113" s="257"/>
      <c r="C113" s="223"/>
      <c r="D113" s="7" t="s">
        <v>104</v>
      </c>
      <c r="E113" s="58">
        <f>E112-E110</f>
        <v>0</v>
      </c>
      <c r="F113" s="67">
        <f>F112-F110</f>
        <v>0</v>
      </c>
      <c r="G113" s="58">
        <f t="shared" ref="G113" si="105">G112-G110</f>
        <v>0</v>
      </c>
      <c r="H113" s="67">
        <f>H112-H110</f>
        <v>0</v>
      </c>
      <c r="I113" s="67">
        <f t="shared" ref="I113:J113" si="106">I112-I110</f>
        <v>0</v>
      </c>
      <c r="J113" s="58">
        <f t="shared" si="106"/>
        <v>0</v>
      </c>
      <c r="K113" s="58">
        <f>K112-K110</f>
        <v>0</v>
      </c>
      <c r="L113" s="67">
        <f t="shared" ref="L113:M113" si="107">L112-L110</f>
        <v>0</v>
      </c>
      <c r="M113" s="58">
        <f t="shared" si="107"/>
        <v>0</v>
      </c>
      <c r="N113" s="67">
        <f>N112-N110</f>
        <v>0</v>
      </c>
      <c r="O113" s="67">
        <f t="shared" ref="O113:P113" si="108">O112-O110</f>
        <v>0</v>
      </c>
      <c r="P113" s="58">
        <f t="shared" si="108"/>
        <v>0</v>
      </c>
      <c r="Q113" s="67">
        <f>Q112-Q110</f>
        <v>0</v>
      </c>
      <c r="R113" s="67">
        <f t="shared" ref="R113:S113" si="109">R112-R110</f>
        <v>0</v>
      </c>
      <c r="S113" s="58">
        <f t="shared" si="109"/>
        <v>0</v>
      </c>
      <c r="T113" s="67">
        <f>T112-T110</f>
        <v>0</v>
      </c>
      <c r="U113" s="67">
        <f t="shared" ref="U113:Y113" si="110">U112-U110</f>
        <v>0</v>
      </c>
      <c r="V113" s="58">
        <f t="shared" si="110"/>
        <v>0</v>
      </c>
      <c r="W113" s="67">
        <f t="shared" si="110"/>
        <v>0</v>
      </c>
      <c r="X113" s="67">
        <f t="shared" si="110"/>
        <v>0</v>
      </c>
      <c r="Y113" s="59">
        <f t="shared" si="110"/>
        <v>0</v>
      </c>
    </row>
    <row r="114" spans="2:25" x14ac:dyDescent="0.4">
      <c r="B114" s="257"/>
      <c r="C114" s="224"/>
      <c r="D114" s="9" t="s">
        <v>105</v>
      </c>
      <c r="E114" s="197">
        <f>IF(G110&lt;&gt;0,IF(G112&lt;&gt;0, G112/G110, 0),0)</f>
        <v>0</v>
      </c>
      <c r="F114" s="198"/>
      <c r="G114" s="199"/>
      <c r="H114" s="197">
        <f>IF(J110&lt;&gt;0,IF(J112&lt;&gt;0, J112/J110, 0),0)</f>
        <v>0</v>
      </c>
      <c r="I114" s="198"/>
      <c r="J114" s="199"/>
      <c r="K114" s="197">
        <f>IF(M110&lt;&gt;0,IF(M112&lt;&gt;0, M112/M110, 0),0)</f>
        <v>0</v>
      </c>
      <c r="L114" s="198"/>
      <c r="M114" s="199"/>
      <c r="N114" s="197">
        <f>IF(P110&lt;&gt;0,IF(P112&lt;&gt;0, P112/P110, 0),0)</f>
        <v>0</v>
      </c>
      <c r="O114" s="198"/>
      <c r="P114" s="199"/>
      <c r="Q114" s="197">
        <f>IF(S110&lt;&gt;0,IF(S112&lt;&gt;0, S112/S110, 0),0)</f>
        <v>0</v>
      </c>
      <c r="R114" s="198"/>
      <c r="S114" s="199"/>
      <c r="T114" s="197">
        <f>IF(V110&lt;&gt;0,IF(V112&lt;&gt;0, V112/V110, 0),0)</f>
        <v>0</v>
      </c>
      <c r="U114" s="198"/>
      <c r="V114" s="199"/>
      <c r="W114" s="197">
        <f>IF(Y110&lt;&gt;0,IF(Y112&lt;&gt;0, Y112/Y110, 0),0)</f>
        <v>0</v>
      </c>
      <c r="X114" s="198"/>
      <c r="Y114" s="200"/>
    </row>
    <row r="115" spans="2:25" x14ac:dyDescent="0.4">
      <c r="B115" s="257"/>
      <c r="C115" s="229" t="s">
        <v>106</v>
      </c>
      <c r="D115" s="13" t="s">
        <v>101</v>
      </c>
      <c r="E115" s="214"/>
      <c r="F115" s="204"/>
      <c r="G115" s="205"/>
      <c r="H115" s="214"/>
      <c r="I115" s="204"/>
      <c r="J115" s="205"/>
      <c r="K115" s="214"/>
      <c r="L115" s="204"/>
      <c r="M115" s="205"/>
      <c r="N115" s="214"/>
      <c r="O115" s="204"/>
      <c r="P115" s="205"/>
      <c r="Q115" s="214"/>
      <c r="R115" s="204"/>
      <c r="S115" s="205"/>
      <c r="T115" s="214"/>
      <c r="U115" s="204"/>
      <c r="V115" s="205"/>
      <c r="W115" s="214">
        <f>E115+H115+K115+T115+N115+Q115</f>
        <v>0</v>
      </c>
      <c r="X115" s="204"/>
      <c r="Y115" s="239"/>
    </row>
    <row r="116" spans="2:25" x14ac:dyDescent="0.4">
      <c r="B116" s="257"/>
      <c r="C116" s="230"/>
      <c r="D116" s="14" t="s">
        <v>107</v>
      </c>
      <c r="E116" s="240"/>
      <c r="F116" s="241"/>
      <c r="G116" s="246"/>
      <c r="H116" s="240"/>
      <c r="I116" s="241"/>
      <c r="J116" s="246"/>
      <c r="K116" s="240"/>
      <c r="L116" s="241"/>
      <c r="M116" s="246"/>
      <c r="N116" s="240"/>
      <c r="O116" s="241"/>
      <c r="P116" s="246"/>
      <c r="Q116" s="240"/>
      <c r="R116" s="241"/>
      <c r="S116" s="246"/>
      <c r="T116" s="240"/>
      <c r="U116" s="241"/>
      <c r="V116" s="246"/>
      <c r="W116" s="240">
        <f>E116+H116+K116+T116+N116+Q116</f>
        <v>0</v>
      </c>
      <c r="X116" s="241"/>
      <c r="Y116" s="242"/>
    </row>
    <row r="117" spans="2:25" x14ac:dyDescent="0.4">
      <c r="B117" s="257"/>
      <c r="C117" s="230"/>
      <c r="D117" s="6" t="s">
        <v>103</v>
      </c>
      <c r="E117" s="253"/>
      <c r="F117" s="254"/>
      <c r="G117" s="255"/>
      <c r="H117" s="247"/>
      <c r="I117" s="248"/>
      <c r="J117" s="249"/>
      <c r="K117" s="247"/>
      <c r="L117" s="248"/>
      <c r="M117" s="249"/>
      <c r="N117" s="247"/>
      <c r="O117" s="248"/>
      <c r="P117" s="249"/>
      <c r="Q117" s="247"/>
      <c r="R117" s="248"/>
      <c r="S117" s="249"/>
      <c r="T117" s="247"/>
      <c r="U117" s="248"/>
      <c r="V117" s="249"/>
      <c r="W117" s="243">
        <f>E117+H117+K117+T117+N117+Q117</f>
        <v>0</v>
      </c>
      <c r="X117" s="244"/>
      <c r="Y117" s="245"/>
    </row>
    <row r="118" spans="2:25" x14ac:dyDescent="0.4">
      <c r="B118" s="257"/>
      <c r="C118" s="230"/>
      <c r="D118" s="7" t="s">
        <v>104</v>
      </c>
      <c r="E118" s="203">
        <f>E117-E115</f>
        <v>0</v>
      </c>
      <c r="F118" s="201"/>
      <c r="G118" s="202"/>
      <c r="H118" s="203">
        <f>H117-H115</f>
        <v>0</v>
      </c>
      <c r="I118" s="201"/>
      <c r="J118" s="202"/>
      <c r="K118" s="203">
        <f>K117-K115</f>
        <v>0</v>
      </c>
      <c r="L118" s="201"/>
      <c r="M118" s="202"/>
      <c r="N118" s="203">
        <f>N117-N115</f>
        <v>0</v>
      </c>
      <c r="O118" s="201"/>
      <c r="P118" s="202"/>
      <c r="Q118" s="203">
        <f>Q117-Q115</f>
        <v>0</v>
      </c>
      <c r="R118" s="201"/>
      <c r="S118" s="202"/>
      <c r="T118" s="203">
        <f>T117-T115</f>
        <v>0</v>
      </c>
      <c r="U118" s="201"/>
      <c r="V118" s="202"/>
      <c r="W118" s="203">
        <f>W117-W115</f>
        <v>0</v>
      </c>
      <c r="X118" s="201"/>
      <c r="Y118" s="218"/>
    </row>
    <row r="119" spans="2:25" ht="19.5" thickBot="1" x14ac:dyDescent="0.45">
      <c r="B119" s="258"/>
      <c r="C119" s="231"/>
      <c r="D119" s="11" t="s">
        <v>105</v>
      </c>
      <c r="E119" s="216">
        <f>IF(E115&lt;&gt;0,IF(E117&lt;&gt;0,E117/E115,0),0)</f>
        <v>0</v>
      </c>
      <c r="F119" s="210"/>
      <c r="G119" s="211"/>
      <c r="H119" s="216">
        <f>IF(H115&lt;&gt;0,IF(H117&lt;&gt;0,H117/H115,0),0)</f>
        <v>0</v>
      </c>
      <c r="I119" s="210"/>
      <c r="J119" s="211"/>
      <c r="K119" s="216">
        <f>IF(K115&lt;&gt;0,IF(K117&lt;&gt;0,K117/K115,0),0)</f>
        <v>0</v>
      </c>
      <c r="L119" s="210"/>
      <c r="M119" s="211"/>
      <c r="N119" s="216">
        <f>IF(N115&lt;&gt;0,IF(N117&lt;&gt;0,N117/N115,0),0)</f>
        <v>0</v>
      </c>
      <c r="O119" s="210"/>
      <c r="P119" s="211"/>
      <c r="Q119" s="216">
        <f>IF(Q115&lt;&gt;0,IF(Q117&lt;&gt;0,Q117/Q115,0),0)</f>
        <v>0</v>
      </c>
      <c r="R119" s="210"/>
      <c r="S119" s="211"/>
      <c r="T119" s="216">
        <f>IF(T115&lt;&gt;0,IF(T117&lt;&gt;0,T117/T115,0),0)</f>
        <v>0</v>
      </c>
      <c r="U119" s="210"/>
      <c r="V119" s="211"/>
      <c r="W119" s="216">
        <f>IF(W115&lt;&gt;0,IF(W117&lt;&gt;0,W117/W115,0),0)</f>
        <v>0</v>
      </c>
      <c r="X119" s="210"/>
      <c r="Y119" s="238"/>
    </row>
    <row r="120" spans="2:25" x14ac:dyDescent="0.4">
      <c r="B120" s="219" t="s">
        <v>135</v>
      </c>
      <c r="C120" s="222" t="s">
        <v>100</v>
      </c>
      <c r="D120" s="3" t="s">
        <v>101</v>
      </c>
      <c r="E120" s="64">
        <f t="shared" ref="E120:V120" si="111">SUM(E90,E100,E110)</f>
        <v>0</v>
      </c>
      <c r="F120" s="64">
        <f t="shared" si="111"/>
        <v>0</v>
      </c>
      <c r="G120" s="80">
        <f t="shared" si="111"/>
        <v>0</v>
      </c>
      <c r="H120" s="64">
        <f t="shared" si="111"/>
        <v>0</v>
      </c>
      <c r="I120" s="64">
        <f t="shared" si="111"/>
        <v>0</v>
      </c>
      <c r="J120" s="80">
        <f t="shared" si="111"/>
        <v>0</v>
      </c>
      <c r="K120" s="80">
        <f t="shared" si="111"/>
        <v>0</v>
      </c>
      <c r="L120" s="64">
        <f t="shared" si="111"/>
        <v>0</v>
      </c>
      <c r="M120" s="80">
        <f t="shared" si="111"/>
        <v>0</v>
      </c>
      <c r="N120" s="64">
        <f t="shared" si="111"/>
        <v>0</v>
      </c>
      <c r="O120" s="64">
        <f t="shared" si="111"/>
        <v>0</v>
      </c>
      <c r="P120" s="80">
        <f t="shared" si="111"/>
        <v>0</v>
      </c>
      <c r="Q120" s="64">
        <f t="shared" si="111"/>
        <v>0</v>
      </c>
      <c r="R120" s="64">
        <f t="shared" si="111"/>
        <v>0</v>
      </c>
      <c r="S120" s="80">
        <f t="shared" si="111"/>
        <v>0</v>
      </c>
      <c r="T120" s="64">
        <f t="shared" si="111"/>
        <v>0</v>
      </c>
      <c r="U120" s="64">
        <f t="shared" si="111"/>
        <v>0</v>
      </c>
      <c r="V120" s="80">
        <f t="shared" si="111"/>
        <v>0</v>
      </c>
      <c r="W120" s="64">
        <f t="shared" ref="W120:W121" si="112">E120+H120+K120+N120+Q120+T120</f>
        <v>0</v>
      </c>
      <c r="X120" s="64">
        <f t="shared" ref="X120:X121" si="113">F120+I120+L120+O120+R120+U120</f>
        <v>0</v>
      </c>
      <c r="Y120" s="81">
        <f t="shared" ref="Y120:Y121" si="114">G120+J120+M120+P120+S120+V120</f>
        <v>0</v>
      </c>
    </row>
    <row r="121" spans="2:25" x14ac:dyDescent="0.4">
      <c r="B121" s="257"/>
      <c r="C121" s="223"/>
      <c r="D121" s="6" t="s">
        <v>103</v>
      </c>
      <c r="E121" s="87">
        <f t="shared" ref="E121:V121" si="115">SUM(E92,E102,E112)</f>
        <v>0</v>
      </c>
      <c r="F121" s="87">
        <f t="shared" si="115"/>
        <v>0</v>
      </c>
      <c r="G121" s="88">
        <f t="shared" si="115"/>
        <v>0</v>
      </c>
      <c r="H121" s="69">
        <f t="shared" si="115"/>
        <v>0</v>
      </c>
      <c r="I121" s="69">
        <f t="shared" si="115"/>
        <v>0</v>
      </c>
      <c r="J121" s="88">
        <f t="shared" si="115"/>
        <v>0</v>
      </c>
      <c r="K121" s="87">
        <f t="shared" si="115"/>
        <v>0</v>
      </c>
      <c r="L121" s="69">
        <f t="shared" si="115"/>
        <v>0</v>
      </c>
      <c r="M121" s="88">
        <f t="shared" si="115"/>
        <v>0</v>
      </c>
      <c r="N121" s="69">
        <f t="shared" si="115"/>
        <v>0</v>
      </c>
      <c r="O121" s="69">
        <f t="shared" si="115"/>
        <v>0</v>
      </c>
      <c r="P121" s="88">
        <f t="shared" si="115"/>
        <v>0</v>
      </c>
      <c r="Q121" s="69">
        <f t="shared" si="115"/>
        <v>0</v>
      </c>
      <c r="R121" s="69">
        <f t="shared" si="115"/>
        <v>0</v>
      </c>
      <c r="S121" s="88">
        <f t="shared" si="115"/>
        <v>0</v>
      </c>
      <c r="T121" s="69">
        <f t="shared" si="115"/>
        <v>0</v>
      </c>
      <c r="U121" s="69">
        <f t="shared" si="115"/>
        <v>0</v>
      </c>
      <c r="V121" s="88">
        <f t="shared" si="115"/>
        <v>0</v>
      </c>
      <c r="W121" s="66">
        <f t="shared" si="112"/>
        <v>0</v>
      </c>
      <c r="X121" s="66">
        <f t="shared" si="113"/>
        <v>0</v>
      </c>
      <c r="Y121" s="86">
        <f t="shared" si="114"/>
        <v>0</v>
      </c>
    </row>
    <row r="122" spans="2:25" x14ac:dyDescent="0.4">
      <c r="B122" s="257"/>
      <c r="C122" s="223"/>
      <c r="D122" s="7" t="s">
        <v>104</v>
      </c>
      <c r="E122" s="67">
        <f>E121-E120</f>
        <v>0</v>
      </c>
      <c r="F122" s="67">
        <f t="shared" ref="F122:G122" si="116">F121-F120</f>
        <v>0</v>
      </c>
      <c r="G122" s="84">
        <f t="shared" si="116"/>
        <v>0</v>
      </c>
      <c r="H122" s="67">
        <f>H121-H120</f>
        <v>0</v>
      </c>
      <c r="I122" s="67">
        <f t="shared" ref="I122:J122" si="117">I121-I120</f>
        <v>0</v>
      </c>
      <c r="J122" s="84">
        <f t="shared" si="117"/>
        <v>0</v>
      </c>
      <c r="K122" s="84">
        <f>K121-K120</f>
        <v>0</v>
      </c>
      <c r="L122" s="67">
        <f t="shared" ref="L122:M122" si="118">L121-L120</f>
        <v>0</v>
      </c>
      <c r="M122" s="84">
        <f t="shared" si="118"/>
        <v>0</v>
      </c>
      <c r="N122" s="67">
        <f>N121-N120</f>
        <v>0</v>
      </c>
      <c r="O122" s="67">
        <f t="shared" ref="O122:P122" si="119">O121-O120</f>
        <v>0</v>
      </c>
      <c r="P122" s="84">
        <f t="shared" si="119"/>
        <v>0</v>
      </c>
      <c r="Q122" s="67">
        <f>Q121-Q120</f>
        <v>0</v>
      </c>
      <c r="R122" s="67">
        <f t="shared" ref="R122:S122" si="120">R121-R120</f>
        <v>0</v>
      </c>
      <c r="S122" s="84">
        <f t="shared" si="120"/>
        <v>0</v>
      </c>
      <c r="T122" s="67">
        <f>T121-T120</f>
        <v>0</v>
      </c>
      <c r="U122" s="67">
        <f t="shared" ref="U122:V122" si="121">U121-U120</f>
        <v>0</v>
      </c>
      <c r="V122" s="84">
        <f t="shared" si="121"/>
        <v>0</v>
      </c>
      <c r="W122" s="67">
        <f>W121-W120</f>
        <v>0</v>
      </c>
      <c r="X122" s="67">
        <f t="shared" ref="X122:Y122" si="122">X121-X120</f>
        <v>0</v>
      </c>
      <c r="Y122" s="85">
        <f t="shared" si="122"/>
        <v>0</v>
      </c>
    </row>
    <row r="123" spans="2:25" x14ac:dyDescent="0.4">
      <c r="B123" s="257"/>
      <c r="C123" s="224"/>
      <c r="D123" s="9" t="s">
        <v>105</v>
      </c>
      <c r="E123" s="197">
        <f>IF(G120&lt;&gt;0,IF(G121&lt;&gt;0,G121/G120,0),0)</f>
        <v>0</v>
      </c>
      <c r="F123" s="198"/>
      <c r="G123" s="199"/>
      <c r="H123" s="197">
        <f>IF(J120&lt;&gt;0,IF(J121&lt;&gt;0,J121/J120,0),0)</f>
        <v>0</v>
      </c>
      <c r="I123" s="198"/>
      <c r="J123" s="199"/>
      <c r="K123" s="197">
        <f>IF(M120&lt;&gt;0,IF(M121&lt;&gt;0,M121/M120,0),0)</f>
        <v>0</v>
      </c>
      <c r="L123" s="198"/>
      <c r="M123" s="199"/>
      <c r="N123" s="197">
        <f>IF(P120&lt;&gt;0,IF(P121&lt;&gt;0,P121/P120,0),0)</f>
        <v>0</v>
      </c>
      <c r="O123" s="198"/>
      <c r="P123" s="199"/>
      <c r="Q123" s="197">
        <f>IF(S120&lt;&gt;0,IF(S121&lt;&gt;0,S121/S120,0),0)</f>
        <v>0</v>
      </c>
      <c r="R123" s="198"/>
      <c r="S123" s="199"/>
      <c r="T123" s="197">
        <f>IF(V120&lt;&gt;0,IF(V121&lt;&gt;0,V121/V120,0),0)</f>
        <v>0</v>
      </c>
      <c r="U123" s="198"/>
      <c r="V123" s="199"/>
      <c r="W123" s="197">
        <f>IF(Y120&lt;&gt;0,IF(Y121&lt;&gt;0,Y121/Y120,0),0)</f>
        <v>0</v>
      </c>
      <c r="X123" s="198"/>
      <c r="Y123" s="200"/>
    </row>
    <row r="124" spans="2:25" x14ac:dyDescent="0.4">
      <c r="B124" s="257"/>
      <c r="C124" s="229" t="s">
        <v>106</v>
      </c>
      <c r="D124" s="33" t="s">
        <v>101</v>
      </c>
      <c r="E124" s="214">
        <f>SUM(E95,E105,E115)</f>
        <v>0</v>
      </c>
      <c r="F124" s="204"/>
      <c r="G124" s="205"/>
      <c r="H124" s="214">
        <f t="shared" ref="H124" si="123">SUM(H95,H105,H115)</f>
        <v>0</v>
      </c>
      <c r="I124" s="204"/>
      <c r="J124" s="205"/>
      <c r="K124" s="214">
        <f t="shared" ref="K124" si="124">SUM(K95,K105,K115)</f>
        <v>0</v>
      </c>
      <c r="L124" s="204"/>
      <c r="M124" s="205"/>
      <c r="N124" s="214">
        <f t="shared" ref="N124" si="125">SUM(N95,N105,N115)</f>
        <v>0</v>
      </c>
      <c r="O124" s="204"/>
      <c r="P124" s="205"/>
      <c r="Q124" s="214">
        <f t="shared" ref="Q124" si="126">SUM(Q95,Q105,Q115)</f>
        <v>0</v>
      </c>
      <c r="R124" s="204"/>
      <c r="S124" s="205"/>
      <c r="T124" s="214">
        <f t="shared" ref="T124" si="127">SUM(T95,T105,T115)</f>
        <v>0</v>
      </c>
      <c r="U124" s="204"/>
      <c r="V124" s="205"/>
      <c r="W124" s="214">
        <f>SUM(E124:V124)</f>
        <v>0</v>
      </c>
      <c r="X124" s="204"/>
      <c r="Y124" s="239"/>
    </row>
    <row r="125" spans="2:25" x14ac:dyDescent="0.4">
      <c r="B125" s="257"/>
      <c r="C125" s="230"/>
      <c r="D125" s="34" t="s">
        <v>103</v>
      </c>
      <c r="E125" s="247">
        <f>SUM(E97,E107,E117)</f>
        <v>0</v>
      </c>
      <c r="F125" s="248"/>
      <c r="G125" s="249"/>
      <c r="H125" s="247">
        <f t="shared" ref="H125" si="128">SUM(H97,H107,H117)</f>
        <v>0</v>
      </c>
      <c r="I125" s="248"/>
      <c r="J125" s="249"/>
      <c r="K125" s="247">
        <f t="shared" ref="K125" si="129">SUM(K97,K107,K117)</f>
        <v>0</v>
      </c>
      <c r="L125" s="248"/>
      <c r="M125" s="249"/>
      <c r="N125" s="247">
        <f t="shared" ref="N125" si="130">SUM(N97,N107,N117)</f>
        <v>0</v>
      </c>
      <c r="O125" s="248"/>
      <c r="P125" s="249"/>
      <c r="Q125" s="247">
        <f t="shared" ref="Q125" si="131">SUM(Q97,Q107,Q117)</f>
        <v>0</v>
      </c>
      <c r="R125" s="248"/>
      <c r="S125" s="249"/>
      <c r="T125" s="247">
        <f t="shared" ref="T125" si="132">SUM(T97,T107,T117)</f>
        <v>0</v>
      </c>
      <c r="U125" s="248"/>
      <c r="V125" s="249"/>
      <c r="W125" s="247">
        <f>SUM(E125:V125)</f>
        <v>0</v>
      </c>
      <c r="X125" s="248"/>
      <c r="Y125" s="270"/>
    </row>
    <row r="126" spans="2:25" x14ac:dyDescent="0.4">
      <c r="B126" s="257"/>
      <c r="C126" s="230"/>
      <c r="D126" s="35" t="s">
        <v>104</v>
      </c>
      <c r="E126" s="203">
        <f>E125-E124</f>
        <v>0</v>
      </c>
      <c r="F126" s="201"/>
      <c r="G126" s="202"/>
      <c r="H126" s="203">
        <f>H125-H124</f>
        <v>0</v>
      </c>
      <c r="I126" s="201"/>
      <c r="J126" s="202"/>
      <c r="K126" s="203">
        <f>K125-K124</f>
        <v>0</v>
      </c>
      <c r="L126" s="201"/>
      <c r="M126" s="202"/>
      <c r="N126" s="203">
        <f>N125-N124</f>
        <v>0</v>
      </c>
      <c r="O126" s="201"/>
      <c r="P126" s="202"/>
      <c r="Q126" s="203">
        <f>Q125-Q124</f>
        <v>0</v>
      </c>
      <c r="R126" s="201"/>
      <c r="S126" s="202"/>
      <c r="T126" s="203">
        <f>T125-T124</f>
        <v>0</v>
      </c>
      <c r="U126" s="201"/>
      <c r="V126" s="202"/>
      <c r="W126" s="203">
        <f>W125-W124</f>
        <v>0</v>
      </c>
      <c r="X126" s="201"/>
      <c r="Y126" s="218"/>
    </row>
    <row r="127" spans="2:25" ht="19.5" thickBot="1" x14ac:dyDescent="0.45">
      <c r="B127" s="258"/>
      <c r="C127" s="231"/>
      <c r="D127" s="11" t="s">
        <v>105</v>
      </c>
      <c r="E127" s="216">
        <f>IF(E124&lt;&gt;0,IF(E125&lt;&gt;0,E125/E124,0),0)</f>
        <v>0</v>
      </c>
      <c r="F127" s="210"/>
      <c r="G127" s="211"/>
      <c r="H127" s="216">
        <f>IF(H124&lt;&gt;0,IF(H125&lt;&gt;0,H125/H124,0),0)</f>
        <v>0</v>
      </c>
      <c r="I127" s="210"/>
      <c r="J127" s="211"/>
      <c r="K127" s="216">
        <f>IF(K124&lt;&gt;0,IF(K125&lt;&gt;0,K125/K124,0),0)</f>
        <v>0</v>
      </c>
      <c r="L127" s="210"/>
      <c r="M127" s="211"/>
      <c r="N127" s="216">
        <f>IF(N124&lt;&gt;0,IF(N125&lt;&gt;0,N125/N124,0),0)</f>
        <v>0</v>
      </c>
      <c r="O127" s="210"/>
      <c r="P127" s="211"/>
      <c r="Q127" s="216">
        <f>IF(Q124&lt;&gt;0,IF(Q125&lt;&gt;0,Q125/Q124,0),0)</f>
        <v>0</v>
      </c>
      <c r="R127" s="210"/>
      <c r="S127" s="211"/>
      <c r="T127" s="216">
        <f>IF(T124&lt;&gt;0,IF(T125&lt;&gt;0,T125/T124,0),0)</f>
        <v>0</v>
      </c>
      <c r="U127" s="210"/>
      <c r="V127" s="211"/>
      <c r="W127" s="216">
        <f>IF(W124&lt;&gt;0,IF(W125&lt;&gt;0,W125/W124,0),0)</f>
        <v>0</v>
      </c>
      <c r="X127" s="210"/>
      <c r="Y127" s="238"/>
    </row>
    <row r="128" spans="2:25" x14ac:dyDescent="0.4">
      <c r="B128" s="219" t="s">
        <v>128</v>
      </c>
      <c r="C128" s="222" t="s">
        <v>100</v>
      </c>
      <c r="D128" s="3" t="s">
        <v>101</v>
      </c>
      <c r="E128" s="64"/>
      <c r="F128" s="64"/>
      <c r="G128" s="80"/>
      <c r="H128" s="64"/>
      <c r="I128" s="79"/>
      <c r="J128" s="64"/>
      <c r="K128" s="80"/>
      <c r="L128" s="64"/>
      <c r="M128" s="80"/>
      <c r="N128" s="64"/>
      <c r="O128" s="64"/>
      <c r="P128" s="80"/>
      <c r="Q128" s="64"/>
      <c r="R128" s="64"/>
      <c r="S128" s="80"/>
      <c r="T128" s="64"/>
      <c r="U128" s="64"/>
      <c r="V128" s="80"/>
      <c r="W128" s="64">
        <f t="shared" ref="W128:W130" si="133">E128+H128+K128+N128+Q128+T128</f>
        <v>0</v>
      </c>
      <c r="X128" s="64">
        <f t="shared" ref="X128:X130" si="134">F128+I128+L128+O128+R128+U128</f>
        <v>0</v>
      </c>
      <c r="Y128" s="81">
        <f>G128+J128+P128+S128+M128+V128</f>
        <v>0</v>
      </c>
    </row>
    <row r="129" spans="2:25" x14ac:dyDescent="0.4">
      <c r="B129" s="220"/>
      <c r="C129" s="223"/>
      <c r="D129" s="4" t="s">
        <v>102</v>
      </c>
      <c r="E129" s="65"/>
      <c r="F129" s="65"/>
      <c r="G129" s="82"/>
      <c r="H129" s="65"/>
      <c r="I129" s="82"/>
      <c r="J129" s="82"/>
      <c r="K129" s="82"/>
      <c r="L129" s="65"/>
      <c r="M129" s="82"/>
      <c r="N129" s="65"/>
      <c r="O129" s="65"/>
      <c r="P129" s="82"/>
      <c r="Q129" s="65"/>
      <c r="R129" s="65"/>
      <c r="S129" s="82"/>
      <c r="T129" s="65"/>
      <c r="U129" s="65"/>
      <c r="V129" s="82"/>
      <c r="W129" s="71">
        <f t="shared" si="133"/>
        <v>0</v>
      </c>
      <c r="X129" s="71">
        <f t="shared" si="134"/>
        <v>0</v>
      </c>
      <c r="Y129" s="83">
        <f>G129+J129+P129+S129+M129+V129</f>
        <v>0</v>
      </c>
    </row>
    <row r="130" spans="2:25" x14ac:dyDescent="0.4">
      <c r="B130" s="257"/>
      <c r="C130" s="223"/>
      <c r="D130" s="6" t="s">
        <v>103</v>
      </c>
      <c r="E130" s="62"/>
      <c r="F130" s="62"/>
      <c r="G130" s="63"/>
      <c r="H130" s="69"/>
      <c r="I130" s="61"/>
      <c r="J130" s="66"/>
      <c r="K130" s="62"/>
      <c r="L130" s="69"/>
      <c r="M130" s="63"/>
      <c r="N130" s="69"/>
      <c r="O130" s="69"/>
      <c r="P130" s="63"/>
      <c r="Q130" s="69"/>
      <c r="R130" s="69"/>
      <c r="S130" s="63"/>
      <c r="T130" s="69"/>
      <c r="U130" s="69"/>
      <c r="V130" s="63"/>
      <c r="W130" s="66">
        <f t="shared" si="133"/>
        <v>0</v>
      </c>
      <c r="X130" s="66">
        <f t="shared" si="134"/>
        <v>0</v>
      </c>
      <c r="Y130" s="60">
        <f>G130+J130+M130+P130+S130+V130</f>
        <v>0</v>
      </c>
    </row>
    <row r="131" spans="2:25" x14ac:dyDescent="0.4">
      <c r="B131" s="257"/>
      <c r="C131" s="223"/>
      <c r="D131" s="7" t="s">
        <v>104</v>
      </c>
      <c r="E131" s="67">
        <f>E130-E128</f>
        <v>0</v>
      </c>
      <c r="F131" s="67">
        <f>F130-F128</f>
        <v>0</v>
      </c>
      <c r="G131" s="58">
        <f t="shared" ref="G131" si="135">G130-G128</f>
        <v>0</v>
      </c>
      <c r="H131" s="67">
        <f>H130-H128</f>
        <v>0</v>
      </c>
      <c r="I131" s="67">
        <f t="shared" ref="I131:J131" si="136">I130-I128</f>
        <v>0</v>
      </c>
      <c r="J131" s="58">
        <f t="shared" si="136"/>
        <v>0</v>
      </c>
      <c r="K131" s="58">
        <f>K130-K128</f>
        <v>0</v>
      </c>
      <c r="L131" s="67">
        <f t="shared" ref="L131:M131" si="137">L130-L128</f>
        <v>0</v>
      </c>
      <c r="M131" s="58">
        <f t="shared" si="137"/>
        <v>0</v>
      </c>
      <c r="N131" s="67">
        <f>N130-N128</f>
        <v>0</v>
      </c>
      <c r="O131" s="67">
        <f t="shared" ref="O131:P131" si="138">O130-O128</f>
        <v>0</v>
      </c>
      <c r="P131" s="58">
        <f t="shared" si="138"/>
        <v>0</v>
      </c>
      <c r="Q131" s="67">
        <f>Q130-Q128</f>
        <v>0</v>
      </c>
      <c r="R131" s="67">
        <f t="shared" ref="R131:S131" si="139">R130-R128</f>
        <v>0</v>
      </c>
      <c r="S131" s="58">
        <f t="shared" si="139"/>
        <v>0</v>
      </c>
      <c r="T131" s="67">
        <f>T130-T128</f>
        <v>0</v>
      </c>
      <c r="U131" s="67">
        <f t="shared" ref="U131:Y131" si="140">U130-U128</f>
        <v>0</v>
      </c>
      <c r="V131" s="58">
        <f t="shared" si="140"/>
        <v>0</v>
      </c>
      <c r="W131" s="67">
        <f t="shared" si="140"/>
        <v>0</v>
      </c>
      <c r="X131" s="67">
        <f t="shared" si="140"/>
        <v>0</v>
      </c>
      <c r="Y131" s="59">
        <f t="shared" si="140"/>
        <v>0</v>
      </c>
    </row>
    <row r="132" spans="2:25" x14ac:dyDescent="0.4">
      <c r="B132" s="257"/>
      <c r="C132" s="224"/>
      <c r="D132" s="9" t="s">
        <v>105</v>
      </c>
      <c r="E132" s="197">
        <f>IF(G128&lt;&gt;0,IF(G130&lt;&gt;0, G130/G128, 0),0)</f>
        <v>0</v>
      </c>
      <c r="F132" s="198"/>
      <c r="G132" s="199"/>
      <c r="H132" s="197">
        <f>IF(J128&lt;&gt;0,IF(J130&lt;&gt;0, J130/J128, 0),0)</f>
        <v>0</v>
      </c>
      <c r="I132" s="198"/>
      <c r="J132" s="199"/>
      <c r="K132" s="197">
        <f>IF(M128&lt;&gt;0,IF(M130&lt;&gt;0, M130/M128, 0),0)</f>
        <v>0</v>
      </c>
      <c r="L132" s="198"/>
      <c r="M132" s="199"/>
      <c r="N132" s="197">
        <f>IF(P128&lt;&gt;0,IF(P130&lt;&gt;0, P130/P128, 0),0)</f>
        <v>0</v>
      </c>
      <c r="O132" s="198"/>
      <c r="P132" s="199"/>
      <c r="Q132" s="197">
        <f>IF(S128&lt;&gt;0,IF(S130&lt;&gt;0, S130/S128, 0),0)</f>
        <v>0</v>
      </c>
      <c r="R132" s="198"/>
      <c r="S132" s="199"/>
      <c r="T132" s="197">
        <f>IF(V128&lt;&gt;0,IF(V130&lt;&gt;0, V130/V128, 0),0)</f>
        <v>0</v>
      </c>
      <c r="U132" s="198"/>
      <c r="V132" s="199"/>
      <c r="W132" s="197">
        <f>IF(Y128&lt;&gt;0,IF(Y130&lt;&gt;0, Y130/Y128, 0),0)</f>
        <v>0</v>
      </c>
      <c r="X132" s="198"/>
      <c r="Y132" s="200"/>
    </row>
    <row r="133" spans="2:25" x14ac:dyDescent="0.4">
      <c r="B133" s="257"/>
      <c r="C133" s="229" t="s">
        <v>106</v>
      </c>
      <c r="D133" s="13" t="s">
        <v>101</v>
      </c>
      <c r="E133" s="259"/>
      <c r="F133" s="260"/>
      <c r="G133" s="261"/>
      <c r="H133" s="259"/>
      <c r="I133" s="260"/>
      <c r="J133" s="261"/>
      <c r="K133" s="259"/>
      <c r="L133" s="260"/>
      <c r="M133" s="261"/>
      <c r="N133" s="259"/>
      <c r="O133" s="260"/>
      <c r="P133" s="261"/>
      <c r="Q133" s="259"/>
      <c r="R133" s="260"/>
      <c r="S133" s="261"/>
      <c r="T133" s="259"/>
      <c r="U133" s="260"/>
      <c r="V133" s="261"/>
      <c r="W133" s="259">
        <f>E133+H133+K133+T133+N133+Q133</f>
        <v>0</v>
      </c>
      <c r="X133" s="260"/>
      <c r="Y133" s="268"/>
    </row>
    <row r="134" spans="2:25" x14ac:dyDescent="0.4">
      <c r="B134" s="257"/>
      <c r="C134" s="230"/>
      <c r="D134" s="14" t="s">
        <v>107</v>
      </c>
      <c r="E134" s="262"/>
      <c r="F134" s="263"/>
      <c r="G134" s="264"/>
      <c r="H134" s="262"/>
      <c r="I134" s="263"/>
      <c r="J134" s="264"/>
      <c r="K134" s="262"/>
      <c r="L134" s="263"/>
      <c r="M134" s="264"/>
      <c r="N134" s="262"/>
      <c r="O134" s="263"/>
      <c r="P134" s="264"/>
      <c r="Q134" s="262"/>
      <c r="R134" s="263"/>
      <c r="S134" s="264"/>
      <c r="T134" s="262"/>
      <c r="U134" s="263"/>
      <c r="V134" s="264"/>
      <c r="W134" s="262">
        <f>E134+H134+K134+T134+N134+Q134</f>
        <v>0</v>
      </c>
      <c r="X134" s="263"/>
      <c r="Y134" s="269"/>
    </row>
    <row r="135" spans="2:25" x14ac:dyDescent="0.4">
      <c r="B135" s="257"/>
      <c r="C135" s="230"/>
      <c r="D135" s="6" t="s">
        <v>103</v>
      </c>
      <c r="E135" s="253"/>
      <c r="F135" s="254"/>
      <c r="G135" s="255"/>
      <c r="H135" s="265"/>
      <c r="I135" s="266"/>
      <c r="J135" s="267"/>
      <c r="K135" s="265"/>
      <c r="L135" s="266"/>
      <c r="M135" s="267"/>
      <c r="N135" s="265"/>
      <c r="O135" s="266"/>
      <c r="P135" s="267"/>
      <c r="Q135" s="265"/>
      <c r="R135" s="266"/>
      <c r="S135" s="267"/>
      <c r="T135" s="265"/>
      <c r="U135" s="266"/>
      <c r="V135" s="267"/>
      <c r="W135" s="243">
        <f>E135+H135+K135+T135+N135+Q135</f>
        <v>0</v>
      </c>
      <c r="X135" s="244"/>
      <c r="Y135" s="245"/>
    </row>
    <row r="136" spans="2:25" x14ac:dyDescent="0.4">
      <c r="B136" s="257"/>
      <c r="C136" s="230"/>
      <c r="D136" s="7" t="s">
        <v>104</v>
      </c>
      <c r="E136" s="203">
        <f>E135-E133</f>
        <v>0</v>
      </c>
      <c r="F136" s="201"/>
      <c r="G136" s="202"/>
      <c r="H136" s="203">
        <f>H135-H133</f>
        <v>0</v>
      </c>
      <c r="I136" s="201"/>
      <c r="J136" s="202"/>
      <c r="K136" s="203">
        <f>K135-K133</f>
        <v>0</v>
      </c>
      <c r="L136" s="201"/>
      <c r="M136" s="202"/>
      <c r="N136" s="203">
        <f>N135-N133</f>
        <v>0</v>
      </c>
      <c r="O136" s="201"/>
      <c r="P136" s="202"/>
      <c r="Q136" s="203">
        <f>Q135-Q133</f>
        <v>0</v>
      </c>
      <c r="R136" s="201"/>
      <c r="S136" s="202"/>
      <c r="T136" s="203">
        <f>T135-T133</f>
        <v>0</v>
      </c>
      <c r="U136" s="201"/>
      <c r="V136" s="202"/>
      <c r="W136" s="203">
        <f>W135-W133</f>
        <v>0</v>
      </c>
      <c r="X136" s="201"/>
      <c r="Y136" s="218"/>
    </row>
    <row r="137" spans="2:25" ht="19.5" thickBot="1" x14ac:dyDescent="0.45">
      <c r="B137" s="258"/>
      <c r="C137" s="231"/>
      <c r="D137" s="11" t="s">
        <v>105</v>
      </c>
      <c r="E137" s="216">
        <f>IF(E133&lt;&gt;0,IF(E135&lt;&gt;0,E135/E133,0),0)</f>
        <v>0</v>
      </c>
      <c r="F137" s="210"/>
      <c r="G137" s="211"/>
      <c r="H137" s="216">
        <f>IF(H133&lt;&gt;0,IF(H135&lt;&gt;0,H135/H133,0),0)</f>
        <v>0</v>
      </c>
      <c r="I137" s="210"/>
      <c r="J137" s="211"/>
      <c r="K137" s="216">
        <f>IF(K133&lt;&gt;0,IF(K135&lt;&gt;0,K135/K133,0),0)</f>
        <v>0</v>
      </c>
      <c r="L137" s="210"/>
      <c r="M137" s="211"/>
      <c r="N137" s="216">
        <f>IF(N133&lt;&gt;0,IF(N135&lt;&gt;0,N135/N133,0),0)</f>
        <v>0</v>
      </c>
      <c r="O137" s="210"/>
      <c r="P137" s="211"/>
      <c r="Q137" s="216">
        <f>IF(Q133&lt;&gt;0,IF(Q135&lt;&gt;0,Q135/Q133,0),0)</f>
        <v>0</v>
      </c>
      <c r="R137" s="210"/>
      <c r="S137" s="211"/>
      <c r="T137" s="216">
        <f>IF(T133&lt;&gt;0,IF(T135&lt;&gt;0,T135/T133,0),0)</f>
        <v>0</v>
      </c>
      <c r="U137" s="210"/>
      <c r="V137" s="211"/>
      <c r="W137" s="216">
        <f>IF(W133&lt;&gt;0,IF(W135&lt;&gt;0,W135/W133,0),0)</f>
        <v>0</v>
      </c>
      <c r="X137" s="210"/>
      <c r="Y137" s="238"/>
    </row>
    <row r="138" spans="2:25" x14ac:dyDescent="0.4">
      <c r="B138" s="219" t="s">
        <v>129</v>
      </c>
      <c r="C138" s="222" t="s">
        <v>100</v>
      </c>
      <c r="D138" s="3" t="s">
        <v>101</v>
      </c>
      <c r="E138" s="64"/>
      <c r="F138" s="64"/>
      <c r="G138" s="80"/>
      <c r="H138" s="64"/>
      <c r="I138" s="79"/>
      <c r="J138" s="64"/>
      <c r="K138" s="80"/>
      <c r="L138" s="64"/>
      <c r="M138" s="80"/>
      <c r="N138" s="64"/>
      <c r="O138" s="64"/>
      <c r="P138" s="80"/>
      <c r="Q138" s="64"/>
      <c r="R138" s="64"/>
      <c r="S138" s="80"/>
      <c r="T138" s="64"/>
      <c r="U138" s="64"/>
      <c r="V138" s="80"/>
      <c r="W138" s="64">
        <f t="shared" ref="W138:W140" si="141">E138+H138+K138+N138+Q138+T138</f>
        <v>0</v>
      </c>
      <c r="X138" s="64">
        <f t="shared" ref="X138:X140" si="142">F138+I138+L138+O138+R138+U138</f>
        <v>0</v>
      </c>
      <c r="Y138" s="81">
        <f>G138+J138+P138+S138+M138+V138</f>
        <v>0</v>
      </c>
    </row>
    <row r="139" spans="2:25" x14ac:dyDescent="0.4">
      <c r="B139" s="220"/>
      <c r="C139" s="223"/>
      <c r="D139" s="4" t="s">
        <v>102</v>
      </c>
      <c r="E139" s="65"/>
      <c r="F139" s="65"/>
      <c r="G139" s="82"/>
      <c r="H139" s="65"/>
      <c r="I139" s="82"/>
      <c r="J139" s="82"/>
      <c r="K139" s="82"/>
      <c r="L139" s="65"/>
      <c r="M139" s="82"/>
      <c r="N139" s="65"/>
      <c r="O139" s="65"/>
      <c r="P139" s="82"/>
      <c r="Q139" s="65"/>
      <c r="R139" s="65"/>
      <c r="S139" s="82"/>
      <c r="T139" s="65"/>
      <c r="U139" s="65"/>
      <c r="V139" s="82"/>
      <c r="W139" s="71">
        <f t="shared" si="141"/>
        <v>0</v>
      </c>
      <c r="X139" s="71">
        <f t="shared" si="142"/>
        <v>0</v>
      </c>
      <c r="Y139" s="83">
        <f>G139+J139+P139+S139+M139+V139</f>
        <v>0</v>
      </c>
    </row>
    <row r="140" spans="2:25" x14ac:dyDescent="0.4">
      <c r="B140" s="257"/>
      <c r="C140" s="223"/>
      <c r="D140" s="6" t="s">
        <v>103</v>
      </c>
      <c r="E140" s="62"/>
      <c r="F140" s="62"/>
      <c r="G140" s="63"/>
      <c r="H140" s="69"/>
      <c r="I140" s="61"/>
      <c r="J140" s="66"/>
      <c r="K140" s="62"/>
      <c r="L140" s="69"/>
      <c r="M140" s="63"/>
      <c r="N140" s="69"/>
      <c r="O140" s="69"/>
      <c r="P140" s="63"/>
      <c r="Q140" s="69"/>
      <c r="R140" s="69"/>
      <c r="S140" s="63"/>
      <c r="T140" s="69"/>
      <c r="U140" s="69"/>
      <c r="V140" s="63"/>
      <c r="W140" s="66">
        <f t="shared" si="141"/>
        <v>0</v>
      </c>
      <c r="X140" s="66">
        <f t="shared" si="142"/>
        <v>0</v>
      </c>
      <c r="Y140" s="60">
        <f>G140+J140+M140+P140+S140+V140</f>
        <v>0</v>
      </c>
    </row>
    <row r="141" spans="2:25" x14ac:dyDescent="0.4">
      <c r="B141" s="257"/>
      <c r="C141" s="223"/>
      <c r="D141" s="7" t="s">
        <v>104</v>
      </c>
      <c r="E141" s="67"/>
      <c r="F141" s="67"/>
      <c r="G141" s="58"/>
      <c r="H141" s="67"/>
      <c r="I141" s="67"/>
      <c r="J141" s="58"/>
      <c r="K141" s="58"/>
      <c r="L141" s="67"/>
      <c r="M141" s="58"/>
      <c r="N141" s="67"/>
      <c r="O141" s="67"/>
      <c r="P141" s="58"/>
      <c r="Q141" s="67"/>
      <c r="R141" s="67"/>
      <c r="S141" s="58"/>
      <c r="T141" s="67"/>
      <c r="U141" s="67"/>
      <c r="V141" s="58"/>
      <c r="W141" s="67">
        <f t="shared" ref="W141:Y141" si="143">W140-W138</f>
        <v>0</v>
      </c>
      <c r="X141" s="67">
        <f t="shared" si="143"/>
        <v>0</v>
      </c>
      <c r="Y141" s="59">
        <f t="shared" si="143"/>
        <v>0</v>
      </c>
    </row>
    <row r="142" spans="2:25" x14ac:dyDescent="0.4">
      <c r="B142" s="257"/>
      <c r="C142" s="224"/>
      <c r="D142" s="9" t="s">
        <v>105</v>
      </c>
      <c r="E142" s="197"/>
      <c r="F142" s="198"/>
      <c r="G142" s="199"/>
      <c r="H142" s="197"/>
      <c r="I142" s="198"/>
      <c r="J142" s="199"/>
      <c r="K142" s="197"/>
      <c r="L142" s="198"/>
      <c r="M142" s="199"/>
      <c r="N142" s="197"/>
      <c r="O142" s="198"/>
      <c r="P142" s="199"/>
      <c r="Q142" s="197"/>
      <c r="R142" s="198"/>
      <c r="S142" s="199"/>
      <c r="T142" s="197"/>
      <c r="U142" s="198"/>
      <c r="V142" s="199"/>
      <c r="W142" s="197">
        <f>IF(Y138&lt;&gt;0,IF(Y140&lt;&gt;0, Y140/Y138, 0),0)</f>
        <v>0</v>
      </c>
      <c r="X142" s="198"/>
      <c r="Y142" s="200"/>
    </row>
    <row r="143" spans="2:25" x14ac:dyDescent="0.4">
      <c r="B143" s="257"/>
      <c r="C143" s="229" t="s">
        <v>106</v>
      </c>
      <c r="D143" s="13" t="s">
        <v>101</v>
      </c>
      <c r="E143" s="214"/>
      <c r="F143" s="204"/>
      <c r="G143" s="205"/>
      <c r="H143" s="214"/>
      <c r="I143" s="204"/>
      <c r="J143" s="205"/>
      <c r="K143" s="214"/>
      <c r="L143" s="204"/>
      <c r="M143" s="205"/>
      <c r="N143" s="214"/>
      <c r="O143" s="204"/>
      <c r="P143" s="205"/>
      <c r="Q143" s="214"/>
      <c r="R143" s="204"/>
      <c r="S143" s="205"/>
      <c r="T143" s="214"/>
      <c r="U143" s="204"/>
      <c r="V143" s="205"/>
      <c r="W143" s="214">
        <f>E143+H143+K143+T143+N143+Q143</f>
        <v>0</v>
      </c>
      <c r="X143" s="204"/>
      <c r="Y143" s="239"/>
    </row>
    <row r="144" spans="2:25" x14ac:dyDescent="0.4">
      <c r="B144" s="257"/>
      <c r="C144" s="230"/>
      <c r="D144" s="14" t="s">
        <v>107</v>
      </c>
      <c r="E144" s="240"/>
      <c r="F144" s="241"/>
      <c r="G144" s="246"/>
      <c r="H144" s="240"/>
      <c r="I144" s="241"/>
      <c r="J144" s="246"/>
      <c r="K144" s="240"/>
      <c r="L144" s="241"/>
      <c r="M144" s="246"/>
      <c r="N144" s="240"/>
      <c r="O144" s="241"/>
      <c r="P144" s="246"/>
      <c r="Q144" s="240"/>
      <c r="R144" s="241"/>
      <c r="S144" s="246"/>
      <c r="T144" s="240"/>
      <c r="U144" s="241"/>
      <c r="V144" s="246"/>
      <c r="W144" s="240">
        <f>E144+H144+K144+T144+N144+Q144</f>
        <v>0</v>
      </c>
      <c r="X144" s="241"/>
      <c r="Y144" s="242"/>
    </row>
    <row r="145" spans="2:25" x14ac:dyDescent="0.4">
      <c r="B145" s="257"/>
      <c r="C145" s="230"/>
      <c r="D145" s="6" t="s">
        <v>103</v>
      </c>
      <c r="E145" s="253"/>
      <c r="F145" s="254"/>
      <c r="G145" s="255"/>
      <c r="H145" s="247"/>
      <c r="I145" s="248"/>
      <c r="J145" s="249"/>
      <c r="K145" s="247"/>
      <c r="L145" s="248"/>
      <c r="M145" s="249"/>
      <c r="N145" s="247"/>
      <c r="O145" s="248"/>
      <c r="P145" s="249"/>
      <c r="Q145" s="247"/>
      <c r="R145" s="248"/>
      <c r="S145" s="249"/>
      <c r="T145" s="247"/>
      <c r="U145" s="248"/>
      <c r="V145" s="249"/>
      <c r="W145" s="243">
        <f>E145+H145+K145+T145+N145+Q145</f>
        <v>0</v>
      </c>
      <c r="X145" s="244"/>
      <c r="Y145" s="245"/>
    </row>
    <row r="146" spans="2:25" x14ac:dyDescent="0.4">
      <c r="B146" s="257"/>
      <c r="C146" s="230"/>
      <c r="D146" s="7" t="s">
        <v>104</v>
      </c>
      <c r="E146" s="203">
        <f>E145-E143</f>
        <v>0</v>
      </c>
      <c r="F146" s="201"/>
      <c r="G146" s="202"/>
      <c r="H146" s="203">
        <f>H145-H143</f>
        <v>0</v>
      </c>
      <c r="I146" s="201"/>
      <c r="J146" s="202"/>
      <c r="K146" s="203">
        <f>K145-K143</f>
        <v>0</v>
      </c>
      <c r="L146" s="201"/>
      <c r="M146" s="202"/>
      <c r="N146" s="203">
        <f>N145-N143</f>
        <v>0</v>
      </c>
      <c r="O146" s="201"/>
      <c r="P146" s="202"/>
      <c r="Q146" s="203">
        <f>Q145-Q143</f>
        <v>0</v>
      </c>
      <c r="R146" s="201"/>
      <c r="S146" s="202"/>
      <c r="T146" s="203">
        <f>T145-T143</f>
        <v>0</v>
      </c>
      <c r="U146" s="201"/>
      <c r="V146" s="202"/>
      <c r="W146" s="203">
        <f>W145-W143</f>
        <v>0</v>
      </c>
      <c r="X146" s="201"/>
      <c r="Y146" s="218"/>
    </row>
    <row r="147" spans="2:25" ht="19.5" thickBot="1" x14ac:dyDescent="0.45">
      <c r="B147" s="258"/>
      <c r="C147" s="231"/>
      <c r="D147" s="11" t="s">
        <v>105</v>
      </c>
      <c r="E147" s="216">
        <f>IF(E143&lt;&gt;0,IF(E145&lt;&gt;0,E145/E143,0),0)</f>
        <v>0</v>
      </c>
      <c r="F147" s="210"/>
      <c r="G147" s="211"/>
      <c r="H147" s="216">
        <f>IF(H143&lt;&gt;0,IF(H145&lt;&gt;0,H145/H143,0),0)</f>
        <v>0</v>
      </c>
      <c r="I147" s="210"/>
      <c r="J147" s="211"/>
      <c r="K147" s="216">
        <f>IF(K143&lt;&gt;0,IF(K145&lt;&gt;0,K145/K143,0),0)</f>
        <v>0</v>
      </c>
      <c r="L147" s="210"/>
      <c r="M147" s="211"/>
      <c r="N147" s="216">
        <f>IF(N143&lt;&gt;0,IF(N145&lt;&gt;0,N145/N143,0),0)</f>
        <v>0</v>
      </c>
      <c r="O147" s="210"/>
      <c r="P147" s="211"/>
      <c r="Q147" s="216">
        <f>IF(Q143&lt;&gt;0,IF(Q145&lt;&gt;0,Q145/Q143,0),0)</f>
        <v>0</v>
      </c>
      <c r="R147" s="210"/>
      <c r="S147" s="211"/>
      <c r="T147" s="216">
        <f>IF(T143&lt;&gt;0,IF(T145&lt;&gt;0,T145/T143,0),0)</f>
        <v>0</v>
      </c>
      <c r="U147" s="210"/>
      <c r="V147" s="211"/>
      <c r="W147" s="216">
        <f>IF(W143&lt;&gt;0,IF(W145&lt;&gt;0,W145/W143,0),0)</f>
        <v>0</v>
      </c>
      <c r="X147" s="210"/>
      <c r="Y147" s="238"/>
    </row>
    <row r="148" spans="2:25" x14ac:dyDescent="0.4">
      <c r="B148" s="219" t="s">
        <v>130</v>
      </c>
      <c r="C148" s="222" t="s">
        <v>100</v>
      </c>
      <c r="D148" s="3" t="s">
        <v>101</v>
      </c>
      <c r="E148" s="64"/>
      <c r="F148" s="64"/>
      <c r="G148" s="80"/>
      <c r="H148" s="64"/>
      <c r="I148" s="79"/>
      <c r="J148" s="64"/>
      <c r="K148" s="80"/>
      <c r="L148" s="64"/>
      <c r="M148" s="80"/>
      <c r="N148" s="64"/>
      <c r="O148" s="64"/>
      <c r="P148" s="80"/>
      <c r="Q148" s="64"/>
      <c r="R148" s="64"/>
      <c r="S148" s="80"/>
      <c r="T148" s="64"/>
      <c r="U148" s="64"/>
      <c r="V148" s="80"/>
      <c r="W148" s="64">
        <f t="shared" ref="W148:W150" si="144">E148+H148+K148+N148+Q148+T148</f>
        <v>0</v>
      </c>
      <c r="X148" s="64">
        <f t="shared" ref="X148:X150" si="145">F148+I148+L148+O148+R148+U148</f>
        <v>0</v>
      </c>
      <c r="Y148" s="81">
        <f>G148+J148+P148+S148+M148+V148</f>
        <v>0</v>
      </c>
    </row>
    <row r="149" spans="2:25" x14ac:dyDescent="0.4">
      <c r="B149" s="220"/>
      <c r="C149" s="223"/>
      <c r="D149" s="4" t="s">
        <v>102</v>
      </c>
      <c r="E149" s="65"/>
      <c r="F149" s="65"/>
      <c r="G149" s="82"/>
      <c r="H149" s="65"/>
      <c r="I149" s="82"/>
      <c r="J149" s="82"/>
      <c r="K149" s="82"/>
      <c r="L149" s="65"/>
      <c r="M149" s="82"/>
      <c r="N149" s="65"/>
      <c r="O149" s="65"/>
      <c r="P149" s="82"/>
      <c r="Q149" s="65"/>
      <c r="R149" s="65"/>
      <c r="S149" s="82"/>
      <c r="T149" s="65"/>
      <c r="U149" s="65"/>
      <c r="V149" s="82"/>
      <c r="W149" s="71">
        <f t="shared" si="144"/>
        <v>0</v>
      </c>
      <c r="X149" s="71">
        <f t="shared" si="145"/>
        <v>0</v>
      </c>
      <c r="Y149" s="83">
        <f>G149+J149+P149+S149+M149+V149</f>
        <v>0</v>
      </c>
    </row>
    <row r="150" spans="2:25" x14ac:dyDescent="0.4">
      <c r="B150" s="257"/>
      <c r="C150" s="223"/>
      <c r="D150" s="6" t="s">
        <v>103</v>
      </c>
      <c r="E150" s="62"/>
      <c r="F150" s="62"/>
      <c r="G150" s="63"/>
      <c r="H150" s="69"/>
      <c r="I150" s="61"/>
      <c r="J150" s="66"/>
      <c r="K150" s="62"/>
      <c r="L150" s="69"/>
      <c r="M150" s="63"/>
      <c r="N150" s="69"/>
      <c r="O150" s="69"/>
      <c r="P150" s="63"/>
      <c r="Q150" s="69"/>
      <c r="R150" s="69"/>
      <c r="S150" s="63"/>
      <c r="T150" s="69"/>
      <c r="U150" s="69"/>
      <c r="V150" s="63"/>
      <c r="W150" s="66">
        <f t="shared" si="144"/>
        <v>0</v>
      </c>
      <c r="X150" s="66">
        <f t="shared" si="145"/>
        <v>0</v>
      </c>
      <c r="Y150" s="60">
        <f>G150+J150+M150+P150+S150+V150</f>
        <v>0</v>
      </c>
    </row>
    <row r="151" spans="2:25" x14ac:dyDescent="0.4">
      <c r="B151" s="257"/>
      <c r="C151" s="223"/>
      <c r="D151" s="7" t="s">
        <v>104</v>
      </c>
      <c r="E151" s="67">
        <f>E150-E148</f>
        <v>0</v>
      </c>
      <c r="F151" s="67">
        <f>F150-F148</f>
        <v>0</v>
      </c>
      <c r="G151" s="58">
        <f t="shared" ref="G151" si="146">G150-G148</f>
        <v>0</v>
      </c>
      <c r="H151" s="67">
        <f>H150-H148</f>
        <v>0</v>
      </c>
      <c r="I151" s="67">
        <f t="shared" ref="I151:J151" si="147">I150-I148</f>
        <v>0</v>
      </c>
      <c r="J151" s="58">
        <f t="shared" si="147"/>
        <v>0</v>
      </c>
      <c r="K151" s="58">
        <f>K150-K148</f>
        <v>0</v>
      </c>
      <c r="L151" s="67">
        <f t="shared" ref="L151:M151" si="148">L150-L148</f>
        <v>0</v>
      </c>
      <c r="M151" s="58">
        <f t="shared" si="148"/>
        <v>0</v>
      </c>
      <c r="N151" s="67">
        <f>N150-N148</f>
        <v>0</v>
      </c>
      <c r="O151" s="67">
        <f t="shared" ref="O151:P151" si="149">O150-O148</f>
        <v>0</v>
      </c>
      <c r="P151" s="58">
        <f t="shared" si="149"/>
        <v>0</v>
      </c>
      <c r="Q151" s="67">
        <f>Q150-Q148</f>
        <v>0</v>
      </c>
      <c r="R151" s="67">
        <f t="shared" ref="R151:S151" si="150">R150-R148</f>
        <v>0</v>
      </c>
      <c r="S151" s="58">
        <f t="shared" si="150"/>
        <v>0</v>
      </c>
      <c r="T151" s="67">
        <f>T150-T148</f>
        <v>0</v>
      </c>
      <c r="U151" s="67">
        <f t="shared" ref="U151:Y151" si="151">U150-U148</f>
        <v>0</v>
      </c>
      <c r="V151" s="58">
        <f t="shared" si="151"/>
        <v>0</v>
      </c>
      <c r="W151" s="67">
        <f t="shared" si="151"/>
        <v>0</v>
      </c>
      <c r="X151" s="67">
        <f t="shared" si="151"/>
        <v>0</v>
      </c>
      <c r="Y151" s="59">
        <f t="shared" si="151"/>
        <v>0</v>
      </c>
    </row>
    <row r="152" spans="2:25" x14ac:dyDescent="0.4">
      <c r="B152" s="257"/>
      <c r="C152" s="224"/>
      <c r="D152" s="9" t="s">
        <v>105</v>
      </c>
      <c r="E152" s="197">
        <f>IF(G148&lt;&gt;0,IF(G150&lt;&gt;0, G150/G148, 0),0)</f>
        <v>0</v>
      </c>
      <c r="F152" s="198"/>
      <c r="G152" s="199"/>
      <c r="H152" s="197">
        <f>IF(J148&lt;&gt;0,IF(J150&lt;&gt;0, J150/J148, 0),0)</f>
        <v>0</v>
      </c>
      <c r="I152" s="198"/>
      <c r="J152" s="199"/>
      <c r="K152" s="197">
        <f>IF(M148&lt;&gt;0,IF(M150&lt;&gt;0, M150/M148, 0),0)</f>
        <v>0</v>
      </c>
      <c r="L152" s="198"/>
      <c r="M152" s="199"/>
      <c r="N152" s="197">
        <f>IF(P148&lt;&gt;0,IF(P150&lt;&gt;0, P150/P148, 0),0)</f>
        <v>0</v>
      </c>
      <c r="O152" s="198"/>
      <c r="P152" s="199"/>
      <c r="Q152" s="197">
        <f>IF(S148&lt;&gt;0,IF(S150&lt;&gt;0, S150/S148, 0),0)</f>
        <v>0</v>
      </c>
      <c r="R152" s="198"/>
      <c r="S152" s="199"/>
      <c r="T152" s="197">
        <f>IF(V148&lt;&gt;0,IF(V150&lt;&gt;0, V150/V148, 0),0)</f>
        <v>0</v>
      </c>
      <c r="U152" s="198"/>
      <c r="V152" s="199"/>
      <c r="W152" s="197">
        <f>IF(Y148&lt;&gt;0,IF(Y150&lt;&gt;0, Y150/Y148, 0),0)</f>
        <v>0</v>
      </c>
      <c r="X152" s="198"/>
      <c r="Y152" s="200"/>
    </row>
    <row r="153" spans="2:25" x14ac:dyDescent="0.4">
      <c r="B153" s="257"/>
      <c r="C153" s="229" t="s">
        <v>106</v>
      </c>
      <c r="D153" s="13" t="s">
        <v>101</v>
      </c>
      <c r="E153" s="214"/>
      <c r="F153" s="204"/>
      <c r="G153" s="205"/>
      <c r="H153" s="214"/>
      <c r="I153" s="204"/>
      <c r="J153" s="205"/>
      <c r="K153" s="214"/>
      <c r="L153" s="204"/>
      <c r="M153" s="205"/>
      <c r="N153" s="214"/>
      <c r="O153" s="204"/>
      <c r="P153" s="205"/>
      <c r="Q153" s="214"/>
      <c r="R153" s="204"/>
      <c r="S153" s="205"/>
      <c r="T153" s="214"/>
      <c r="U153" s="204"/>
      <c r="V153" s="205"/>
      <c r="W153" s="214">
        <f>E153+H153+K153+T153+N153+Q153</f>
        <v>0</v>
      </c>
      <c r="X153" s="204"/>
      <c r="Y153" s="239"/>
    </row>
    <row r="154" spans="2:25" x14ac:dyDescent="0.4">
      <c r="B154" s="257"/>
      <c r="C154" s="230"/>
      <c r="D154" s="14" t="s">
        <v>107</v>
      </c>
      <c r="E154" s="240"/>
      <c r="F154" s="241"/>
      <c r="G154" s="246"/>
      <c r="H154" s="240"/>
      <c r="I154" s="241"/>
      <c r="J154" s="246"/>
      <c r="K154" s="240"/>
      <c r="L154" s="241"/>
      <c r="M154" s="246"/>
      <c r="N154" s="240"/>
      <c r="O154" s="241"/>
      <c r="P154" s="246"/>
      <c r="Q154" s="240"/>
      <c r="R154" s="241"/>
      <c r="S154" s="246"/>
      <c r="T154" s="240"/>
      <c r="U154" s="241"/>
      <c r="V154" s="246"/>
      <c r="W154" s="240">
        <f>E154+H154+K154+T154+N154+Q154</f>
        <v>0</v>
      </c>
      <c r="X154" s="241"/>
      <c r="Y154" s="242"/>
    </row>
    <row r="155" spans="2:25" x14ac:dyDescent="0.4">
      <c r="B155" s="257"/>
      <c r="C155" s="230"/>
      <c r="D155" s="6" t="s">
        <v>103</v>
      </c>
      <c r="E155" s="253"/>
      <c r="F155" s="254"/>
      <c r="G155" s="255"/>
      <c r="H155" s="247"/>
      <c r="I155" s="248"/>
      <c r="J155" s="249"/>
      <c r="K155" s="247"/>
      <c r="L155" s="248"/>
      <c r="M155" s="249"/>
      <c r="N155" s="247"/>
      <c r="O155" s="248"/>
      <c r="P155" s="249"/>
      <c r="Q155" s="247"/>
      <c r="R155" s="248"/>
      <c r="S155" s="249"/>
      <c r="T155" s="247"/>
      <c r="U155" s="248"/>
      <c r="V155" s="249"/>
      <c r="W155" s="243">
        <f>E155+H155+K155+T155+N155+Q155</f>
        <v>0</v>
      </c>
      <c r="X155" s="244"/>
      <c r="Y155" s="245"/>
    </row>
    <row r="156" spans="2:25" x14ac:dyDescent="0.4">
      <c r="B156" s="257"/>
      <c r="C156" s="230"/>
      <c r="D156" s="7" t="s">
        <v>104</v>
      </c>
      <c r="E156" s="203">
        <f>E155-E153</f>
        <v>0</v>
      </c>
      <c r="F156" s="201"/>
      <c r="G156" s="202"/>
      <c r="H156" s="203">
        <f>H155-H153</f>
        <v>0</v>
      </c>
      <c r="I156" s="201"/>
      <c r="J156" s="202"/>
      <c r="K156" s="203">
        <f>K155-K153</f>
        <v>0</v>
      </c>
      <c r="L156" s="201"/>
      <c r="M156" s="202"/>
      <c r="N156" s="203">
        <f>N155-N153</f>
        <v>0</v>
      </c>
      <c r="O156" s="201"/>
      <c r="P156" s="202"/>
      <c r="Q156" s="203">
        <f>Q155-Q153</f>
        <v>0</v>
      </c>
      <c r="R156" s="201"/>
      <c r="S156" s="202"/>
      <c r="T156" s="203">
        <f>T155-T153</f>
        <v>0</v>
      </c>
      <c r="U156" s="201"/>
      <c r="V156" s="202"/>
      <c r="W156" s="203">
        <f>W155-W153</f>
        <v>0</v>
      </c>
      <c r="X156" s="201"/>
      <c r="Y156" s="218"/>
    </row>
    <row r="157" spans="2:25" ht="19.5" thickBot="1" x14ac:dyDescent="0.45">
      <c r="B157" s="258"/>
      <c r="C157" s="231"/>
      <c r="D157" s="11" t="s">
        <v>105</v>
      </c>
      <c r="E157" s="216">
        <f>IF(E153&lt;&gt;0,IF(E155&lt;&gt;0,E155/E153,0),0)</f>
        <v>0</v>
      </c>
      <c r="F157" s="210"/>
      <c r="G157" s="211"/>
      <c r="H157" s="216">
        <f>IF(H153&lt;&gt;0,IF(H155&lt;&gt;0,H155/H153,0),0)</f>
        <v>0</v>
      </c>
      <c r="I157" s="210"/>
      <c r="J157" s="211"/>
      <c r="K157" s="216">
        <f>IF(K153&lt;&gt;0,IF(K155&lt;&gt;0,K155/K153,0),0)</f>
        <v>0</v>
      </c>
      <c r="L157" s="210"/>
      <c r="M157" s="211"/>
      <c r="N157" s="216">
        <f>IF(N153&lt;&gt;0,IF(N155&lt;&gt;0,N155/N153,0),0)</f>
        <v>0</v>
      </c>
      <c r="O157" s="210"/>
      <c r="P157" s="211"/>
      <c r="Q157" s="216">
        <f>IF(Q153&lt;&gt;0,IF(Q155&lt;&gt;0,Q155/Q153,0),0)</f>
        <v>0</v>
      </c>
      <c r="R157" s="210"/>
      <c r="S157" s="211"/>
      <c r="T157" s="216">
        <f>IF(T153&lt;&gt;0,IF(T155&lt;&gt;0,T155/T153,0),0)</f>
        <v>0</v>
      </c>
      <c r="U157" s="210"/>
      <c r="V157" s="211"/>
      <c r="W157" s="216">
        <f>IF(W153&lt;&gt;0,IF(W155&lt;&gt;0,W155/W153,0),0)</f>
        <v>0</v>
      </c>
      <c r="X157" s="210"/>
      <c r="Y157" s="238"/>
    </row>
    <row r="158" spans="2:25" x14ac:dyDescent="0.4">
      <c r="B158" s="219" t="s">
        <v>136</v>
      </c>
      <c r="C158" s="222" t="s">
        <v>100</v>
      </c>
      <c r="D158" s="3" t="s">
        <v>101</v>
      </c>
      <c r="E158" s="64">
        <f>SUM(E128,E138,E148)</f>
        <v>0</v>
      </c>
      <c r="F158" s="64">
        <f>SUM(F128,F138,F148)</f>
        <v>0</v>
      </c>
      <c r="G158" s="80">
        <f>SUM(G128,G138,G148)</f>
        <v>0</v>
      </c>
      <c r="H158" s="64">
        <f t="shared" ref="H158:V158" si="152">SUM(H128,H138,H148)</f>
        <v>0</v>
      </c>
      <c r="I158" s="64">
        <f t="shared" si="152"/>
        <v>0</v>
      </c>
      <c r="J158" s="80">
        <f t="shared" si="152"/>
        <v>0</v>
      </c>
      <c r="K158" s="80">
        <f t="shared" si="152"/>
        <v>0</v>
      </c>
      <c r="L158" s="64">
        <f t="shared" si="152"/>
        <v>0</v>
      </c>
      <c r="M158" s="80">
        <f t="shared" si="152"/>
        <v>0</v>
      </c>
      <c r="N158" s="64">
        <f t="shared" si="152"/>
        <v>0</v>
      </c>
      <c r="O158" s="64">
        <f t="shared" si="152"/>
        <v>0</v>
      </c>
      <c r="P158" s="80">
        <f t="shared" si="152"/>
        <v>0</v>
      </c>
      <c r="Q158" s="64">
        <f t="shared" si="152"/>
        <v>0</v>
      </c>
      <c r="R158" s="64">
        <f t="shared" si="152"/>
        <v>0</v>
      </c>
      <c r="S158" s="80">
        <f t="shared" si="152"/>
        <v>0</v>
      </c>
      <c r="T158" s="64">
        <f t="shared" si="152"/>
        <v>0</v>
      </c>
      <c r="U158" s="64">
        <f t="shared" si="152"/>
        <v>0</v>
      </c>
      <c r="V158" s="80">
        <f t="shared" si="152"/>
        <v>0</v>
      </c>
      <c r="W158" s="64">
        <f t="shared" ref="W158:W159" si="153">E158+H158+K158+N158+Q158+T158</f>
        <v>0</v>
      </c>
      <c r="X158" s="64">
        <f t="shared" ref="X158:X159" si="154">F158+I158+L158+O158+R158+U158</f>
        <v>0</v>
      </c>
      <c r="Y158" s="81">
        <f t="shared" ref="Y158:Y159" si="155">G158+J158+M158+P158+S158+V158</f>
        <v>0</v>
      </c>
    </row>
    <row r="159" spans="2:25" x14ac:dyDescent="0.4">
      <c r="B159" s="257"/>
      <c r="C159" s="223"/>
      <c r="D159" s="6" t="s">
        <v>103</v>
      </c>
      <c r="E159" s="87">
        <f>SUM(E130,E140,E150)</f>
        <v>0</v>
      </c>
      <c r="F159" s="87">
        <f>SUM(F130,F140,F150)</f>
        <v>0</v>
      </c>
      <c r="G159" s="88">
        <f>SUM(G130,G140,G150)</f>
        <v>0</v>
      </c>
      <c r="H159" s="69">
        <f t="shared" ref="H159:V159" si="156">SUM(H130,H140,H150)</f>
        <v>0</v>
      </c>
      <c r="I159" s="69">
        <f t="shared" si="156"/>
        <v>0</v>
      </c>
      <c r="J159" s="88">
        <f t="shared" si="156"/>
        <v>0</v>
      </c>
      <c r="K159" s="87">
        <f t="shared" si="156"/>
        <v>0</v>
      </c>
      <c r="L159" s="69">
        <f t="shared" si="156"/>
        <v>0</v>
      </c>
      <c r="M159" s="88">
        <f t="shared" si="156"/>
        <v>0</v>
      </c>
      <c r="N159" s="69">
        <f t="shared" si="156"/>
        <v>0</v>
      </c>
      <c r="O159" s="69">
        <f t="shared" si="156"/>
        <v>0</v>
      </c>
      <c r="P159" s="88">
        <f t="shared" si="156"/>
        <v>0</v>
      </c>
      <c r="Q159" s="69">
        <f t="shared" si="156"/>
        <v>0</v>
      </c>
      <c r="R159" s="69">
        <f t="shared" si="156"/>
        <v>0</v>
      </c>
      <c r="S159" s="88">
        <f t="shared" si="156"/>
        <v>0</v>
      </c>
      <c r="T159" s="69">
        <f t="shared" si="156"/>
        <v>0</v>
      </c>
      <c r="U159" s="69">
        <f t="shared" si="156"/>
        <v>0</v>
      </c>
      <c r="V159" s="88">
        <f t="shared" si="156"/>
        <v>0</v>
      </c>
      <c r="W159" s="66">
        <f t="shared" si="153"/>
        <v>0</v>
      </c>
      <c r="X159" s="66">
        <f t="shared" si="154"/>
        <v>0</v>
      </c>
      <c r="Y159" s="86">
        <f t="shared" si="155"/>
        <v>0</v>
      </c>
    </row>
    <row r="160" spans="2:25" x14ac:dyDescent="0.4">
      <c r="B160" s="257"/>
      <c r="C160" s="223"/>
      <c r="D160" s="7" t="s">
        <v>104</v>
      </c>
      <c r="E160" s="67">
        <f>E159-E158</f>
        <v>0</v>
      </c>
      <c r="F160" s="67">
        <f t="shared" ref="F160:H160" si="157">F159-F158</f>
        <v>0</v>
      </c>
      <c r="G160" s="84">
        <f t="shared" si="157"/>
        <v>0</v>
      </c>
      <c r="H160" s="67">
        <f t="shared" si="157"/>
        <v>0</v>
      </c>
      <c r="I160" s="67">
        <f t="shared" ref="I160:V160" si="158">I159-I158</f>
        <v>0</v>
      </c>
      <c r="J160" s="84">
        <f t="shared" si="158"/>
        <v>0</v>
      </c>
      <c r="K160" s="84">
        <f t="shared" si="158"/>
        <v>0</v>
      </c>
      <c r="L160" s="67">
        <f t="shared" si="158"/>
        <v>0</v>
      </c>
      <c r="M160" s="84">
        <f t="shared" si="158"/>
        <v>0</v>
      </c>
      <c r="N160" s="67">
        <f t="shared" si="158"/>
        <v>0</v>
      </c>
      <c r="O160" s="67">
        <f t="shared" si="158"/>
        <v>0</v>
      </c>
      <c r="P160" s="84">
        <f t="shared" si="158"/>
        <v>0</v>
      </c>
      <c r="Q160" s="67">
        <f t="shared" si="158"/>
        <v>0</v>
      </c>
      <c r="R160" s="67">
        <f t="shared" si="158"/>
        <v>0</v>
      </c>
      <c r="S160" s="84">
        <f t="shared" si="158"/>
        <v>0</v>
      </c>
      <c r="T160" s="67">
        <f t="shared" si="158"/>
        <v>0</v>
      </c>
      <c r="U160" s="67">
        <f t="shared" si="158"/>
        <v>0</v>
      </c>
      <c r="V160" s="84">
        <f t="shared" si="158"/>
        <v>0</v>
      </c>
      <c r="W160" s="67">
        <f>W159-W158</f>
        <v>0</v>
      </c>
      <c r="X160" s="67">
        <f t="shared" ref="X160:Y160" si="159">X159-X158</f>
        <v>0</v>
      </c>
      <c r="Y160" s="85">
        <f t="shared" si="159"/>
        <v>0</v>
      </c>
    </row>
    <row r="161" spans="2:25" x14ac:dyDescent="0.4">
      <c r="B161" s="257"/>
      <c r="C161" s="224"/>
      <c r="D161" s="9" t="s">
        <v>105</v>
      </c>
      <c r="E161" s="197">
        <f>IF(G158&lt;&gt;0,IF(G159&lt;&gt;0,G159/G158,0),0)</f>
        <v>0</v>
      </c>
      <c r="F161" s="198"/>
      <c r="G161" s="199"/>
      <c r="H161" s="197">
        <f>IF(J158&lt;&gt;0,IF(J159&lt;&gt;0,J159/J158,0),0)</f>
        <v>0</v>
      </c>
      <c r="I161" s="198"/>
      <c r="J161" s="199"/>
      <c r="K161" s="197">
        <f>IF(M158&lt;&gt;0,IF(M159&lt;&gt;0,M159/M158,0),0)</f>
        <v>0</v>
      </c>
      <c r="L161" s="198"/>
      <c r="M161" s="199"/>
      <c r="N161" s="197">
        <f>IF(P158&lt;&gt;0,IF(P159&lt;&gt;0,P159/P158,0),0)</f>
        <v>0</v>
      </c>
      <c r="O161" s="198"/>
      <c r="P161" s="199"/>
      <c r="Q161" s="197">
        <f>IF(S158&lt;&gt;0,IF(S159&lt;&gt;0,S159/S158,0),0)</f>
        <v>0</v>
      </c>
      <c r="R161" s="198"/>
      <c r="S161" s="199"/>
      <c r="T161" s="197">
        <f>IF(V158&lt;&gt;0,IF(V159&lt;&gt;0,V159/V158,0),0)</f>
        <v>0</v>
      </c>
      <c r="U161" s="198"/>
      <c r="V161" s="199"/>
      <c r="W161" s="197">
        <f>IF(Y158&lt;&gt;0,IF(Y159&lt;&gt;0,Y159/Y158,0),0)</f>
        <v>0</v>
      </c>
      <c r="X161" s="198"/>
      <c r="Y161" s="200"/>
    </row>
    <row r="162" spans="2:25" x14ac:dyDescent="0.4">
      <c r="B162" s="257"/>
      <c r="C162" s="229" t="s">
        <v>106</v>
      </c>
      <c r="D162" s="33" t="s">
        <v>101</v>
      </c>
      <c r="E162" s="214">
        <f>SUM(E133,E143,E153)</f>
        <v>0</v>
      </c>
      <c r="F162" s="204"/>
      <c r="G162" s="205"/>
      <c r="H162" s="214">
        <f t="shared" ref="H162" si="160">SUM(H133,H143,H153)</f>
        <v>0</v>
      </c>
      <c r="I162" s="204"/>
      <c r="J162" s="205"/>
      <c r="K162" s="214">
        <f t="shared" ref="K162" si="161">SUM(K133,K143,K153)</f>
        <v>0</v>
      </c>
      <c r="L162" s="204"/>
      <c r="M162" s="205"/>
      <c r="N162" s="214">
        <f t="shared" ref="N162" si="162">SUM(N133,N143,N153)</f>
        <v>0</v>
      </c>
      <c r="O162" s="204"/>
      <c r="P162" s="205"/>
      <c r="Q162" s="214">
        <f t="shared" ref="Q162" si="163">SUM(Q133,Q143,Q153)</f>
        <v>0</v>
      </c>
      <c r="R162" s="204"/>
      <c r="S162" s="205"/>
      <c r="T162" s="214">
        <f t="shared" ref="T162" si="164">SUM(T133,T143,T153)</f>
        <v>0</v>
      </c>
      <c r="U162" s="204"/>
      <c r="V162" s="205"/>
      <c r="W162" s="214">
        <f>SUM(E162:V162)</f>
        <v>0</v>
      </c>
      <c r="X162" s="204"/>
      <c r="Y162" s="239"/>
    </row>
    <row r="163" spans="2:25" x14ac:dyDescent="0.4">
      <c r="B163" s="257"/>
      <c r="C163" s="230"/>
      <c r="D163" s="34" t="s">
        <v>103</v>
      </c>
      <c r="E163" s="247">
        <f>SUM(E135,E145,E155)</f>
        <v>0</v>
      </c>
      <c r="F163" s="248"/>
      <c r="G163" s="249"/>
      <c r="H163" s="247">
        <f t="shared" ref="H163" si="165">SUM(H135,H145,H155)</f>
        <v>0</v>
      </c>
      <c r="I163" s="248"/>
      <c r="J163" s="249"/>
      <c r="K163" s="247">
        <f t="shared" ref="K163" si="166">SUM(K135,K145,K155)</f>
        <v>0</v>
      </c>
      <c r="L163" s="248"/>
      <c r="M163" s="249"/>
      <c r="N163" s="247">
        <f t="shared" ref="N163" si="167">SUM(N135,N145,N155)</f>
        <v>0</v>
      </c>
      <c r="O163" s="248"/>
      <c r="P163" s="249"/>
      <c r="Q163" s="247">
        <f t="shared" ref="Q163" si="168">SUM(Q135,Q145,Q155)</f>
        <v>0</v>
      </c>
      <c r="R163" s="248"/>
      <c r="S163" s="249"/>
      <c r="T163" s="247">
        <f t="shared" ref="T163" si="169">SUM(T135,T145,T155)</f>
        <v>0</v>
      </c>
      <c r="U163" s="248"/>
      <c r="V163" s="249"/>
      <c r="W163" s="247">
        <f>SUM(E163:V163)</f>
        <v>0</v>
      </c>
      <c r="X163" s="248"/>
      <c r="Y163" s="270"/>
    </row>
    <row r="164" spans="2:25" x14ac:dyDescent="0.4">
      <c r="B164" s="257"/>
      <c r="C164" s="230"/>
      <c r="D164" s="35" t="s">
        <v>104</v>
      </c>
      <c r="E164" s="203">
        <f>E163-E162</f>
        <v>0</v>
      </c>
      <c r="F164" s="201"/>
      <c r="G164" s="202"/>
      <c r="H164" s="203">
        <f>H163-H162</f>
        <v>0</v>
      </c>
      <c r="I164" s="201"/>
      <c r="J164" s="202"/>
      <c r="K164" s="203">
        <f>K163-K162</f>
        <v>0</v>
      </c>
      <c r="L164" s="201"/>
      <c r="M164" s="202"/>
      <c r="N164" s="203">
        <f>N163-N162</f>
        <v>0</v>
      </c>
      <c r="O164" s="201"/>
      <c r="P164" s="202"/>
      <c r="Q164" s="203">
        <f>Q163-Q162</f>
        <v>0</v>
      </c>
      <c r="R164" s="201"/>
      <c r="S164" s="202"/>
      <c r="T164" s="203">
        <f>T163-T162</f>
        <v>0</v>
      </c>
      <c r="U164" s="201"/>
      <c r="V164" s="202"/>
      <c r="W164" s="203">
        <f>W163-W162</f>
        <v>0</v>
      </c>
      <c r="X164" s="201"/>
      <c r="Y164" s="218"/>
    </row>
    <row r="165" spans="2:25" ht="19.5" thickBot="1" x14ac:dyDescent="0.45">
      <c r="B165" s="258"/>
      <c r="C165" s="231"/>
      <c r="D165" s="11" t="s">
        <v>105</v>
      </c>
      <c r="E165" s="216">
        <f>IF(E162&lt;&gt;0,IF(E163&lt;&gt;0,E163/E162,0),0)</f>
        <v>0</v>
      </c>
      <c r="F165" s="210"/>
      <c r="G165" s="211"/>
      <c r="H165" s="216">
        <f>IF(H162&lt;&gt;0,IF(H163&lt;&gt;0,H163/H162,0),0)</f>
        <v>0</v>
      </c>
      <c r="I165" s="210"/>
      <c r="J165" s="211"/>
      <c r="K165" s="216">
        <f>IF(K162&lt;&gt;0,IF(K163&lt;&gt;0,K163/K162,0),0)</f>
        <v>0</v>
      </c>
      <c r="L165" s="210"/>
      <c r="M165" s="211"/>
      <c r="N165" s="216">
        <f>IF(N162&lt;&gt;0,IF(N163&lt;&gt;0,N163/N162,0),0)</f>
        <v>0</v>
      </c>
      <c r="O165" s="210"/>
      <c r="P165" s="211"/>
      <c r="Q165" s="216">
        <f>IF(Q162&lt;&gt;0,IF(Q163&lt;&gt;0,Q163/Q162,0),0)</f>
        <v>0</v>
      </c>
      <c r="R165" s="210"/>
      <c r="S165" s="211"/>
      <c r="T165" s="216">
        <f>IF(T162&lt;&gt;0,IF(T163&lt;&gt;0,T163/T162,0),0)</f>
        <v>0</v>
      </c>
      <c r="U165" s="210"/>
      <c r="V165" s="211"/>
      <c r="W165" s="216">
        <f>IF(W162&lt;&gt;0,IF(W163&lt;&gt;0,W163/W162,0),0)</f>
        <v>0</v>
      </c>
      <c r="X165" s="210"/>
      <c r="Y165" s="238"/>
    </row>
    <row r="166" spans="2:25" x14ac:dyDescent="0.4">
      <c r="B166" s="219" t="s">
        <v>137</v>
      </c>
      <c r="C166" s="222" t="s">
        <v>100</v>
      </c>
      <c r="D166" s="3" t="s">
        <v>101</v>
      </c>
      <c r="E166" s="64">
        <f>SUM(E120,E158)</f>
        <v>0</v>
      </c>
      <c r="F166" s="64">
        <f t="shared" ref="F166:H166" si="170">SUM(F120,F158)</f>
        <v>0</v>
      </c>
      <c r="G166" s="80">
        <f t="shared" si="170"/>
        <v>0</v>
      </c>
      <c r="H166" s="64">
        <f t="shared" si="170"/>
        <v>0</v>
      </c>
      <c r="I166" s="64">
        <f t="shared" ref="I166:V166" si="171">SUM(I120,I158)</f>
        <v>0</v>
      </c>
      <c r="J166" s="80">
        <f t="shared" si="171"/>
        <v>0</v>
      </c>
      <c r="K166" s="80">
        <f t="shared" si="171"/>
        <v>0</v>
      </c>
      <c r="L166" s="64">
        <f t="shared" si="171"/>
        <v>0</v>
      </c>
      <c r="M166" s="80">
        <f t="shared" si="171"/>
        <v>0</v>
      </c>
      <c r="N166" s="64">
        <f t="shared" si="171"/>
        <v>0</v>
      </c>
      <c r="O166" s="64">
        <f t="shared" si="171"/>
        <v>0</v>
      </c>
      <c r="P166" s="80">
        <f t="shared" si="171"/>
        <v>0</v>
      </c>
      <c r="Q166" s="64">
        <f t="shared" si="171"/>
        <v>0</v>
      </c>
      <c r="R166" s="64">
        <f t="shared" si="171"/>
        <v>0</v>
      </c>
      <c r="S166" s="80">
        <f t="shared" si="171"/>
        <v>0</v>
      </c>
      <c r="T166" s="64">
        <f t="shared" si="171"/>
        <v>0</v>
      </c>
      <c r="U166" s="64">
        <f t="shared" si="171"/>
        <v>0</v>
      </c>
      <c r="V166" s="80">
        <f t="shared" si="171"/>
        <v>0</v>
      </c>
      <c r="W166" s="64">
        <f t="shared" ref="W166:W167" si="172">E166+H166+K166+N166+Q166+T166</f>
        <v>0</v>
      </c>
      <c r="X166" s="64">
        <f t="shared" ref="X166:X167" si="173">F166+I166+L166+O166+R166+U166</f>
        <v>0</v>
      </c>
      <c r="Y166" s="81">
        <f t="shared" ref="Y166:Y167" si="174">G166+J166+M166+P166+S166+V166</f>
        <v>0</v>
      </c>
    </row>
    <row r="167" spans="2:25" x14ac:dyDescent="0.4">
      <c r="B167" s="257"/>
      <c r="C167" s="223"/>
      <c r="D167" s="6" t="s">
        <v>103</v>
      </c>
      <c r="E167" s="87">
        <f>SUM(E121,E159)</f>
        <v>0</v>
      </c>
      <c r="F167" s="87">
        <f t="shared" ref="F167:H167" si="175">SUM(F121,F159)</f>
        <v>0</v>
      </c>
      <c r="G167" s="88">
        <f t="shared" si="175"/>
        <v>0</v>
      </c>
      <c r="H167" s="69">
        <f t="shared" si="175"/>
        <v>0</v>
      </c>
      <c r="I167" s="69">
        <f t="shared" ref="I167:V167" si="176">SUM(I121,I159)</f>
        <v>0</v>
      </c>
      <c r="J167" s="88">
        <f t="shared" si="176"/>
        <v>0</v>
      </c>
      <c r="K167" s="87">
        <f t="shared" si="176"/>
        <v>0</v>
      </c>
      <c r="L167" s="69">
        <f t="shared" si="176"/>
        <v>0</v>
      </c>
      <c r="M167" s="88">
        <f t="shared" si="176"/>
        <v>0</v>
      </c>
      <c r="N167" s="69">
        <f t="shared" si="176"/>
        <v>0</v>
      </c>
      <c r="O167" s="69">
        <f t="shared" si="176"/>
        <v>0</v>
      </c>
      <c r="P167" s="88">
        <f t="shared" si="176"/>
        <v>0</v>
      </c>
      <c r="Q167" s="69">
        <f t="shared" si="176"/>
        <v>0</v>
      </c>
      <c r="R167" s="69">
        <f t="shared" si="176"/>
        <v>0</v>
      </c>
      <c r="S167" s="88">
        <f t="shared" si="176"/>
        <v>0</v>
      </c>
      <c r="T167" s="69">
        <f t="shared" si="176"/>
        <v>0</v>
      </c>
      <c r="U167" s="69">
        <f t="shared" si="176"/>
        <v>0</v>
      </c>
      <c r="V167" s="88">
        <f t="shared" si="176"/>
        <v>0</v>
      </c>
      <c r="W167" s="66">
        <f t="shared" si="172"/>
        <v>0</v>
      </c>
      <c r="X167" s="66">
        <f t="shared" si="173"/>
        <v>0</v>
      </c>
      <c r="Y167" s="86">
        <f t="shared" si="174"/>
        <v>0</v>
      </c>
    </row>
    <row r="168" spans="2:25" x14ac:dyDescent="0.4">
      <c r="B168" s="257"/>
      <c r="C168" s="223"/>
      <c r="D168" s="7" t="s">
        <v>104</v>
      </c>
      <c r="E168" s="67">
        <f>E167-E166</f>
        <v>0</v>
      </c>
      <c r="F168" s="67">
        <f t="shared" ref="F168:H168" si="177">F167-F166</f>
        <v>0</v>
      </c>
      <c r="G168" s="84">
        <f t="shared" si="177"/>
        <v>0</v>
      </c>
      <c r="H168" s="67">
        <f t="shared" si="177"/>
        <v>0</v>
      </c>
      <c r="I168" s="67">
        <f t="shared" ref="I168:V168" si="178">I167-I166</f>
        <v>0</v>
      </c>
      <c r="J168" s="84">
        <f t="shared" si="178"/>
        <v>0</v>
      </c>
      <c r="K168" s="84">
        <f t="shared" si="178"/>
        <v>0</v>
      </c>
      <c r="L168" s="67">
        <f t="shared" si="178"/>
        <v>0</v>
      </c>
      <c r="M168" s="84">
        <f t="shared" si="178"/>
        <v>0</v>
      </c>
      <c r="N168" s="67">
        <f t="shared" si="178"/>
        <v>0</v>
      </c>
      <c r="O168" s="67">
        <f t="shared" si="178"/>
        <v>0</v>
      </c>
      <c r="P168" s="84">
        <f t="shared" si="178"/>
        <v>0</v>
      </c>
      <c r="Q168" s="67">
        <f t="shared" si="178"/>
        <v>0</v>
      </c>
      <c r="R168" s="67">
        <f t="shared" si="178"/>
        <v>0</v>
      </c>
      <c r="S168" s="84">
        <f t="shared" si="178"/>
        <v>0</v>
      </c>
      <c r="T168" s="67">
        <f t="shared" si="178"/>
        <v>0</v>
      </c>
      <c r="U168" s="67">
        <f t="shared" si="178"/>
        <v>0</v>
      </c>
      <c r="V168" s="84">
        <f t="shared" si="178"/>
        <v>0</v>
      </c>
      <c r="W168" s="67">
        <f>W167-W166</f>
        <v>0</v>
      </c>
      <c r="X168" s="67">
        <f t="shared" ref="X168:Y168" si="179">X167-X166</f>
        <v>0</v>
      </c>
      <c r="Y168" s="85">
        <f t="shared" si="179"/>
        <v>0</v>
      </c>
    </row>
    <row r="169" spans="2:25" x14ac:dyDescent="0.4">
      <c r="B169" s="257"/>
      <c r="C169" s="224"/>
      <c r="D169" s="9" t="s">
        <v>105</v>
      </c>
      <c r="E169" s="197">
        <f>IF(G166&lt;&gt;0,IF(G167&lt;&gt;0,G167/G166,0),0)</f>
        <v>0</v>
      </c>
      <c r="F169" s="198"/>
      <c r="G169" s="199"/>
      <c r="H169" s="197">
        <f>IF(J166&lt;&gt;0,IF(J167&lt;&gt;0,J167/J166,0),0)</f>
        <v>0</v>
      </c>
      <c r="I169" s="198"/>
      <c r="J169" s="199"/>
      <c r="K169" s="197">
        <f>IF(M166&lt;&gt;0,IF(M167&lt;&gt;0,M167/M166,0),0)</f>
        <v>0</v>
      </c>
      <c r="L169" s="198"/>
      <c r="M169" s="199"/>
      <c r="N169" s="197">
        <f>IF(P166&lt;&gt;0,IF(P167&lt;&gt;0,P167/P166,0),0)</f>
        <v>0</v>
      </c>
      <c r="O169" s="198"/>
      <c r="P169" s="199"/>
      <c r="Q169" s="197">
        <f>IF(S166&lt;&gt;0,IF(S167&lt;&gt;0,S167/S166,0),0)</f>
        <v>0</v>
      </c>
      <c r="R169" s="198"/>
      <c r="S169" s="199"/>
      <c r="T169" s="197">
        <f>IF(V166&lt;&gt;0,IF(V167&lt;&gt;0,V167/V166,0),0)</f>
        <v>0</v>
      </c>
      <c r="U169" s="198"/>
      <c r="V169" s="199"/>
      <c r="W169" s="197">
        <f>IF(Y166&lt;&gt;0,IF(Y167&lt;&gt;0,Y167/Y166,0),0)</f>
        <v>0</v>
      </c>
      <c r="X169" s="198"/>
      <c r="Y169" s="200"/>
    </row>
    <row r="170" spans="2:25" x14ac:dyDescent="0.4">
      <c r="B170" s="257"/>
      <c r="C170" s="229" t="s">
        <v>106</v>
      </c>
      <c r="D170" s="33" t="s">
        <v>101</v>
      </c>
      <c r="E170" s="214">
        <f>SUM(E124,E162)</f>
        <v>0</v>
      </c>
      <c r="F170" s="204"/>
      <c r="G170" s="205"/>
      <c r="H170" s="214">
        <f t="shared" ref="H170" si="180">SUM(H124,H162)</f>
        <v>0</v>
      </c>
      <c r="I170" s="204"/>
      <c r="J170" s="205"/>
      <c r="K170" s="214">
        <f t="shared" ref="K170" si="181">SUM(K124,K162)</f>
        <v>0</v>
      </c>
      <c r="L170" s="204"/>
      <c r="M170" s="205"/>
      <c r="N170" s="214">
        <f t="shared" ref="N170" si="182">SUM(N124,N162)</f>
        <v>0</v>
      </c>
      <c r="O170" s="204"/>
      <c r="P170" s="205"/>
      <c r="Q170" s="214">
        <f t="shared" ref="Q170" si="183">SUM(Q124,Q162)</f>
        <v>0</v>
      </c>
      <c r="R170" s="204"/>
      <c r="S170" s="205"/>
      <c r="T170" s="214">
        <f t="shared" ref="T170" si="184">SUM(T124,T162)</f>
        <v>0</v>
      </c>
      <c r="U170" s="204"/>
      <c r="V170" s="205"/>
      <c r="W170" s="214">
        <f>SUM(E170:V170)</f>
        <v>0</v>
      </c>
      <c r="X170" s="204"/>
      <c r="Y170" s="239"/>
    </row>
    <row r="171" spans="2:25" x14ac:dyDescent="0.4">
      <c r="B171" s="257"/>
      <c r="C171" s="230"/>
      <c r="D171" s="34" t="s">
        <v>103</v>
      </c>
      <c r="E171" s="247">
        <f>SUM(E125,E163)</f>
        <v>0</v>
      </c>
      <c r="F171" s="248"/>
      <c r="G171" s="249"/>
      <c r="H171" s="247">
        <f t="shared" ref="H171" si="185">SUM(H125,H163)</f>
        <v>0</v>
      </c>
      <c r="I171" s="248"/>
      <c r="J171" s="249"/>
      <c r="K171" s="247">
        <f t="shared" ref="K171" si="186">SUM(K125,K163)</f>
        <v>0</v>
      </c>
      <c r="L171" s="248"/>
      <c r="M171" s="249"/>
      <c r="N171" s="247">
        <f t="shared" ref="N171" si="187">SUM(N125,N163)</f>
        <v>0</v>
      </c>
      <c r="O171" s="248"/>
      <c r="P171" s="249"/>
      <c r="Q171" s="247">
        <f t="shared" ref="Q171" si="188">SUM(Q125,Q163)</f>
        <v>0</v>
      </c>
      <c r="R171" s="248"/>
      <c r="S171" s="249"/>
      <c r="T171" s="247">
        <f t="shared" ref="T171" si="189">SUM(T125,T163)</f>
        <v>0</v>
      </c>
      <c r="U171" s="248"/>
      <c r="V171" s="249"/>
      <c r="W171" s="247">
        <f>SUM(E171:V171)</f>
        <v>0</v>
      </c>
      <c r="X171" s="248"/>
      <c r="Y171" s="270"/>
    </row>
    <row r="172" spans="2:25" x14ac:dyDescent="0.4">
      <c r="B172" s="257"/>
      <c r="C172" s="230"/>
      <c r="D172" s="35" t="s">
        <v>104</v>
      </c>
      <c r="E172" s="203">
        <f>E171-E170</f>
        <v>0</v>
      </c>
      <c r="F172" s="201"/>
      <c r="G172" s="202"/>
      <c r="H172" s="203">
        <f>H171-H170</f>
        <v>0</v>
      </c>
      <c r="I172" s="201"/>
      <c r="J172" s="202"/>
      <c r="K172" s="203">
        <f>K171-K170</f>
        <v>0</v>
      </c>
      <c r="L172" s="201"/>
      <c r="M172" s="202"/>
      <c r="N172" s="203">
        <f>N171-N170</f>
        <v>0</v>
      </c>
      <c r="O172" s="201"/>
      <c r="P172" s="202"/>
      <c r="Q172" s="203">
        <f>Q171-Q170</f>
        <v>0</v>
      </c>
      <c r="R172" s="201"/>
      <c r="S172" s="202"/>
      <c r="T172" s="203">
        <f>T171-T170</f>
        <v>0</v>
      </c>
      <c r="U172" s="201"/>
      <c r="V172" s="202"/>
      <c r="W172" s="203">
        <f>W171-W170</f>
        <v>0</v>
      </c>
      <c r="X172" s="201"/>
      <c r="Y172" s="218"/>
    </row>
    <row r="173" spans="2:25" ht="19.5" thickBot="1" x14ac:dyDescent="0.45">
      <c r="B173" s="258"/>
      <c r="C173" s="231"/>
      <c r="D173" s="11" t="s">
        <v>105</v>
      </c>
      <c r="E173" s="216">
        <f>IF(E170&lt;&gt;0,IF(E171&lt;&gt;0,E171/E170,0),0)</f>
        <v>0</v>
      </c>
      <c r="F173" s="210"/>
      <c r="G173" s="211"/>
      <c r="H173" s="216">
        <f>IF(H170&lt;&gt;0,IF(H171&lt;&gt;0,H171/H170,0),0)</f>
        <v>0</v>
      </c>
      <c r="I173" s="210"/>
      <c r="J173" s="211"/>
      <c r="K173" s="216">
        <f>IF(K170&lt;&gt;0,IF(K171&lt;&gt;0,K171/K170,0),0)</f>
        <v>0</v>
      </c>
      <c r="L173" s="210"/>
      <c r="M173" s="211"/>
      <c r="N173" s="216">
        <f>IF(N170&lt;&gt;0,IF(N171&lt;&gt;0,N171/N170,0),0)</f>
        <v>0</v>
      </c>
      <c r="O173" s="210"/>
      <c r="P173" s="211"/>
      <c r="Q173" s="216">
        <f>IF(Q170&lt;&gt;0,IF(Q171&lt;&gt;0,Q171/Q170,0),0)</f>
        <v>0</v>
      </c>
      <c r="R173" s="210"/>
      <c r="S173" s="211"/>
      <c r="T173" s="216">
        <f>IF(T170&lt;&gt;0,IF(T171&lt;&gt;0,T171/T170,0),0)</f>
        <v>0</v>
      </c>
      <c r="U173" s="210"/>
      <c r="V173" s="211"/>
      <c r="W173" s="216">
        <f>IF(W170&lt;&gt;0,IF(W171&lt;&gt;0,W171/W170,0),0)</f>
        <v>0</v>
      </c>
      <c r="X173" s="210"/>
      <c r="Y173" s="238"/>
    </row>
    <row r="174" spans="2:25" x14ac:dyDescent="0.4">
      <c r="B174" s="219" t="s">
        <v>131</v>
      </c>
      <c r="C174" s="222" t="s">
        <v>100</v>
      </c>
      <c r="D174" s="3" t="s">
        <v>101</v>
      </c>
      <c r="E174" s="64">
        <f>SUM(E82,E166)</f>
        <v>0</v>
      </c>
      <c r="F174" s="64">
        <f>SUM(F82,F166)</f>
        <v>0</v>
      </c>
      <c r="G174" s="80">
        <f>SUM(G82,G166)</f>
        <v>0</v>
      </c>
      <c r="H174" s="64">
        <f t="shared" ref="H174:V174" si="190">SUM(H82,H166)</f>
        <v>0</v>
      </c>
      <c r="I174" s="64">
        <f t="shared" si="190"/>
        <v>0</v>
      </c>
      <c r="J174" s="80">
        <f t="shared" si="190"/>
        <v>0</v>
      </c>
      <c r="K174" s="80">
        <f t="shared" si="190"/>
        <v>0</v>
      </c>
      <c r="L174" s="64">
        <f t="shared" si="190"/>
        <v>0</v>
      </c>
      <c r="M174" s="80">
        <f t="shared" si="190"/>
        <v>0</v>
      </c>
      <c r="N174" s="64">
        <f t="shared" si="190"/>
        <v>0</v>
      </c>
      <c r="O174" s="64">
        <f t="shared" si="190"/>
        <v>0</v>
      </c>
      <c r="P174" s="80">
        <f t="shared" si="190"/>
        <v>0</v>
      </c>
      <c r="Q174" s="64">
        <f t="shared" si="190"/>
        <v>0</v>
      </c>
      <c r="R174" s="64">
        <f t="shared" si="190"/>
        <v>0</v>
      </c>
      <c r="S174" s="80">
        <f t="shared" si="190"/>
        <v>0</v>
      </c>
      <c r="T174" s="64">
        <f t="shared" si="190"/>
        <v>0</v>
      </c>
      <c r="U174" s="64">
        <f t="shared" si="190"/>
        <v>0</v>
      </c>
      <c r="V174" s="80">
        <f t="shared" si="190"/>
        <v>0</v>
      </c>
      <c r="W174" s="64">
        <f t="shared" ref="W174:Y175" si="191">E174+H174+K174+N174+Q174+T174</f>
        <v>0</v>
      </c>
      <c r="X174" s="64">
        <f t="shared" si="191"/>
        <v>0</v>
      </c>
      <c r="Y174" s="81">
        <f t="shared" si="191"/>
        <v>0</v>
      </c>
    </row>
    <row r="175" spans="2:25" x14ac:dyDescent="0.4">
      <c r="B175" s="257"/>
      <c r="C175" s="223"/>
      <c r="D175" s="6" t="s">
        <v>103</v>
      </c>
      <c r="E175" s="62">
        <f>SUM(E83,E167)</f>
        <v>0</v>
      </c>
      <c r="F175" s="62">
        <f t="shared" ref="F175:H175" si="192">SUM(F83,F167)</f>
        <v>0</v>
      </c>
      <c r="G175" s="63">
        <f t="shared" si="192"/>
        <v>0</v>
      </c>
      <c r="H175" s="69">
        <f t="shared" si="192"/>
        <v>0</v>
      </c>
      <c r="I175" s="69">
        <f t="shared" ref="I175:V175" si="193">SUM(I83,I167)</f>
        <v>0</v>
      </c>
      <c r="J175" s="63">
        <f t="shared" si="193"/>
        <v>0</v>
      </c>
      <c r="K175" s="62">
        <f t="shared" si="193"/>
        <v>0</v>
      </c>
      <c r="L175" s="69">
        <f t="shared" si="193"/>
        <v>0</v>
      </c>
      <c r="M175" s="63">
        <f t="shared" si="193"/>
        <v>0</v>
      </c>
      <c r="N175" s="69">
        <f t="shared" si="193"/>
        <v>0</v>
      </c>
      <c r="O175" s="69">
        <f t="shared" si="193"/>
        <v>0</v>
      </c>
      <c r="P175" s="63">
        <f t="shared" si="193"/>
        <v>0</v>
      </c>
      <c r="Q175" s="69">
        <f t="shared" si="193"/>
        <v>0</v>
      </c>
      <c r="R175" s="69">
        <f t="shared" si="193"/>
        <v>0</v>
      </c>
      <c r="S175" s="63">
        <f t="shared" si="193"/>
        <v>0</v>
      </c>
      <c r="T175" s="69">
        <f t="shared" si="193"/>
        <v>0</v>
      </c>
      <c r="U175" s="69">
        <f t="shared" si="193"/>
        <v>0</v>
      </c>
      <c r="V175" s="63">
        <f t="shared" si="193"/>
        <v>0</v>
      </c>
      <c r="W175" s="66">
        <f t="shared" si="191"/>
        <v>0</v>
      </c>
      <c r="X175" s="66">
        <f t="shared" si="191"/>
        <v>0</v>
      </c>
      <c r="Y175" s="60">
        <f t="shared" si="191"/>
        <v>0</v>
      </c>
    </row>
    <row r="176" spans="2:25" x14ac:dyDescent="0.4">
      <c r="B176" s="257"/>
      <c r="C176" s="223"/>
      <c r="D176" s="7" t="s">
        <v>104</v>
      </c>
      <c r="E176" s="67">
        <f>E175-E174</f>
        <v>0</v>
      </c>
      <c r="F176" s="67">
        <f t="shared" ref="F176:Y176" si="194">F175-F174</f>
        <v>0</v>
      </c>
      <c r="G176" s="58">
        <f t="shared" si="194"/>
        <v>0</v>
      </c>
      <c r="H176" s="67">
        <f t="shared" si="194"/>
        <v>0</v>
      </c>
      <c r="I176" s="67">
        <f t="shared" ref="I176:V176" si="195">I175-I174</f>
        <v>0</v>
      </c>
      <c r="J176" s="58">
        <f t="shared" si="195"/>
        <v>0</v>
      </c>
      <c r="K176" s="58">
        <f t="shared" si="195"/>
        <v>0</v>
      </c>
      <c r="L176" s="67">
        <f t="shared" si="195"/>
        <v>0</v>
      </c>
      <c r="M176" s="58">
        <f t="shared" si="195"/>
        <v>0</v>
      </c>
      <c r="N176" s="67">
        <f t="shared" si="195"/>
        <v>0</v>
      </c>
      <c r="O176" s="67">
        <f t="shared" si="195"/>
        <v>0</v>
      </c>
      <c r="P176" s="58">
        <f t="shared" si="195"/>
        <v>0</v>
      </c>
      <c r="Q176" s="67">
        <f t="shared" si="195"/>
        <v>0</v>
      </c>
      <c r="R176" s="67">
        <f t="shared" si="195"/>
        <v>0</v>
      </c>
      <c r="S176" s="58">
        <f t="shared" si="195"/>
        <v>0</v>
      </c>
      <c r="T176" s="67">
        <f t="shared" si="195"/>
        <v>0</v>
      </c>
      <c r="U176" s="67">
        <f t="shared" si="195"/>
        <v>0</v>
      </c>
      <c r="V176" s="58">
        <f t="shared" si="195"/>
        <v>0</v>
      </c>
      <c r="W176" s="67">
        <f>W175-W174</f>
        <v>0</v>
      </c>
      <c r="X176" s="67">
        <f t="shared" si="194"/>
        <v>0</v>
      </c>
      <c r="Y176" s="59">
        <f t="shared" si="194"/>
        <v>0</v>
      </c>
    </row>
    <row r="177" spans="2:25" x14ac:dyDescent="0.4">
      <c r="B177" s="257"/>
      <c r="C177" s="224"/>
      <c r="D177" s="9" t="s">
        <v>105</v>
      </c>
      <c r="E177" s="197">
        <f>IF(G174&lt;&gt;0,IF(G175&lt;&gt;0,G175/G174,0),0)</f>
        <v>0</v>
      </c>
      <c r="F177" s="198"/>
      <c r="G177" s="199"/>
      <c r="H177" s="197">
        <f>IF(J174&lt;&gt;0,IF(J175&lt;&gt;0,J175/J174,0),0)</f>
        <v>0</v>
      </c>
      <c r="I177" s="198"/>
      <c r="J177" s="199"/>
      <c r="K177" s="197">
        <f>IF(M174&lt;&gt;0,IF(M175&lt;&gt;0,M175/M174,0),0)</f>
        <v>0</v>
      </c>
      <c r="L177" s="198"/>
      <c r="M177" s="199"/>
      <c r="N177" s="197">
        <f>IF(P174&lt;&gt;0,IF(P175&lt;&gt;0,P175/P174,0),0)</f>
        <v>0</v>
      </c>
      <c r="O177" s="198"/>
      <c r="P177" s="199"/>
      <c r="Q177" s="197">
        <f>IF(S174&lt;&gt;0,IF(S175&lt;&gt;0,S175/S174,0),0)</f>
        <v>0</v>
      </c>
      <c r="R177" s="198"/>
      <c r="S177" s="199"/>
      <c r="T177" s="197">
        <f>IF(V174&lt;&gt;0,IF(V175&lt;&gt;0,V175/V174,0),0)</f>
        <v>0</v>
      </c>
      <c r="U177" s="198"/>
      <c r="V177" s="199"/>
      <c r="W177" s="197">
        <f>IF(Y174&lt;&gt;0,IF(Y175&lt;&gt;0,Y175/Y174,0),0)</f>
        <v>0</v>
      </c>
      <c r="X177" s="198"/>
      <c r="Y177" s="200"/>
    </row>
    <row r="178" spans="2:25" x14ac:dyDescent="0.4">
      <c r="B178" s="257"/>
      <c r="C178" s="229" t="s">
        <v>106</v>
      </c>
      <c r="D178" s="33" t="s">
        <v>101</v>
      </c>
      <c r="E178" s="214">
        <f>SUM(E86,E170)</f>
        <v>0</v>
      </c>
      <c r="F178" s="204"/>
      <c r="G178" s="205"/>
      <c r="H178" s="214">
        <f t="shared" ref="H178" si="196">SUM(H86,H170)</f>
        <v>0</v>
      </c>
      <c r="I178" s="204"/>
      <c r="J178" s="205"/>
      <c r="K178" s="214">
        <f t="shared" ref="K178" si="197">SUM(K86,K170)</f>
        <v>0</v>
      </c>
      <c r="L178" s="204"/>
      <c r="M178" s="205"/>
      <c r="N178" s="214">
        <f t="shared" ref="N178" si="198">SUM(N86,N170)</f>
        <v>0</v>
      </c>
      <c r="O178" s="204"/>
      <c r="P178" s="205"/>
      <c r="Q178" s="214">
        <f t="shared" ref="Q178" si="199">SUM(Q86,Q170)</f>
        <v>0</v>
      </c>
      <c r="R178" s="204"/>
      <c r="S178" s="205"/>
      <c r="T178" s="214">
        <f t="shared" ref="T178" si="200">SUM(T86,T170)</f>
        <v>0</v>
      </c>
      <c r="U178" s="204"/>
      <c r="V178" s="205"/>
      <c r="W178" s="214">
        <f>SUM(E178:V178)</f>
        <v>0</v>
      </c>
      <c r="X178" s="204"/>
      <c r="Y178" s="239"/>
    </row>
    <row r="179" spans="2:25" x14ac:dyDescent="0.4">
      <c r="B179" s="257"/>
      <c r="C179" s="230"/>
      <c r="D179" s="34" t="s">
        <v>103</v>
      </c>
      <c r="E179" s="247">
        <f>SUM(E87,E171)</f>
        <v>0</v>
      </c>
      <c r="F179" s="248"/>
      <c r="G179" s="249"/>
      <c r="H179" s="247">
        <f t="shared" ref="H179" si="201">SUM(H87,H171)</f>
        <v>0</v>
      </c>
      <c r="I179" s="248"/>
      <c r="J179" s="249"/>
      <c r="K179" s="247">
        <f t="shared" ref="K179" si="202">SUM(K87,K171)</f>
        <v>0</v>
      </c>
      <c r="L179" s="248"/>
      <c r="M179" s="249"/>
      <c r="N179" s="247">
        <f t="shared" ref="N179" si="203">SUM(N87,N171)</f>
        <v>0</v>
      </c>
      <c r="O179" s="248"/>
      <c r="P179" s="249"/>
      <c r="Q179" s="247">
        <f t="shared" ref="Q179" si="204">SUM(Q87,Q171)</f>
        <v>0</v>
      </c>
      <c r="R179" s="248"/>
      <c r="S179" s="249"/>
      <c r="T179" s="247">
        <f t="shared" ref="T179" si="205">SUM(T87,T171)</f>
        <v>0</v>
      </c>
      <c r="U179" s="248"/>
      <c r="V179" s="249"/>
      <c r="W179" s="247">
        <f>SUM(E179:V179)</f>
        <v>0</v>
      </c>
      <c r="X179" s="248"/>
      <c r="Y179" s="270"/>
    </row>
    <row r="180" spans="2:25" x14ac:dyDescent="0.4">
      <c r="B180" s="257"/>
      <c r="C180" s="230"/>
      <c r="D180" s="35" t="s">
        <v>104</v>
      </c>
      <c r="E180" s="203">
        <f>E179-E178</f>
        <v>0</v>
      </c>
      <c r="F180" s="201"/>
      <c r="G180" s="202"/>
      <c r="H180" s="203">
        <f>H179-H178</f>
        <v>0</v>
      </c>
      <c r="I180" s="201"/>
      <c r="J180" s="202"/>
      <c r="K180" s="203">
        <f>K179-K178</f>
        <v>0</v>
      </c>
      <c r="L180" s="201"/>
      <c r="M180" s="202"/>
      <c r="N180" s="203">
        <f>N179-N178</f>
        <v>0</v>
      </c>
      <c r="O180" s="201"/>
      <c r="P180" s="202"/>
      <c r="Q180" s="203">
        <f>Q179-Q178</f>
        <v>0</v>
      </c>
      <c r="R180" s="201"/>
      <c r="S180" s="202"/>
      <c r="T180" s="203">
        <f>T179-T178</f>
        <v>0</v>
      </c>
      <c r="U180" s="201"/>
      <c r="V180" s="202"/>
      <c r="W180" s="203">
        <f>W179-W178</f>
        <v>0</v>
      </c>
      <c r="X180" s="201"/>
      <c r="Y180" s="218"/>
    </row>
    <row r="181" spans="2:25" ht="19.5" thickBot="1" x14ac:dyDescent="0.45">
      <c r="B181" s="258"/>
      <c r="C181" s="231"/>
      <c r="D181" s="11" t="s">
        <v>105</v>
      </c>
      <c r="E181" s="216">
        <f>IF(E178&lt;&gt;0,IF(E179&lt;&gt;0,E179/E178,0),0)</f>
        <v>0</v>
      </c>
      <c r="F181" s="210"/>
      <c r="G181" s="211"/>
      <c r="H181" s="216">
        <f>IF(H178&lt;&gt;0,IF(H179&lt;&gt;0,H179/H178,0),0)</f>
        <v>0</v>
      </c>
      <c r="I181" s="210"/>
      <c r="J181" s="211"/>
      <c r="K181" s="216">
        <f>IF(K178&lt;&gt;0,IF(K179&lt;&gt;0,K179/K178,0),0)</f>
        <v>0</v>
      </c>
      <c r="L181" s="210"/>
      <c r="M181" s="211"/>
      <c r="N181" s="216">
        <f>IF(N178&lt;&gt;0,IF(N179&lt;&gt;0,N179/N178,0),0)</f>
        <v>0</v>
      </c>
      <c r="O181" s="210"/>
      <c r="P181" s="211"/>
      <c r="Q181" s="216">
        <f>IF(Q178&lt;&gt;0,IF(Q179&lt;&gt;0,Q179/Q178,0),0)</f>
        <v>0</v>
      </c>
      <c r="R181" s="210"/>
      <c r="S181" s="211"/>
      <c r="T181" s="216">
        <f>IF(T178&lt;&gt;0,IF(T179&lt;&gt;0,T179/T178,0),0)</f>
        <v>0</v>
      </c>
      <c r="U181" s="210"/>
      <c r="V181" s="211"/>
      <c r="W181" s="216">
        <f>IF(W178&lt;&gt;0,IF(W179&lt;&gt;0,W179/W178,0),0)</f>
        <v>0</v>
      </c>
      <c r="X181" s="210"/>
      <c r="Y181" s="238"/>
    </row>
  </sheetData>
  <dataConsolidate/>
  <mergeCells count="817">
    <mergeCell ref="E173:G173"/>
    <mergeCell ref="H173:J173"/>
    <mergeCell ref="K173:M173"/>
    <mergeCell ref="N173:P173"/>
    <mergeCell ref="Q173:S173"/>
    <mergeCell ref="T173:V173"/>
    <mergeCell ref="W173:Y173"/>
    <mergeCell ref="E171:G171"/>
    <mergeCell ref="H171:J171"/>
    <mergeCell ref="K171:M171"/>
    <mergeCell ref="N171:P171"/>
    <mergeCell ref="Q171:S171"/>
    <mergeCell ref="T171:V171"/>
    <mergeCell ref="W171:Y171"/>
    <mergeCell ref="E172:G172"/>
    <mergeCell ref="H172:J172"/>
    <mergeCell ref="K172:M172"/>
    <mergeCell ref="N172:P172"/>
    <mergeCell ref="Q172:S172"/>
    <mergeCell ref="T172:V172"/>
    <mergeCell ref="W172:Y172"/>
    <mergeCell ref="E165:G165"/>
    <mergeCell ref="H165:J165"/>
    <mergeCell ref="K165:M165"/>
    <mergeCell ref="N165:P165"/>
    <mergeCell ref="Q165:S165"/>
    <mergeCell ref="T165:V165"/>
    <mergeCell ref="W165:Y165"/>
    <mergeCell ref="B166:B173"/>
    <mergeCell ref="C166:C169"/>
    <mergeCell ref="E169:G169"/>
    <mergeCell ref="H169:J169"/>
    <mergeCell ref="K169:M169"/>
    <mergeCell ref="N169:P169"/>
    <mergeCell ref="Q169:S169"/>
    <mergeCell ref="T169:V169"/>
    <mergeCell ref="W169:Y169"/>
    <mergeCell ref="C170:C173"/>
    <mergeCell ref="E170:G170"/>
    <mergeCell ref="H170:J170"/>
    <mergeCell ref="K170:M170"/>
    <mergeCell ref="N170:P170"/>
    <mergeCell ref="Q170:S170"/>
    <mergeCell ref="T170:V170"/>
    <mergeCell ref="W170:Y170"/>
    <mergeCell ref="E163:G163"/>
    <mergeCell ref="H163:J163"/>
    <mergeCell ref="K163:M163"/>
    <mergeCell ref="N163:P163"/>
    <mergeCell ref="Q163:S163"/>
    <mergeCell ref="T163:V163"/>
    <mergeCell ref="W163:Y163"/>
    <mergeCell ref="E164:G164"/>
    <mergeCell ref="H164:J164"/>
    <mergeCell ref="K164:M164"/>
    <mergeCell ref="N164:P164"/>
    <mergeCell ref="Q164:S164"/>
    <mergeCell ref="T164:V164"/>
    <mergeCell ref="W164:Y164"/>
    <mergeCell ref="E127:G127"/>
    <mergeCell ref="H127:J127"/>
    <mergeCell ref="K127:M127"/>
    <mergeCell ref="N127:P127"/>
    <mergeCell ref="Q127:S127"/>
    <mergeCell ref="T127:V127"/>
    <mergeCell ref="W127:Y127"/>
    <mergeCell ref="B158:B165"/>
    <mergeCell ref="C158:C161"/>
    <mergeCell ref="E161:G161"/>
    <mergeCell ref="H161:J161"/>
    <mergeCell ref="K161:M161"/>
    <mergeCell ref="N161:P161"/>
    <mergeCell ref="Q161:S161"/>
    <mergeCell ref="T161:V161"/>
    <mergeCell ref="W161:Y161"/>
    <mergeCell ref="C162:C165"/>
    <mergeCell ref="E162:G162"/>
    <mergeCell ref="H162:J162"/>
    <mergeCell ref="K162:M162"/>
    <mergeCell ref="N162:P162"/>
    <mergeCell ref="Q162:S162"/>
    <mergeCell ref="T162:V162"/>
    <mergeCell ref="W162:Y162"/>
    <mergeCell ref="W124:Y124"/>
    <mergeCell ref="E125:G125"/>
    <mergeCell ref="H125:J125"/>
    <mergeCell ref="K125:M125"/>
    <mergeCell ref="N125:P125"/>
    <mergeCell ref="Q125:S125"/>
    <mergeCell ref="T125:V125"/>
    <mergeCell ref="W125:Y125"/>
    <mergeCell ref="E126:G126"/>
    <mergeCell ref="H126:J126"/>
    <mergeCell ref="K126:M126"/>
    <mergeCell ref="N126:P126"/>
    <mergeCell ref="Q126:S126"/>
    <mergeCell ref="T126:V126"/>
    <mergeCell ref="W126:Y126"/>
    <mergeCell ref="W88:Y88"/>
    <mergeCell ref="E89:G89"/>
    <mergeCell ref="H89:J89"/>
    <mergeCell ref="K89:M89"/>
    <mergeCell ref="N89:P89"/>
    <mergeCell ref="Q89:S89"/>
    <mergeCell ref="T89:V89"/>
    <mergeCell ref="W89:Y89"/>
    <mergeCell ref="B120:B127"/>
    <mergeCell ref="C120:C123"/>
    <mergeCell ref="E123:G123"/>
    <mergeCell ref="H123:J123"/>
    <mergeCell ref="K123:M123"/>
    <mergeCell ref="N123:P123"/>
    <mergeCell ref="Q123:S123"/>
    <mergeCell ref="T123:V123"/>
    <mergeCell ref="W123:Y123"/>
    <mergeCell ref="C124:C127"/>
    <mergeCell ref="E124:G124"/>
    <mergeCell ref="H124:J124"/>
    <mergeCell ref="K124:M124"/>
    <mergeCell ref="N124:P124"/>
    <mergeCell ref="Q124:S124"/>
    <mergeCell ref="T124:V124"/>
    <mergeCell ref="B82:B89"/>
    <mergeCell ref="C82:C85"/>
    <mergeCell ref="E85:G85"/>
    <mergeCell ref="H85:J85"/>
    <mergeCell ref="K85:M85"/>
    <mergeCell ref="N85:P85"/>
    <mergeCell ref="Q85:S85"/>
    <mergeCell ref="T85:V85"/>
    <mergeCell ref="W85:Y85"/>
    <mergeCell ref="C86:C89"/>
    <mergeCell ref="E86:G86"/>
    <mergeCell ref="H86:J86"/>
    <mergeCell ref="K86:M86"/>
    <mergeCell ref="N86:P86"/>
    <mergeCell ref="Q86:S86"/>
    <mergeCell ref="T86:V86"/>
    <mergeCell ref="W86:Y86"/>
    <mergeCell ref="E87:G87"/>
    <mergeCell ref="H87:J87"/>
    <mergeCell ref="K87:M87"/>
    <mergeCell ref="N87:P87"/>
    <mergeCell ref="Q87:S87"/>
    <mergeCell ref="T87:V87"/>
    <mergeCell ref="W87:Y87"/>
    <mergeCell ref="W79:Y79"/>
    <mergeCell ref="E80:G80"/>
    <mergeCell ref="H80:J80"/>
    <mergeCell ref="K80:M80"/>
    <mergeCell ref="N80:P80"/>
    <mergeCell ref="Q80:S80"/>
    <mergeCell ref="T80:V80"/>
    <mergeCell ref="W80:Y80"/>
    <mergeCell ref="E81:G81"/>
    <mergeCell ref="H81:J81"/>
    <mergeCell ref="K81:M81"/>
    <mergeCell ref="N81:P81"/>
    <mergeCell ref="Q81:S81"/>
    <mergeCell ref="T81:V81"/>
    <mergeCell ref="W81:Y81"/>
    <mergeCell ref="T43:V43"/>
    <mergeCell ref="W43:Y43"/>
    <mergeCell ref="B74:B81"/>
    <mergeCell ref="C74:C77"/>
    <mergeCell ref="E77:G77"/>
    <mergeCell ref="H77:J77"/>
    <mergeCell ref="K77:M77"/>
    <mergeCell ref="N77:P77"/>
    <mergeCell ref="Q77:S77"/>
    <mergeCell ref="T77:V77"/>
    <mergeCell ref="W77:Y77"/>
    <mergeCell ref="C78:C81"/>
    <mergeCell ref="E78:G78"/>
    <mergeCell ref="H78:J78"/>
    <mergeCell ref="K78:M78"/>
    <mergeCell ref="N78:P78"/>
    <mergeCell ref="Q78:S78"/>
    <mergeCell ref="T78:V78"/>
    <mergeCell ref="W78:Y78"/>
    <mergeCell ref="E79:G79"/>
    <mergeCell ref="H79:J79"/>
    <mergeCell ref="K79:M79"/>
    <mergeCell ref="N79:P79"/>
    <mergeCell ref="Q79:S79"/>
    <mergeCell ref="W40:Y40"/>
    <mergeCell ref="E41:G41"/>
    <mergeCell ref="H41:J41"/>
    <mergeCell ref="K41:M41"/>
    <mergeCell ref="N41:P41"/>
    <mergeCell ref="Q41:S41"/>
    <mergeCell ref="T41:V41"/>
    <mergeCell ref="W41:Y41"/>
    <mergeCell ref="E42:G42"/>
    <mergeCell ref="H42:J42"/>
    <mergeCell ref="K42:M42"/>
    <mergeCell ref="N42:P42"/>
    <mergeCell ref="Q42:S42"/>
    <mergeCell ref="T42:V42"/>
    <mergeCell ref="W42:Y42"/>
    <mergeCell ref="B36:B43"/>
    <mergeCell ref="C36:C39"/>
    <mergeCell ref="E39:G39"/>
    <mergeCell ref="H39:J39"/>
    <mergeCell ref="K39:M39"/>
    <mergeCell ref="N39:P39"/>
    <mergeCell ref="Q39:S39"/>
    <mergeCell ref="C40:C43"/>
    <mergeCell ref="E40:G40"/>
    <mergeCell ref="H40:J40"/>
    <mergeCell ref="K40:M40"/>
    <mergeCell ref="N40:P40"/>
    <mergeCell ref="Q40:S40"/>
    <mergeCell ref="E43:G43"/>
    <mergeCell ref="H43:J43"/>
    <mergeCell ref="K43:M43"/>
    <mergeCell ref="N43:P43"/>
    <mergeCell ref="Q43:S43"/>
    <mergeCell ref="W177:Y177"/>
    <mergeCell ref="W178:Y178"/>
    <mergeCell ref="W179:Y179"/>
    <mergeCell ref="W180:Y180"/>
    <mergeCell ref="W181:Y181"/>
    <mergeCell ref="Q177:S177"/>
    <mergeCell ref="Q178:S178"/>
    <mergeCell ref="Q179:S179"/>
    <mergeCell ref="Q180:S180"/>
    <mergeCell ref="Q181:S181"/>
    <mergeCell ref="T177:V177"/>
    <mergeCell ref="T178:V178"/>
    <mergeCell ref="T179:V179"/>
    <mergeCell ref="T180:V180"/>
    <mergeCell ref="T181:V181"/>
    <mergeCell ref="K177:M177"/>
    <mergeCell ref="K178:M178"/>
    <mergeCell ref="K179:M179"/>
    <mergeCell ref="K180:M180"/>
    <mergeCell ref="K181:M181"/>
    <mergeCell ref="N177:P177"/>
    <mergeCell ref="N178:P178"/>
    <mergeCell ref="N179:P179"/>
    <mergeCell ref="N180:P180"/>
    <mergeCell ref="N181:P181"/>
    <mergeCell ref="E177:G177"/>
    <mergeCell ref="E178:G178"/>
    <mergeCell ref="E179:G179"/>
    <mergeCell ref="E180:G180"/>
    <mergeCell ref="E181:G181"/>
    <mergeCell ref="H177:J177"/>
    <mergeCell ref="H178:J178"/>
    <mergeCell ref="H179:J179"/>
    <mergeCell ref="H180:J180"/>
    <mergeCell ref="H181:J181"/>
    <mergeCell ref="T152:V152"/>
    <mergeCell ref="T153:V153"/>
    <mergeCell ref="T154:V154"/>
    <mergeCell ref="T155:V155"/>
    <mergeCell ref="T156:V156"/>
    <mergeCell ref="T157:V157"/>
    <mergeCell ref="W152:Y152"/>
    <mergeCell ref="W153:Y153"/>
    <mergeCell ref="W154:Y154"/>
    <mergeCell ref="W155:Y155"/>
    <mergeCell ref="W156:Y156"/>
    <mergeCell ref="W157:Y157"/>
    <mergeCell ref="N155:P155"/>
    <mergeCell ref="N156:P156"/>
    <mergeCell ref="N157:P157"/>
    <mergeCell ref="Q152:S152"/>
    <mergeCell ref="Q153:S153"/>
    <mergeCell ref="Q154:S154"/>
    <mergeCell ref="Q155:S155"/>
    <mergeCell ref="Q156:S156"/>
    <mergeCell ref="Q157:S157"/>
    <mergeCell ref="W145:Y145"/>
    <mergeCell ref="W146:Y146"/>
    <mergeCell ref="W147:Y147"/>
    <mergeCell ref="E152:G152"/>
    <mergeCell ref="E153:G153"/>
    <mergeCell ref="E154:G154"/>
    <mergeCell ref="E155:G155"/>
    <mergeCell ref="E156:G156"/>
    <mergeCell ref="E157:G157"/>
    <mergeCell ref="H152:J152"/>
    <mergeCell ref="H153:J153"/>
    <mergeCell ref="H154:J154"/>
    <mergeCell ref="H155:J155"/>
    <mergeCell ref="H156:J156"/>
    <mergeCell ref="H157:J157"/>
    <mergeCell ref="K152:M152"/>
    <mergeCell ref="K153:M153"/>
    <mergeCell ref="K154:M154"/>
    <mergeCell ref="K155:M155"/>
    <mergeCell ref="K156:M156"/>
    <mergeCell ref="K157:M157"/>
    <mergeCell ref="N152:P152"/>
    <mergeCell ref="N153:P153"/>
    <mergeCell ref="N154:P154"/>
    <mergeCell ref="Q145:S145"/>
    <mergeCell ref="Q146:S146"/>
    <mergeCell ref="Q147:S147"/>
    <mergeCell ref="T142:V142"/>
    <mergeCell ref="T143:V143"/>
    <mergeCell ref="T144:V144"/>
    <mergeCell ref="T145:V145"/>
    <mergeCell ref="T146:V146"/>
    <mergeCell ref="T147:V147"/>
    <mergeCell ref="K145:M145"/>
    <mergeCell ref="K146:M146"/>
    <mergeCell ref="K147:M147"/>
    <mergeCell ref="N142:P142"/>
    <mergeCell ref="N143:P143"/>
    <mergeCell ref="N144:P144"/>
    <mergeCell ref="N145:P145"/>
    <mergeCell ref="N146:P146"/>
    <mergeCell ref="N147:P147"/>
    <mergeCell ref="E145:G145"/>
    <mergeCell ref="E146:G146"/>
    <mergeCell ref="E147:G147"/>
    <mergeCell ref="H142:J142"/>
    <mergeCell ref="H143:J143"/>
    <mergeCell ref="H144:J144"/>
    <mergeCell ref="H145:J145"/>
    <mergeCell ref="H146:J146"/>
    <mergeCell ref="H147:J147"/>
    <mergeCell ref="W132:Y132"/>
    <mergeCell ref="W133:Y133"/>
    <mergeCell ref="W134:Y134"/>
    <mergeCell ref="W135:Y135"/>
    <mergeCell ref="W136:Y136"/>
    <mergeCell ref="W137:Y137"/>
    <mergeCell ref="E142:G142"/>
    <mergeCell ref="E143:G143"/>
    <mergeCell ref="E144:G144"/>
    <mergeCell ref="K142:M142"/>
    <mergeCell ref="K143:M143"/>
    <mergeCell ref="K144:M144"/>
    <mergeCell ref="Q142:S142"/>
    <mergeCell ref="Q143:S143"/>
    <mergeCell ref="Q144:S144"/>
    <mergeCell ref="W142:Y142"/>
    <mergeCell ref="W143:Y143"/>
    <mergeCell ref="W144:Y144"/>
    <mergeCell ref="Q132:S132"/>
    <mergeCell ref="Q133:S133"/>
    <mergeCell ref="Q134:S134"/>
    <mergeCell ref="Q135:S135"/>
    <mergeCell ref="Q136:S136"/>
    <mergeCell ref="Q137:S137"/>
    <mergeCell ref="T132:V132"/>
    <mergeCell ref="T133:V133"/>
    <mergeCell ref="T134:V134"/>
    <mergeCell ref="T135:V135"/>
    <mergeCell ref="T136:V136"/>
    <mergeCell ref="T137:V137"/>
    <mergeCell ref="K132:M132"/>
    <mergeCell ref="K133:M133"/>
    <mergeCell ref="K134:M134"/>
    <mergeCell ref="K135:M135"/>
    <mergeCell ref="K136:M136"/>
    <mergeCell ref="K137:M137"/>
    <mergeCell ref="N132:P132"/>
    <mergeCell ref="N133:P133"/>
    <mergeCell ref="N134:P134"/>
    <mergeCell ref="N135:P135"/>
    <mergeCell ref="N136:P136"/>
    <mergeCell ref="N137:P137"/>
    <mergeCell ref="E132:G132"/>
    <mergeCell ref="E133:G133"/>
    <mergeCell ref="E134:G134"/>
    <mergeCell ref="E135:G135"/>
    <mergeCell ref="E136:G136"/>
    <mergeCell ref="E137:G137"/>
    <mergeCell ref="H132:J132"/>
    <mergeCell ref="H133:J133"/>
    <mergeCell ref="H134:J134"/>
    <mergeCell ref="H135:J135"/>
    <mergeCell ref="H136:J136"/>
    <mergeCell ref="H137:J137"/>
    <mergeCell ref="T114:V114"/>
    <mergeCell ref="T115:V115"/>
    <mergeCell ref="T116:V116"/>
    <mergeCell ref="T117:V117"/>
    <mergeCell ref="T118:V118"/>
    <mergeCell ref="T119:V119"/>
    <mergeCell ref="W114:Y114"/>
    <mergeCell ref="W115:Y115"/>
    <mergeCell ref="W116:Y116"/>
    <mergeCell ref="W117:Y117"/>
    <mergeCell ref="W118:Y118"/>
    <mergeCell ref="W119:Y119"/>
    <mergeCell ref="N116:P116"/>
    <mergeCell ref="N117:P117"/>
    <mergeCell ref="N118:P118"/>
    <mergeCell ref="N119:P119"/>
    <mergeCell ref="Q114:S114"/>
    <mergeCell ref="Q115:S115"/>
    <mergeCell ref="Q116:S116"/>
    <mergeCell ref="Q117:S117"/>
    <mergeCell ref="Q118:S118"/>
    <mergeCell ref="Q119:S119"/>
    <mergeCell ref="B138:B147"/>
    <mergeCell ref="C138:C142"/>
    <mergeCell ref="C143:C147"/>
    <mergeCell ref="B174:B181"/>
    <mergeCell ref="C174:C177"/>
    <mergeCell ref="C178:C181"/>
    <mergeCell ref="B148:B157"/>
    <mergeCell ref="C148:C152"/>
    <mergeCell ref="C153:C157"/>
    <mergeCell ref="B110:B119"/>
    <mergeCell ref="C110:C114"/>
    <mergeCell ref="C115:C119"/>
    <mergeCell ref="Q109:S109"/>
    <mergeCell ref="T109:V109"/>
    <mergeCell ref="E116:G116"/>
    <mergeCell ref="E117:G117"/>
    <mergeCell ref="E118:G118"/>
    <mergeCell ref="B128:B137"/>
    <mergeCell ref="C128:C132"/>
    <mergeCell ref="C133:C137"/>
    <mergeCell ref="H115:J115"/>
    <mergeCell ref="H116:J116"/>
    <mergeCell ref="H117:J117"/>
    <mergeCell ref="H118:J118"/>
    <mergeCell ref="H119:J119"/>
    <mergeCell ref="K114:M114"/>
    <mergeCell ref="K115:M115"/>
    <mergeCell ref="K116:M116"/>
    <mergeCell ref="K117:M117"/>
    <mergeCell ref="K118:M118"/>
    <mergeCell ref="K119:M119"/>
    <mergeCell ref="N114:P114"/>
    <mergeCell ref="N115:P115"/>
    <mergeCell ref="B100:B109"/>
    <mergeCell ref="C100:C104"/>
    <mergeCell ref="C105:C109"/>
    <mergeCell ref="Q105:S105"/>
    <mergeCell ref="T105:V105"/>
    <mergeCell ref="Q99:S99"/>
    <mergeCell ref="T99:V99"/>
    <mergeCell ref="Q104:S104"/>
    <mergeCell ref="T104:V104"/>
    <mergeCell ref="Q106:S106"/>
    <mergeCell ref="T106:V106"/>
    <mergeCell ref="E106:G106"/>
    <mergeCell ref="E107:G107"/>
    <mergeCell ref="N106:P106"/>
    <mergeCell ref="N107:P107"/>
    <mergeCell ref="Q108:S108"/>
    <mergeCell ref="T108:V108"/>
    <mergeCell ref="Q107:S107"/>
    <mergeCell ref="T107:V107"/>
    <mergeCell ref="E108:G108"/>
    <mergeCell ref="N108:P108"/>
    <mergeCell ref="B90:B99"/>
    <mergeCell ref="C90:C94"/>
    <mergeCell ref="C95:C99"/>
    <mergeCell ref="Q73:S73"/>
    <mergeCell ref="T73:V73"/>
    <mergeCell ref="Q94:S94"/>
    <mergeCell ref="T94:V94"/>
    <mergeCell ref="Q96:S96"/>
    <mergeCell ref="T96:V96"/>
    <mergeCell ref="E96:G96"/>
    <mergeCell ref="N73:P73"/>
    <mergeCell ref="T79:V79"/>
    <mergeCell ref="E88:G88"/>
    <mergeCell ref="H88:J88"/>
    <mergeCell ref="K88:M88"/>
    <mergeCell ref="N88:P88"/>
    <mergeCell ref="Q88:S88"/>
    <mergeCell ref="T88:V88"/>
    <mergeCell ref="B64:B73"/>
    <mergeCell ref="C64:C68"/>
    <mergeCell ref="C69:C73"/>
    <mergeCell ref="Q69:S69"/>
    <mergeCell ref="T69:V69"/>
    <mergeCell ref="Q63:S63"/>
    <mergeCell ref="T63:V63"/>
    <mergeCell ref="Q68:S68"/>
    <mergeCell ref="T68:V68"/>
    <mergeCell ref="Q70:S70"/>
    <mergeCell ref="T70:V70"/>
    <mergeCell ref="E70:G70"/>
    <mergeCell ref="E71:G71"/>
    <mergeCell ref="N70:P70"/>
    <mergeCell ref="N71:P71"/>
    <mergeCell ref="Q72:S72"/>
    <mergeCell ref="T72:V72"/>
    <mergeCell ref="Q71:S71"/>
    <mergeCell ref="T71:V71"/>
    <mergeCell ref="E72:G72"/>
    <mergeCell ref="N72:P72"/>
    <mergeCell ref="B54:B63"/>
    <mergeCell ref="C54:C58"/>
    <mergeCell ref="C59:C63"/>
    <mergeCell ref="T62:V62"/>
    <mergeCell ref="Q61:S61"/>
    <mergeCell ref="T61:V61"/>
    <mergeCell ref="E62:G62"/>
    <mergeCell ref="N62:P62"/>
    <mergeCell ref="Q60:S60"/>
    <mergeCell ref="T60:V60"/>
    <mergeCell ref="E60:G60"/>
    <mergeCell ref="C26:C30"/>
    <mergeCell ref="C31:C35"/>
    <mergeCell ref="E35:G35"/>
    <mergeCell ref="H35:J35"/>
    <mergeCell ref="K35:M35"/>
    <mergeCell ref="T35:V35"/>
    <mergeCell ref="N50:P50"/>
    <mergeCell ref="Q50:S50"/>
    <mergeCell ref="T52:V52"/>
    <mergeCell ref="N30:P30"/>
    <mergeCell ref="N31:P31"/>
    <mergeCell ref="T53:V53"/>
    <mergeCell ref="E61:G61"/>
    <mergeCell ref="N60:P60"/>
    <mergeCell ref="N61:P61"/>
    <mergeCell ref="Q62:S62"/>
    <mergeCell ref="B44:B53"/>
    <mergeCell ref="C44:C48"/>
    <mergeCell ref="C49:C53"/>
    <mergeCell ref="N49:P49"/>
    <mergeCell ref="Q49:S49"/>
    <mergeCell ref="N48:P48"/>
    <mergeCell ref="Q48:S48"/>
    <mergeCell ref="N52:P52"/>
    <mergeCell ref="Q52:S52"/>
    <mergeCell ref="N51:P51"/>
    <mergeCell ref="Q51:S51"/>
    <mergeCell ref="E52:G52"/>
    <mergeCell ref="N53:P53"/>
    <mergeCell ref="B4:D5"/>
    <mergeCell ref="N4:P4"/>
    <mergeCell ref="Q4:S4"/>
    <mergeCell ref="W13:Y13"/>
    <mergeCell ref="E14:G14"/>
    <mergeCell ref="E15:G15"/>
    <mergeCell ref="H14:J14"/>
    <mergeCell ref="H15:J15"/>
    <mergeCell ref="K14:M14"/>
    <mergeCell ref="K15:M15"/>
    <mergeCell ref="T14:V14"/>
    <mergeCell ref="T15:V15"/>
    <mergeCell ref="W14:Y14"/>
    <mergeCell ref="W15:Y15"/>
    <mergeCell ref="N10:P10"/>
    <mergeCell ref="N11:P11"/>
    <mergeCell ref="N12:P12"/>
    <mergeCell ref="N13:P13"/>
    <mergeCell ref="N14:P14"/>
    <mergeCell ref="N15:P15"/>
    <mergeCell ref="E10:G10"/>
    <mergeCell ref="Q11:S11"/>
    <mergeCell ref="Q12:S12"/>
    <mergeCell ref="Q13:S13"/>
    <mergeCell ref="Q24:S24"/>
    <mergeCell ref="Q25:S25"/>
    <mergeCell ref="Q30:S30"/>
    <mergeCell ref="Q31:S31"/>
    <mergeCell ref="Q32:S32"/>
    <mergeCell ref="Q33:S33"/>
    <mergeCell ref="Q34:S34"/>
    <mergeCell ref="Q35:S35"/>
    <mergeCell ref="B6:B15"/>
    <mergeCell ref="C6:C10"/>
    <mergeCell ref="C11:C15"/>
    <mergeCell ref="B16:B25"/>
    <mergeCell ref="C16:C20"/>
    <mergeCell ref="C21:C25"/>
    <mergeCell ref="N23:P23"/>
    <mergeCell ref="N24:P24"/>
    <mergeCell ref="N25:P25"/>
    <mergeCell ref="E20:G20"/>
    <mergeCell ref="H20:J20"/>
    <mergeCell ref="K20:M20"/>
    <mergeCell ref="N20:P20"/>
    <mergeCell ref="N21:P21"/>
    <mergeCell ref="N22:P22"/>
    <mergeCell ref="B26:B35"/>
    <mergeCell ref="Q14:S14"/>
    <mergeCell ref="Q15:S15"/>
    <mergeCell ref="Q20:S20"/>
    <mergeCell ref="Q21:S21"/>
    <mergeCell ref="Q22:S22"/>
    <mergeCell ref="Q23:S23"/>
    <mergeCell ref="E4:G4"/>
    <mergeCell ref="H4:J4"/>
    <mergeCell ref="K4:M4"/>
    <mergeCell ref="T4:V4"/>
    <mergeCell ref="W4:Y4"/>
    <mergeCell ref="E11:G11"/>
    <mergeCell ref="E12:G12"/>
    <mergeCell ref="E13:G13"/>
    <mergeCell ref="H10:J10"/>
    <mergeCell ref="K10:M10"/>
    <mergeCell ref="T10:V10"/>
    <mergeCell ref="W10:Y10"/>
    <mergeCell ref="H11:J11"/>
    <mergeCell ref="H12:J12"/>
    <mergeCell ref="H13:J13"/>
    <mergeCell ref="K11:M11"/>
    <mergeCell ref="K12:M12"/>
    <mergeCell ref="K13:M13"/>
    <mergeCell ref="T11:V11"/>
    <mergeCell ref="T12:V12"/>
    <mergeCell ref="T13:V13"/>
    <mergeCell ref="W11:Y11"/>
    <mergeCell ref="W12:Y12"/>
    <mergeCell ref="Q10:S10"/>
    <mergeCell ref="T20:V20"/>
    <mergeCell ref="W20:Y20"/>
    <mergeCell ref="E21:G21"/>
    <mergeCell ref="E22:G22"/>
    <mergeCell ref="E23:G23"/>
    <mergeCell ref="E24:G24"/>
    <mergeCell ref="E25:G25"/>
    <mergeCell ref="H21:J21"/>
    <mergeCell ref="H22:J22"/>
    <mergeCell ref="H23:J23"/>
    <mergeCell ref="H24:J24"/>
    <mergeCell ref="H25:J25"/>
    <mergeCell ref="K21:M21"/>
    <mergeCell ref="K22:M22"/>
    <mergeCell ref="K23:M23"/>
    <mergeCell ref="K24:M24"/>
    <mergeCell ref="K25:M25"/>
    <mergeCell ref="T21:V21"/>
    <mergeCell ref="T22:V22"/>
    <mergeCell ref="T23:V23"/>
    <mergeCell ref="T24:V24"/>
    <mergeCell ref="T25:V25"/>
    <mergeCell ref="W21:Y21"/>
    <mergeCell ref="W22:Y22"/>
    <mergeCell ref="W23:Y23"/>
    <mergeCell ref="W24:Y24"/>
    <mergeCell ref="W25:Y25"/>
    <mergeCell ref="E30:G30"/>
    <mergeCell ref="H30:J30"/>
    <mergeCell ref="E31:G31"/>
    <mergeCell ref="E32:G32"/>
    <mergeCell ref="E33:G33"/>
    <mergeCell ref="E34:G34"/>
    <mergeCell ref="H31:J31"/>
    <mergeCell ref="H32:J32"/>
    <mergeCell ref="H33:J33"/>
    <mergeCell ref="H34:J34"/>
    <mergeCell ref="K30:M30"/>
    <mergeCell ref="K31:M31"/>
    <mergeCell ref="K32:M32"/>
    <mergeCell ref="K33:M33"/>
    <mergeCell ref="K34:M34"/>
    <mergeCell ref="T30:V30"/>
    <mergeCell ref="T31:V31"/>
    <mergeCell ref="T32:V32"/>
    <mergeCell ref="T33:V33"/>
    <mergeCell ref="T34:V34"/>
    <mergeCell ref="W30:Y30"/>
    <mergeCell ref="W31:Y31"/>
    <mergeCell ref="W32:Y32"/>
    <mergeCell ref="W33:Y33"/>
    <mergeCell ref="W34:Y34"/>
    <mergeCell ref="W35:Y35"/>
    <mergeCell ref="E48:G48"/>
    <mergeCell ref="E49:G49"/>
    <mergeCell ref="E50:G50"/>
    <mergeCell ref="E51:G51"/>
    <mergeCell ref="T48:V48"/>
    <mergeCell ref="T49:V49"/>
    <mergeCell ref="T50:V50"/>
    <mergeCell ref="T51:V51"/>
    <mergeCell ref="W48:Y48"/>
    <mergeCell ref="W49:Y49"/>
    <mergeCell ref="W50:Y50"/>
    <mergeCell ref="W51:Y51"/>
    <mergeCell ref="N32:P32"/>
    <mergeCell ref="N33:P33"/>
    <mergeCell ref="N34:P34"/>
    <mergeCell ref="N35:P35"/>
    <mergeCell ref="T39:V39"/>
    <mergeCell ref="W39:Y39"/>
    <mergeCell ref="T40:V40"/>
    <mergeCell ref="W52:Y52"/>
    <mergeCell ref="W53:Y53"/>
    <mergeCell ref="E58:G58"/>
    <mergeCell ref="E59:G59"/>
    <mergeCell ref="N58:P58"/>
    <mergeCell ref="N59:P59"/>
    <mergeCell ref="E53:G53"/>
    <mergeCell ref="H48:J48"/>
    <mergeCell ref="H49:J49"/>
    <mergeCell ref="H50:J50"/>
    <mergeCell ref="H51:J51"/>
    <mergeCell ref="H52:J52"/>
    <mergeCell ref="H53:J53"/>
    <mergeCell ref="K48:M48"/>
    <mergeCell ref="K49:M49"/>
    <mergeCell ref="K50:M50"/>
    <mergeCell ref="K51:M51"/>
    <mergeCell ref="K52:M52"/>
    <mergeCell ref="K53:M53"/>
    <mergeCell ref="Q59:S59"/>
    <mergeCell ref="T59:V59"/>
    <mergeCell ref="Q53:S53"/>
    <mergeCell ref="Q58:S58"/>
    <mergeCell ref="T58:V58"/>
    <mergeCell ref="N63:P63"/>
    <mergeCell ref="W58:Y58"/>
    <mergeCell ref="W59:Y59"/>
    <mergeCell ref="W60:Y60"/>
    <mergeCell ref="W61:Y61"/>
    <mergeCell ref="W62:Y62"/>
    <mergeCell ref="W63:Y63"/>
    <mergeCell ref="E68:G68"/>
    <mergeCell ref="E69:G69"/>
    <mergeCell ref="N68:P68"/>
    <mergeCell ref="N69:P69"/>
    <mergeCell ref="E63:G63"/>
    <mergeCell ref="H58:J58"/>
    <mergeCell ref="H59:J59"/>
    <mergeCell ref="H60:J60"/>
    <mergeCell ref="H61:J61"/>
    <mergeCell ref="H62:J62"/>
    <mergeCell ref="H63:J63"/>
    <mergeCell ref="K58:M58"/>
    <mergeCell ref="K59:M59"/>
    <mergeCell ref="K60:M60"/>
    <mergeCell ref="K61:M61"/>
    <mergeCell ref="K62:M62"/>
    <mergeCell ref="K63:M63"/>
    <mergeCell ref="W68:Y68"/>
    <mergeCell ref="W69:Y69"/>
    <mergeCell ref="W70:Y70"/>
    <mergeCell ref="W71:Y71"/>
    <mergeCell ref="W72:Y72"/>
    <mergeCell ref="W73:Y73"/>
    <mergeCell ref="E94:G94"/>
    <mergeCell ref="E95:G95"/>
    <mergeCell ref="N94:P94"/>
    <mergeCell ref="N95:P95"/>
    <mergeCell ref="E73:G73"/>
    <mergeCell ref="H68:J68"/>
    <mergeCell ref="H69:J69"/>
    <mergeCell ref="H70:J70"/>
    <mergeCell ref="H71:J71"/>
    <mergeCell ref="H72:J72"/>
    <mergeCell ref="H73:J73"/>
    <mergeCell ref="K68:M68"/>
    <mergeCell ref="K69:M69"/>
    <mergeCell ref="K70:M70"/>
    <mergeCell ref="K71:M71"/>
    <mergeCell ref="K72:M72"/>
    <mergeCell ref="K73:M73"/>
    <mergeCell ref="Q95:S95"/>
    <mergeCell ref="E104:G104"/>
    <mergeCell ref="E105:G105"/>
    <mergeCell ref="N104:P104"/>
    <mergeCell ref="N105:P105"/>
    <mergeCell ref="E99:G99"/>
    <mergeCell ref="H94:J94"/>
    <mergeCell ref="H95:J95"/>
    <mergeCell ref="H96:J96"/>
    <mergeCell ref="H97:J97"/>
    <mergeCell ref="H98:J98"/>
    <mergeCell ref="H99:J99"/>
    <mergeCell ref="K94:M94"/>
    <mergeCell ref="K95:M95"/>
    <mergeCell ref="K96:M96"/>
    <mergeCell ref="K97:M97"/>
    <mergeCell ref="K98:M98"/>
    <mergeCell ref="K99:M99"/>
    <mergeCell ref="E97:G97"/>
    <mergeCell ref="N96:P96"/>
    <mergeCell ref="N97:P97"/>
    <mergeCell ref="E98:G98"/>
    <mergeCell ref="N98:P98"/>
    <mergeCell ref="K107:M107"/>
    <mergeCell ref="K108:M108"/>
    <mergeCell ref="K109:M109"/>
    <mergeCell ref="N99:P99"/>
    <mergeCell ref="W94:Y94"/>
    <mergeCell ref="W95:Y95"/>
    <mergeCell ref="W96:Y96"/>
    <mergeCell ref="W97:Y97"/>
    <mergeCell ref="W98:Y98"/>
    <mergeCell ref="W99:Y99"/>
    <mergeCell ref="Q98:S98"/>
    <mergeCell ref="T98:V98"/>
    <mergeCell ref="Q97:S97"/>
    <mergeCell ref="T97:V97"/>
    <mergeCell ref="T95:V95"/>
    <mergeCell ref="W2:Y2"/>
    <mergeCell ref="X3:Y3"/>
    <mergeCell ref="B2:C2"/>
    <mergeCell ref="E119:G119"/>
    <mergeCell ref="H114:J114"/>
    <mergeCell ref="N109:P109"/>
    <mergeCell ref="W104:Y104"/>
    <mergeCell ref="W105:Y105"/>
    <mergeCell ref="W106:Y106"/>
    <mergeCell ref="W107:Y107"/>
    <mergeCell ref="W108:Y108"/>
    <mergeCell ref="W109:Y109"/>
    <mergeCell ref="E114:G114"/>
    <mergeCell ref="E115:G115"/>
    <mergeCell ref="E109:G109"/>
    <mergeCell ref="H104:J104"/>
    <mergeCell ref="H105:J105"/>
    <mergeCell ref="H106:J106"/>
    <mergeCell ref="H107:J107"/>
    <mergeCell ref="H108:J108"/>
    <mergeCell ref="H109:J109"/>
    <mergeCell ref="K104:M104"/>
    <mergeCell ref="K105:M105"/>
    <mergeCell ref="K106:M106"/>
  </mergeCells>
  <phoneticPr fontId="1"/>
  <pageMargins left="0.25" right="0.25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3346-902C-41A2-85AD-D8F8544F565D}">
  <sheetPr codeName="Sheet21">
    <tabColor rgb="FFFF0000"/>
  </sheetPr>
  <dimension ref="A2:BD107"/>
  <sheetViews>
    <sheetView workbookViewId="0">
      <pane xSplit="4" ySplit="4" topLeftCell="AU41" activePane="bottomRight" state="frozen"/>
      <selection pane="topRight" activeCell="E1" sqref="E1"/>
      <selection pane="bottomLeft" activeCell="A5" sqref="A5"/>
      <selection pane="bottomRight" activeCell="BD56" sqref="BD56:BD61"/>
    </sheetView>
  </sheetViews>
  <sheetFormatPr defaultColWidth="9" defaultRowHeight="18.75" x14ac:dyDescent="0.4"/>
  <cols>
    <col min="1" max="1" width="14.25" style="91" customWidth="1"/>
    <col min="2" max="2" width="16.75" style="91" bestFit="1" customWidth="1"/>
    <col min="3" max="3" width="11.25" style="91" bestFit="1" customWidth="1"/>
    <col min="4" max="4" width="15.375" style="91" bestFit="1" customWidth="1"/>
    <col min="5" max="5" width="13.125" style="92" bestFit="1" customWidth="1"/>
    <col min="6" max="6" width="13.125" style="114" bestFit="1" customWidth="1"/>
    <col min="7" max="7" width="13.125" style="92" bestFit="1" customWidth="1"/>
    <col min="8" max="8" width="15.25" style="93" bestFit="1" customWidth="1"/>
    <col min="9" max="11" width="13.125" style="92" bestFit="1" customWidth="1"/>
    <col min="12" max="12" width="15.25" style="93" bestFit="1" customWidth="1"/>
    <col min="13" max="15" width="14.5" style="91" bestFit="1" customWidth="1"/>
    <col min="16" max="16" width="16.625" style="91" bestFit="1" customWidth="1"/>
    <col min="17" max="19" width="14.5" style="91" bestFit="1" customWidth="1"/>
    <col min="20" max="20" width="16.625" style="91" bestFit="1" customWidth="1"/>
    <col min="21" max="23" width="14.5" style="91" bestFit="1" customWidth="1"/>
    <col min="24" max="24" width="16.625" style="91" bestFit="1" customWidth="1"/>
    <col min="25" max="27" width="13.125" style="91" bestFit="1" customWidth="1"/>
    <col min="28" max="28" width="15.25" style="91" bestFit="1" customWidth="1"/>
    <col min="29" max="31" width="13.125" style="91" bestFit="1" customWidth="1"/>
    <col min="32" max="32" width="15.25" style="91" bestFit="1" customWidth="1"/>
    <col min="33" max="35" width="13.125" style="91" bestFit="1" customWidth="1"/>
    <col min="36" max="36" width="15.25" style="91" bestFit="1" customWidth="1"/>
    <col min="37" max="39" width="13.125" style="91" bestFit="1" customWidth="1"/>
    <col min="40" max="40" width="15.25" style="91" bestFit="1" customWidth="1"/>
    <col min="41" max="43" width="13.125" style="91" bestFit="1" customWidth="1"/>
    <col min="44" max="44" width="15.25" style="91" bestFit="1" customWidth="1"/>
    <col min="45" max="47" width="13.125" style="91" bestFit="1" customWidth="1"/>
    <col min="48" max="48" width="15.25" style="91" bestFit="1" customWidth="1"/>
    <col min="49" max="51" width="13.125" style="91" bestFit="1" customWidth="1"/>
    <col min="52" max="52" width="15.25" style="91" bestFit="1" customWidth="1"/>
    <col min="53" max="55" width="13.125" style="91" bestFit="1" customWidth="1"/>
    <col min="56" max="56" width="15.25" style="91" bestFit="1" customWidth="1"/>
    <col min="57" max="16384" width="9" style="91"/>
  </cols>
  <sheetData>
    <row r="2" spans="1:56" x14ac:dyDescent="0.4">
      <c r="A2" s="90" t="s">
        <v>142</v>
      </c>
      <c r="B2" s="271" t="s">
        <v>143</v>
      </c>
      <c r="C2" s="271"/>
    </row>
    <row r="3" spans="1:56" ht="20.100000000000001" customHeight="1" x14ac:dyDescent="0.4">
      <c r="A3" s="94"/>
      <c r="B3" s="95"/>
      <c r="C3" s="96"/>
      <c r="D3" s="97"/>
    </row>
    <row r="4" spans="1:56" x14ac:dyDescent="0.4">
      <c r="A4" s="98" t="s">
        <v>76</v>
      </c>
      <c r="B4" s="99" t="s">
        <v>7</v>
      </c>
      <c r="C4" s="99" t="s">
        <v>77</v>
      </c>
      <c r="D4" s="99" t="s">
        <v>0</v>
      </c>
      <c r="E4" s="100" t="s">
        <v>14</v>
      </c>
      <c r="F4" s="181" t="s">
        <v>15</v>
      </c>
      <c r="G4" s="100" t="s">
        <v>16</v>
      </c>
      <c r="H4" s="101" t="s">
        <v>17</v>
      </c>
      <c r="I4" s="100" t="s">
        <v>18</v>
      </c>
      <c r="J4" s="100" t="s">
        <v>19</v>
      </c>
      <c r="K4" s="100" t="s">
        <v>20</v>
      </c>
      <c r="L4" s="101" t="s">
        <v>21</v>
      </c>
      <c r="M4" s="100" t="s">
        <v>22</v>
      </c>
      <c r="N4" s="100" t="s">
        <v>23</v>
      </c>
      <c r="O4" s="100" t="s">
        <v>24</v>
      </c>
      <c r="P4" s="101" t="s">
        <v>25</v>
      </c>
      <c r="Q4" s="100" t="s">
        <v>26</v>
      </c>
      <c r="R4" s="100" t="s">
        <v>27</v>
      </c>
      <c r="S4" s="100" t="s">
        <v>28</v>
      </c>
      <c r="T4" s="101" t="s">
        <v>29</v>
      </c>
      <c r="U4" s="100" t="s">
        <v>30</v>
      </c>
      <c r="V4" s="100" t="s">
        <v>31</v>
      </c>
      <c r="W4" s="100" t="s">
        <v>32</v>
      </c>
      <c r="X4" s="101" t="s">
        <v>33</v>
      </c>
      <c r="Y4" s="102" t="s">
        <v>34</v>
      </c>
      <c r="Z4" s="100" t="s">
        <v>35</v>
      </c>
      <c r="AA4" s="100" t="s">
        <v>36</v>
      </c>
      <c r="AB4" s="103" t="s">
        <v>37</v>
      </c>
      <c r="AC4" s="102" t="s">
        <v>62</v>
      </c>
      <c r="AD4" s="100" t="s">
        <v>63</v>
      </c>
      <c r="AE4" s="100" t="s">
        <v>64</v>
      </c>
      <c r="AF4" s="103" t="s">
        <v>65</v>
      </c>
      <c r="AG4" s="102" t="s">
        <v>66</v>
      </c>
      <c r="AH4" s="100" t="s">
        <v>67</v>
      </c>
      <c r="AI4" s="100" t="s">
        <v>68</v>
      </c>
      <c r="AJ4" s="103" t="s">
        <v>69</v>
      </c>
      <c r="AK4" s="102" t="s">
        <v>79</v>
      </c>
      <c r="AL4" s="100" t="s">
        <v>80</v>
      </c>
      <c r="AM4" s="100" t="s">
        <v>81</v>
      </c>
      <c r="AN4" s="103" t="s">
        <v>82</v>
      </c>
      <c r="AO4" s="102" t="s">
        <v>83</v>
      </c>
      <c r="AP4" s="100" t="s">
        <v>84</v>
      </c>
      <c r="AQ4" s="100" t="s">
        <v>85</v>
      </c>
      <c r="AR4" s="103" t="s">
        <v>86</v>
      </c>
      <c r="AS4" s="102" t="s">
        <v>87</v>
      </c>
      <c r="AT4" s="100" t="s">
        <v>88</v>
      </c>
      <c r="AU4" s="100" t="s">
        <v>90</v>
      </c>
      <c r="AV4" s="103" t="s">
        <v>91</v>
      </c>
      <c r="AW4" s="102" t="s">
        <v>92</v>
      </c>
      <c r="AX4" s="100" t="s">
        <v>93</v>
      </c>
      <c r="AY4" s="100" t="s">
        <v>89</v>
      </c>
      <c r="AZ4" s="103" t="s">
        <v>94</v>
      </c>
      <c r="BA4" s="102" t="s">
        <v>14</v>
      </c>
      <c r="BB4" s="100" t="s">
        <v>15</v>
      </c>
      <c r="BC4" s="100" t="s">
        <v>16</v>
      </c>
      <c r="BD4" s="103" t="s">
        <v>17</v>
      </c>
    </row>
    <row r="5" spans="1:56" x14ac:dyDescent="0.4">
      <c r="A5" s="104">
        <v>5041</v>
      </c>
      <c r="B5" s="105" t="s">
        <v>38</v>
      </c>
      <c r="C5" s="105"/>
      <c r="D5" s="105" t="s">
        <v>38</v>
      </c>
      <c r="E5" s="106">
        <f>SUBTOTAL(9,E6:E11)</f>
        <v>120590</v>
      </c>
      <c r="F5" s="110">
        <f>SUM(F6:F11)</f>
        <v>0</v>
      </c>
      <c r="G5" s="106">
        <f>F5-E5</f>
        <v>-120590</v>
      </c>
      <c r="H5" s="107">
        <f t="shared" ref="H5:H47" si="0">IF(E5=0,0,F5/E5)</f>
        <v>0</v>
      </c>
      <c r="I5" s="106">
        <f>SUBTOTAL(9,I6:I11)</f>
        <v>116971</v>
      </c>
      <c r="J5" s="106">
        <f>SUM(J6:J11)</f>
        <v>0</v>
      </c>
      <c r="K5" s="106">
        <f>J5-I5</f>
        <v>-116971</v>
      </c>
      <c r="L5" s="107">
        <f t="shared" ref="L5:L47" si="1">IF(I5=0,0,J5/I5)</f>
        <v>0</v>
      </c>
      <c r="M5" s="106">
        <f>SUBTOTAL(9,M6:M11)</f>
        <v>123795</v>
      </c>
      <c r="N5" s="106">
        <f>SUM(N6:N11)</f>
        <v>0</v>
      </c>
      <c r="O5" s="106">
        <f>N5-M5</f>
        <v>-123795</v>
      </c>
      <c r="P5" s="107">
        <f t="shared" ref="P5:P47" si="2">IF(M5=0,0,N5/M5)</f>
        <v>0</v>
      </c>
      <c r="Q5" s="106">
        <f>SUBTOTAL(9,Q6:Q11)</f>
        <v>123586</v>
      </c>
      <c r="R5" s="106">
        <f>SUM(R6:R11)</f>
        <v>0</v>
      </c>
      <c r="S5" s="106">
        <f>R5-Q5</f>
        <v>-123586</v>
      </c>
      <c r="T5" s="107">
        <f t="shared" ref="T5:T47" si="3">IF(Q5=0,0,R5/Q5)</f>
        <v>0</v>
      </c>
      <c r="U5" s="106">
        <f>SUBTOTAL(9,U6:U11)</f>
        <v>121284</v>
      </c>
      <c r="V5" s="106">
        <f>SUM(V6:V11)</f>
        <v>0</v>
      </c>
      <c r="W5" s="106">
        <f>V5-U5</f>
        <v>-121284</v>
      </c>
      <c r="X5" s="107">
        <f t="shared" ref="X5:X47" si="4">IF(U5=0,0,V5/U5)</f>
        <v>0</v>
      </c>
      <c r="Y5" s="108">
        <f>SUBTOTAL(9,Y6:Y11)</f>
        <v>125330</v>
      </c>
      <c r="Z5" s="106">
        <f>SUM(Z6:Z11)</f>
        <v>0</v>
      </c>
      <c r="AA5" s="106">
        <f>Z5-Y5</f>
        <v>-125330</v>
      </c>
      <c r="AB5" s="109">
        <f t="shared" ref="AB5:AB47" si="5">IF(Y5=0,0,Z5/Y5)</f>
        <v>0</v>
      </c>
      <c r="AC5" s="108">
        <f>SUBTOTAL(9,AC6:AC11)</f>
        <v>123192</v>
      </c>
      <c r="AD5" s="110">
        <f>SUM(AD6:AD11)</f>
        <v>0</v>
      </c>
      <c r="AE5" s="110">
        <f>AD5-AC5</f>
        <v>-123192</v>
      </c>
      <c r="AF5" s="109">
        <f t="shared" ref="AF5:AF47" si="6">IF(AC5=0,0,AD5/AC5)</f>
        <v>0</v>
      </c>
      <c r="AG5" s="108">
        <f>SUBTOTAL(9,AG6:AG11)</f>
        <v>121872</v>
      </c>
      <c r="AH5" s="106">
        <f>SUM(AH6:AH11)</f>
        <v>0</v>
      </c>
      <c r="AI5" s="106">
        <f>AH5-AG5</f>
        <v>-121872</v>
      </c>
      <c r="AJ5" s="109">
        <f t="shared" ref="AJ5:AJ47" si="7">IF(AG5=0,0,AH5/AG5)</f>
        <v>0</v>
      </c>
      <c r="AK5" s="108">
        <f>SUBTOTAL(9,AK6:AK11)</f>
        <v>121149</v>
      </c>
      <c r="AL5" s="106">
        <f>SUM(AL6:AL11)</f>
        <v>0</v>
      </c>
      <c r="AM5" s="106">
        <f>AL5-AK5</f>
        <v>-121149</v>
      </c>
      <c r="AN5" s="109">
        <f t="shared" ref="AN5:AN47" si="8">IF(AK5=0,0,AL5/AK5)</f>
        <v>0</v>
      </c>
      <c r="AO5" s="108">
        <f>SUBTOTAL(9,AO6:AO11)</f>
        <v>123843</v>
      </c>
      <c r="AP5" s="106">
        <f>SUM(AP6:AP11)</f>
        <v>0</v>
      </c>
      <c r="AQ5" s="106">
        <f>AP5-AO5</f>
        <v>-123843</v>
      </c>
      <c r="AR5" s="109">
        <f t="shared" ref="AR5:AR47" si="9">IF(AO5=0,0,AP5/AO5)</f>
        <v>0</v>
      </c>
      <c r="AS5" s="108">
        <f>SUBTOTAL(9,AS6:AS11)</f>
        <v>123939</v>
      </c>
      <c r="AT5" s="106">
        <f>SUM(AT6:AT11)</f>
        <v>0</v>
      </c>
      <c r="AU5" s="106">
        <f>AT5-AS5</f>
        <v>-123939</v>
      </c>
      <c r="AV5" s="109">
        <f t="shared" ref="AV5:AV47" si="10">IF(AS5=0,0,AT5/AS5)</f>
        <v>0</v>
      </c>
      <c r="AW5" s="108">
        <f>SUBTOTAL(9,AW6:AW11)</f>
        <v>125401</v>
      </c>
      <c r="AX5" s="106">
        <f>SUM(AX6:AX11)</f>
        <v>0</v>
      </c>
      <c r="AY5" s="106">
        <f>AX5-AW5</f>
        <v>-125401</v>
      </c>
      <c r="AZ5" s="109">
        <f t="shared" ref="AZ5:AZ47" si="11">IF(AW5=0,0,AX5/AW5)</f>
        <v>0</v>
      </c>
      <c r="BA5" s="108">
        <f>SUBTOTAL(9,BA6:BA11)</f>
        <v>0</v>
      </c>
      <c r="BB5" s="106">
        <f>SUM(BB6:BB11)</f>
        <v>0</v>
      </c>
      <c r="BC5" s="106">
        <f>BB5-BA5</f>
        <v>0</v>
      </c>
      <c r="BD5" s="109">
        <f t="shared" ref="BD5:BD47" si="12">IF(BA5=0,0,BB5/BA5)</f>
        <v>0</v>
      </c>
    </row>
    <row r="6" spans="1:56" x14ac:dyDescent="0.4">
      <c r="A6" s="111">
        <v>5041</v>
      </c>
      <c r="B6" s="91" t="s">
        <v>39</v>
      </c>
      <c r="C6" s="91">
        <v>310</v>
      </c>
      <c r="D6" s="91" t="s">
        <v>1</v>
      </c>
      <c r="E6" s="92">
        <v>14548</v>
      </c>
      <c r="G6" s="92">
        <f t="shared" ref="G6:G47" si="13">F6-E6</f>
        <v>-14548</v>
      </c>
      <c r="H6" s="93">
        <f t="shared" si="0"/>
        <v>0</v>
      </c>
      <c r="I6" s="92">
        <v>12515</v>
      </c>
      <c r="K6" s="92">
        <f t="shared" ref="K6:K47" si="14">J6-I6</f>
        <v>-12515</v>
      </c>
      <c r="L6" s="93">
        <f t="shared" si="1"/>
        <v>0</v>
      </c>
      <c r="M6" s="92">
        <v>16887</v>
      </c>
      <c r="N6" s="92"/>
      <c r="O6" s="92">
        <f t="shared" ref="O6:O47" si="15">N6-M6</f>
        <v>-16887</v>
      </c>
      <c r="P6" s="93">
        <f t="shared" si="2"/>
        <v>0</v>
      </c>
      <c r="Q6" s="92">
        <v>16944</v>
      </c>
      <c r="R6" s="92"/>
      <c r="S6" s="92">
        <f t="shared" ref="S6:S47" si="16">R6-Q6</f>
        <v>-16944</v>
      </c>
      <c r="T6" s="93">
        <f t="shared" si="3"/>
        <v>0</v>
      </c>
      <c r="U6" s="92">
        <v>16022</v>
      </c>
      <c r="V6" s="92"/>
      <c r="W6" s="92">
        <f t="shared" ref="W6:W47" si="17">V6-U6</f>
        <v>-16022</v>
      </c>
      <c r="X6" s="93">
        <f t="shared" si="4"/>
        <v>0</v>
      </c>
      <c r="Y6" s="112">
        <v>17213</v>
      </c>
      <c r="Z6" s="92"/>
      <c r="AA6" s="92">
        <f t="shared" ref="AA6:AA47" si="18">Z6-Y6</f>
        <v>-17213</v>
      </c>
      <c r="AB6" s="113">
        <f t="shared" si="5"/>
        <v>0</v>
      </c>
      <c r="AC6" s="112">
        <v>13011</v>
      </c>
      <c r="AD6" s="114"/>
      <c r="AE6" s="114">
        <f t="shared" ref="AE6:AE47" si="19">AD6-AC6</f>
        <v>-13011</v>
      </c>
      <c r="AF6" s="113">
        <f t="shared" si="6"/>
        <v>0</v>
      </c>
      <c r="AG6" s="112">
        <v>14171</v>
      </c>
      <c r="AH6" s="92"/>
      <c r="AI6" s="92">
        <f t="shared" ref="AI6:AI47" si="20">AH6-AG6</f>
        <v>-14171</v>
      </c>
      <c r="AJ6" s="113">
        <f t="shared" si="7"/>
        <v>0</v>
      </c>
      <c r="AK6" s="112">
        <v>14356</v>
      </c>
      <c r="AL6" s="92"/>
      <c r="AM6" s="92">
        <f t="shared" ref="AM6:AM47" si="21">AL6-AK6</f>
        <v>-14356</v>
      </c>
      <c r="AN6" s="113">
        <f t="shared" si="8"/>
        <v>0</v>
      </c>
      <c r="AO6" s="112">
        <v>14353</v>
      </c>
      <c r="AP6" s="92"/>
      <c r="AQ6" s="92">
        <f t="shared" ref="AQ6:AQ47" si="22">AP6-AO6</f>
        <v>-14353</v>
      </c>
      <c r="AR6" s="113">
        <f t="shared" si="9"/>
        <v>0</v>
      </c>
      <c r="AS6" s="112">
        <v>14366</v>
      </c>
      <c r="AT6" s="92"/>
      <c r="AU6" s="92">
        <f t="shared" ref="AU6:AU47" si="23">AT6-AS6</f>
        <v>-14366</v>
      </c>
      <c r="AV6" s="113">
        <f t="shared" si="10"/>
        <v>0</v>
      </c>
      <c r="AW6" s="112">
        <v>14385</v>
      </c>
      <c r="AX6" s="92"/>
      <c r="AY6" s="92">
        <f t="shared" ref="AY6:AY47" si="24">AX6-AW6</f>
        <v>-14385</v>
      </c>
      <c r="AZ6" s="113">
        <f t="shared" si="11"/>
        <v>0</v>
      </c>
      <c r="BA6" s="112"/>
      <c r="BB6" s="92"/>
      <c r="BC6" s="92">
        <f t="shared" ref="BC6:BC47" si="25">BB6-BA6</f>
        <v>0</v>
      </c>
      <c r="BD6" s="113">
        <f t="shared" si="12"/>
        <v>0</v>
      </c>
    </row>
    <row r="7" spans="1:56" x14ac:dyDescent="0.4">
      <c r="A7" s="111">
        <v>5041</v>
      </c>
      <c r="B7" s="91" t="s">
        <v>39</v>
      </c>
      <c r="C7" s="91">
        <v>320</v>
      </c>
      <c r="D7" s="91" t="s">
        <v>2</v>
      </c>
      <c r="E7" s="92">
        <v>27849</v>
      </c>
      <c r="G7" s="92">
        <f t="shared" si="13"/>
        <v>-27849</v>
      </c>
      <c r="H7" s="93">
        <f t="shared" si="0"/>
        <v>0</v>
      </c>
      <c r="I7" s="92">
        <v>26938</v>
      </c>
      <c r="K7" s="92">
        <f t="shared" si="14"/>
        <v>-26938</v>
      </c>
      <c r="L7" s="93">
        <f t="shared" si="1"/>
        <v>0</v>
      </c>
      <c r="M7" s="92">
        <v>24292</v>
      </c>
      <c r="N7" s="92"/>
      <c r="O7" s="92">
        <f t="shared" si="15"/>
        <v>-24292</v>
      </c>
      <c r="P7" s="93">
        <f t="shared" si="2"/>
        <v>0</v>
      </c>
      <c r="Q7" s="92">
        <v>22439</v>
      </c>
      <c r="R7" s="92"/>
      <c r="S7" s="92">
        <f t="shared" si="16"/>
        <v>-22439</v>
      </c>
      <c r="T7" s="93">
        <f t="shared" si="3"/>
        <v>0</v>
      </c>
      <c r="U7" s="92">
        <v>22780</v>
      </c>
      <c r="V7" s="92"/>
      <c r="W7" s="92">
        <f t="shared" si="17"/>
        <v>-22780</v>
      </c>
      <c r="X7" s="93">
        <f t="shared" si="4"/>
        <v>0</v>
      </c>
      <c r="Y7" s="112">
        <v>23817</v>
      </c>
      <c r="Z7" s="92"/>
      <c r="AA7" s="92">
        <f t="shared" si="18"/>
        <v>-23817</v>
      </c>
      <c r="AB7" s="113">
        <f t="shared" si="5"/>
        <v>0</v>
      </c>
      <c r="AC7" s="112">
        <v>23119</v>
      </c>
      <c r="AD7" s="114"/>
      <c r="AE7" s="114">
        <f t="shared" si="19"/>
        <v>-23119</v>
      </c>
      <c r="AF7" s="113">
        <f t="shared" si="6"/>
        <v>0</v>
      </c>
      <c r="AG7" s="112">
        <v>23495</v>
      </c>
      <c r="AH7" s="92"/>
      <c r="AI7" s="92">
        <f t="shared" si="20"/>
        <v>-23495</v>
      </c>
      <c r="AJ7" s="113">
        <f t="shared" si="7"/>
        <v>0</v>
      </c>
      <c r="AK7" s="112">
        <v>23733</v>
      </c>
      <c r="AL7" s="92"/>
      <c r="AM7" s="92">
        <f t="shared" si="21"/>
        <v>-23733</v>
      </c>
      <c r="AN7" s="113">
        <f t="shared" si="8"/>
        <v>0</v>
      </c>
      <c r="AO7" s="112">
        <v>24884</v>
      </c>
      <c r="AP7" s="92"/>
      <c r="AQ7" s="92">
        <f t="shared" si="22"/>
        <v>-24884</v>
      </c>
      <c r="AR7" s="113">
        <f t="shared" si="9"/>
        <v>0</v>
      </c>
      <c r="AS7" s="112">
        <v>24938</v>
      </c>
      <c r="AT7" s="92"/>
      <c r="AU7" s="92">
        <f t="shared" si="23"/>
        <v>-24938</v>
      </c>
      <c r="AV7" s="113">
        <f t="shared" si="10"/>
        <v>0</v>
      </c>
      <c r="AW7" s="112">
        <v>25107</v>
      </c>
      <c r="AX7" s="92"/>
      <c r="AY7" s="92">
        <f t="shared" si="24"/>
        <v>-25107</v>
      </c>
      <c r="AZ7" s="113">
        <f t="shared" si="11"/>
        <v>0</v>
      </c>
      <c r="BA7" s="112"/>
      <c r="BB7" s="92"/>
      <c r="BC7" s="92">
        <f t="shared" si="25"/>
        <v>0</v>
      </c>
      <c r="BD7" s="113">
        <f t="shared" si="12"/>
        <v>0</v>
      </c>
    </row>
    <row r="8" spans="1:56" x14ac:dyDescent="0.4">
      <c r="A8" s="111">
        <v>5041</v>
      </c>
      <c r="B8" s="91" t="s">
        <v>39</v>
      </c>
      <c r="C8" s="91">
        <v>330</v>
      </c>
      <c r="D8" s="91" t="s">
        <v>3</v>
      </c>
      <c r="E8" s="92">
        <v>28344</v>
      </c>
      <c r="G8" s="92">
        <f t="shared" si="13"/>
        <v>-28344</v>
      </c>
      <c r="H8" s="93">
        <f t="shared" si="0"/>
        <v>0</v>
      </c>
      <c r="I8" s="92">
        <v>27270</v>
      </c>
      <c r="K8" s="92">
        <f t="shared" si="14"/>
        <v>-27270</v>
      </c>
      <c r="L8" s="93">
        <f t="shared" si="1"/>
        <v>0</v>
      </c>
      <c r="M8" s="92">
        <v>30981</v>
      </c>
      <c r="N8" s="92"/>
      <c r="O8" s="92">
        <f t="shared" si="15"/>
        <v>-30981</v>
      </c>
      <c r="P8" s="93">
        <f t="shared" si="2"/>
        <v>0</v>
      </c>
      <c r="Q8" s="92">
        <v>31193</v>
      </c>
      <c r="R8" s="92"/>
      <c r="S8" s="92">
        <f t="shared" si="16"/>
        <v>-31193</v>
      </c>
      <c r="T8" s="93">
        <f t="shared" si="3"/>
        <v>0</v>
      </c>
      <c r="U8" s="92">
        <v>29112</v>
      </c>
      <c r="V8" s="92"/>
      <c r="W8" s="92">
        <f t="shared" si="17"/>
        <v>-29112</v>
      </c>
      <c r="X8" s="93">
        <f t="shared" si="4"/>
        <v>0</v>
      </c>
      <c r="Y8" s="112">
        <v>30473</v>
      </c>
      <c r="Z8" s="92"/>
      <c r="AA8" s="92">
        <f t="shared" si="18"/>
        <v>-30473</v>
      </c>
      <c r="AB8" s="113">
        <f t="shared" si="5"/>
        <v>0</v>
      </c>
      <c r="AC8" s="112">
        <v>31707</v>
      </c>
      <c r="AD8" s="114"/>
      <c r="AE8" s="114">
        <f t="shared" si="19"/>
        <v>-31707</v>
      </c>
      <c r="AF8" s="113">
        <f t="shared" si="6"/>
        <v>0</v>
      </c>
      <c r="AG8" s="112">
        <v>29602</v>
      </c>
      <c r="AH8" s="92"/>
      <c r="AI8" s="92">
        <f t="shared" si="20"/>
        <v>-29602</v>
      </c>
      <c r="AJ8" s="113">
        <f t="shared" si="7"/>
        <v>0</v>
      </c>
      <c r="AK8" s="112">
        <v>28466</v>
      </c>
      <c r="AL8" s="92"/>
      <c r="AM8" s="92">
        <f t="shared" si="21"/>
        <v>-28466</v>
      </c>
      <c r="AN8" s="113">
        <f t="shared" si="8"/>
        <v>0</v>
      </c>
      <c r="AO8" s="112">
        <v>29722</v>
      </c>
      <c r="AP8" s="92"/>
      <c r="AQ8" s="92">
        <f t="shared" si="22"/>
        <v>-29722</v>
      </c>
      <c r="AR8" s="113">
        <f t="shared" si="9"/>
        <v>0</v>
      </c>
      <c r="AS8" s="112">
        <v>28497</v>
      </c>
      <c r="AT8" s="92"/>
      <c r="AU8" s="92">
        <f t="shared" si="23"/>
        <v>-28497</v>
      </c>
      <c r="AV8" s="113">
        <f t="shared" si="10"/>
        <v>0</v>
      </c>
      <c r="AW8" s="112">
        <v>30951</v>
      </c>
      <c r="AX8" s="92"/>
      <c r="AY8" s="92">
        <f t="shared" si="24"/>
        <v>-30951</v>
      </c>
      <c r="AZ8" s="113">
        <f t="shared" si="11"/>
        <v>0</v>
      </c>
      <c r="BA8" s="112"/>
      <c r="BB8" s="92"/>
      <c r="BC8" s="92">
        <f t="shared" si="25"/>
        <v>0</v>
      </c>
      <c r="BD8" s="113">
        <f t="shared" si="12"/>
        <v>0</v>
      </c>
    </row>
    <row r="9" spans="1:56" x14ac:dyDescent="0.4">
      <c r="A9" s="111">
        <v>5041</v>
      </c>
      <c r="B9" s="91" t="s">
        <v>39</v>
      </c>
      <c r="C9" s="91">
        <v>341</v>
      </c>
      <c r="D9" s="91" t="s">
        <v>40</v>
      </c>
      <c r="E9" s="92">
        <v>16854</v>
      </c>
      <c r="G9" s="92">
        <f t="shared" si="13"/>
        <v>-16854</v>
      </c>
      <c r="H9" s="93">
        <f t="shared" si="0"/>
        <v>0</v>
      </c>
      <c r="I9" s="92">
        <v>15821</v>
      </c>
      <c r="K9" s="92">
        <f t="shared" si="14"/>
        <v>-15821</v>
      </c>
      <c r="L9" s="93">
        <f t="shared" si="1"/>
        <v>0</v>
      </c>
      <c r="M9" s="92">
        <v>15890</v>
      </c>
      <c r="N9" s="92"/>
      <c r="O9" s="92">
        <f t="shared" si="15"/>
        <v>-15890</v>
      </c>
      <c r="P9" s="93">
        <f t="shared" si="2"/>
        <v>0</v>
      </c>
      <c r="Q9" s="92">
        <v>16026</v>
      </c>
      <c r="R9" s="92"/>
      <c r="S9" s="92">
        <f t="shared" si="16"/>
        <v>-16026</v>
      </c>
      <c r="T9" s="93">
        <f t="shared" si="3"/>
        <v>0</v>
      </c>
      <c r="U9" s="92">
        <v>16140</v>
      </c>
      <c r="V9" s="92"/>
      <c r="W9" s="92">
        <f t="shared" si="17"/>
        <v>-16140</v>
      </c>
      <c r="X9" s="93">
        <f t="shared" si="4"/>
        <v>0</v>
      </c>
      <c r="Y9" s="112">
        <v>16209</v>
      </c>
      <c r="Z9" s="92"/>
      <c r="AA9" s="92">
        <f t="shared" si="18"/>
        <v>-16209</v>
      </c>
      <c r="AB9" s="113">
        <f t="shared" si="5"/>
        <v>0</v>
      </c>
      <c r="AC9" s="112">
        <v>16256</v>
      </c>
      <c r="AD9" s="114"/>
      <c r="AE9" s="114">
        <f t="shared" si="19"/>
        <v>-16256</v>
      </c>
      <c r="AF9" s="113">
        <f t="shared" si="6"/>
        <v>0</v>
      </c>
      <c r="AG9" s="112">
        <v>16236</v>
      </c>
      <c r="AH9" s="92"/>
      <c r="AI9" s="92">
        <f t="shared" si="20"/>
        <v>-16236</v>
      </c>
      <c r="AJ9" s="113">
        <f t="shared" si="7"/>
        <v>0</v>
      </c>
      <c r="AK9" s="112">
        <v>16238</v>
      </c>
      <c r="AL9" s="92"/>
      <c r="AM9" s="92">
        <f t="shared" si="21"/>
        <v>-16238</v>
      </c>
      <c r="AN9" s="113">
        <f t="shared" si="8"/>
        <v>0</v>
      </c>
      <c r="AO9" s="112">
        <v>16352</v>
      </c>
      <c r="AP9" s="92"/>
      <c r="AQ9" s="92">
        <f t="shared" si="22"/>
        <v>-16352</v>
      </c>
      <c r="AR9" s="113">
        <f t="shared" si="9"/>
        <v>0</v>
      </c>
      <c r="AS9" s="112">
        <v>16310</v>
      </c>
      <c r="AT9" s="92"/>
      <c r="AU9" s="92">
        <f t="shared" si="23"/>
        <v>-16310</v>
      </c>
      <c r="AV9" s="113">
        <f t="shared" si="10"/>
        <v>0</v>
      </c>
      <c r="AW9" s="112">
        <v>16290</v>
      </c>
      <c r="AX9" s="92"/>
      <c r="AY9" s="92">
        <f t="shared" si="24"/>
        <v>-16290</v>
      </c>
      <c r="AZ9" s="113">
        <f t="shared" si="11"/>
        <v>0</v>
      </c>
      <c r="BA9" s="112"/>
      <c r="BB9" s="92"/>
      <c r="BC9" s="92">
        <f t="shared" si="25"/>
        <v>0</v>
      </c>
      <c r="BD9" s="113">
        <f t="shared" si="12"/>
        <v>0</v>
      </c>
    </row>
    <row r="10" spans="1:56" x14ac:dyDescent="0.4">
      <c r="A10" s="111">
        <v>5041</v>
      </c>
      <c r="B10" s="91" t="s">
        <v>39</v>
      </c>
      <c r="C10" s="91">
        <v>342</v>
      </c>
      <c r="D10" s="91" t="s">
        <v>41</v>
      </c>
      <c r="E10" s="92">
        <v>18287</v>
      </c>
      <c r="G10" s="92">
        <f t="shared" si="13"/>
        <v>-18287</v>
      </c>
      <c r="H10" s="93">
        <f t="shared" si="0"/>
        <v>0</v>
      </c>
      <c r="I10" s="92">
        <v>18423</v>
      </c>
      <c r="K10" s="92">
        <f t="shared" si="14"/>
        <v>-18423</v>
      </c>
      <c r="L10" s="93">
        <f t="shared" si="1"/>
        <v>0</v>
      </c>
      <c r="M10" s="92">
        <v>20902</v>
      </c>
      <c r="N10" s="92"/>
      <c r="O10" s="92">
        <f t="shared" si="15"/>
        <v>-20902</v>
      </c>
      <c r="P10" s="93">
        <f t="shared" si="2"/>
        <v>0</v>
      </c>
      <c r="Q10" s="92">
        <v>20866</v>
      </c>
      <c r="R10" s="92"/>
      <c r="S10" s="92">
        <f t="shared" si="16"/>
        <v>-20866</v>
      </c>
      <c r="T10" s="93">
        <f t="shared" si="3"/>
        <v>0</v>
      </c>
      <c r="U10" s="92">
        <v>20892</v>
      </c>
      <c r="V10" s="92"/>
      <c r="W10" s="92">
        <f t="shared" si="17"/>
        <v>-20892</v>
      </c>
      <c r="X10" s="93">
        <f t="shared" si="4"/>
        <v>0</v>
      </c>
      <c r="Y10" s="112">
        <v>21064</v>
      </c>
      <c r="Z10" s="92"/>
      <c r="AA10" s="92">
        <f t="shared" si="18"/>
        <v>-21064</v>
      </c>
      <c r="AB10" s="113">
        <f t="shared" si="5"/>
        <v>0</v>
      </c>
      <c r="AC10" s="112">
        <v>21029</v>
      </c>
      <c r="AD10" s="114"/>
      <c r="AE10" s="114">
        <f t="shared" si="19"/>
        <v>-21029</v>
      </c>
      <c r="AF10" s="113">
        <f t="shared" si="6"/>
        <v>0</v>
      </c>
      <c r="AG10" s="112">
        <v>21263</v>
      </c>
      <c r="AH10" s="92"/>
      <c r="AI10" s="92">
        <f t="shared" si="20"/>
        <v>-21263</v>
      </c>
      <c r="AJ10" s="113">
        <f t="shared" si="7"/>
        <v>0</v>
      </c>
      <c r="AK10" s="112">
        <v>21227</v>
      </c>
      <c r="AL10" s="92"/>
      <c r="AM10" s="92">
        <f t="shared" si="21"/>
        <v>-21227</v>
      </c>
      <c r="AN10" s="113">
        <f t="shared" si="8"/>
        <v>0</v>
      </c>
      <c r="AO10" s="112">
        <v>22434</v>
      </c>
      <c r="AP10" s="92"/>
      <c r="AQ10" s="92">
        <f t="shared" si="22"/>
        <v>-22434</v>
      </c>
      <c r="AR10" s="113">
        <f t="shared" si="9"/>
        <v>0</v>
      </c>
      <c r="AS10" s="112">
        <v>22498</v>
      </c>
      <c r="AT10" s="92"/>
      <c r="AU10" s="92">
        <f t="shared" si="23"/>
        <v>-22498</v>
      </c>
      <c r="AV10" s="113">
        <f t="shared" si="10"/>
        <v>0</v>
      </c>
      <c r="AW10" s="112">
        <v>22478</v>
      </c>
      <c r="AX10" s="92"/>
      <c r="AY10" s="92">
        <f t="shared" si="24"/>
        <v>-22478</v>
      </c>
      <c r="AZ10" s="113">
        <f t="shared" si="11"/>
        <v>0</v>
      </c>
      <c r="BA10" s="112"/>
      <c r="BB10" s="92"/>
      <c r="BC10" s="92">
        <f t="shared" si="25"/>
        <v>0</v>
      </c>
      <c r="BD10" s="113">
        <f t="shared" si="12"/>
        <v>0</v>
      </c>
    </row>
    <row r="11" spans="1:56" x14ac:dyDescent="0.4">
      <c r="A11" s="115">
        <v>5041</v>
      </c>
      <c r="B11" s="116" t="s">
        <v>39</v>
      </c>
      <c r="C11" s="116">
        <v>350</v>
      </c>
      <c r="D11" s="116" t="s">
        <v>4</v>
      </c>
      <c r="E11" s="117">
        <v>14708</v>
      </c>
      <c r="F11" s="121"/>
      <c r="G11" s="117">
        <f t="shared" si="13"/>
        <v>-14708</v>
      </c>
      <c r="H11" s="118">
        <f t="shared" si="0"/>
        <v>0</v>
      </c>
      <c r="I11" s="117">
        <v>16004</v>
      </c>
      <c r="J11" s="117"/>
      <c r="K11" s="117">
        <f t="shared" si="14"/>
        <v>-16004</v>
      </c>
      <c r="L11" s="118">
        <f t="shared" si="1"/>
        <v>0</v>
      </c>
      <c r="M11" s="117">
        <v>14843</v>
      </c>
      <c r="N11" s="117"/>
      <c r="O11" s="117">
        <f t="shared" si="15"/>
        <v>-14843</v>
      </c>
      <c r="P11" s="93">
        <f t="shared" si="2"/>
        <v>0</v>
      </c>
      <c r="Q11" s="117">
        <v>16118</v>
      </c>
      <c r="R11" s="117"/>
      <c r="S11" s="117">
        <f t="shared" si="16"/>
        <v>-16118</v>
      </c>
      <c r="T11" s="93">
        <f t="shared" si="3"/>
        <v>0</v>
      </c>
      <c r="U11" s="117">
        <v>16338</v>
      </c>
      <c r="V11" s="117"/>
      <c r="W11" s="117">
        <f t="shared" si="17"/>
        <v>-16338</v>
      </c>
      <c r="X11" s="118">
        <f t="shared" si="4"/>
        <v>0</v>
      </c>
      <c r="Y11" s="119">
        <v>16554</v>
      </c>
      <c r="Z11" s="117"/>
      <c r="AA11" s="117">
        <f t="shared" si="18"/>
        <v>-16554</v>
      </c>
      <c r="AB11" s="120">
        <f t="shared" si="5"/>
        <v>0</v>
      </c>
      <c r="AC11" s="119">
        <v>18070</v>
      </c>
      <c r="AD11" s="121"/>
      <c r="AE11" s="121">
        <f t="shared" si="19"/>
        <v>-18070</v>
      </c>
      <c r="AF11" s="120">
        <f t="shared" si="6"/>
        <v>0</v>
      </c>
      <c r="AG11" s="119">
        <v>17105</v>
      </c>
      <c r="AH11" s="117"/>
      <c r="AI11" s="117">
        <f t="shared" si="20"/>
        <v>-17105</v>
      </c>
      <c r="AJ11" s="120">
        <f t="shared" si="7"/>
        <v>0</v>
      </c>
      <c r="AK11" s="119">
        <v>17129</v>
      </c>
      <c r="AL11" s="117"/>
      <c r="AM11" s="117">
        <f t="shared" si="21"/>
        <v>-17129</v>
      </c>
      <c r="AN11" s="120">
        <f t="shared" si="8"/>
        <v>0</v>
      </c>
      <c r="AO11" s="119">
        <v>16098</v>
      </c>
      <c r="AP11" s="117"/>
      <c r="AQ11" s="117">
        <f t="shared" si="22"/>
        <v>-16098</v>
      </c>
      <c r="AR11" s="120">
        <f t="shared" si="9"/>
        <v>0</v>
      </c>
      <c r="AS11" s="119">
        <v>17330</v>
      </c>
      <c r="AT11" s="117"/>
      <c r="AU11" s="117">
        <f t="shared" si="23"/>
        <v>-17330</v>
      </c>
      <c r="AV11" s="120">
        <f t="shared" si="10"/>
        <v>0</v>
      </c>
      <c r="AW11" s="119">
        <v>16190</v>
      </c>
      <c r="AX11" s="117"/>
      <c r="AY11" s="117">
        <f t="shared" si="24"/>
        <v>-16190</v>
      </c>
      <c r="AZ11" s="120">
        <f t="shared" si="11"/>
        <v>0</v>
      </c>
      <c r="BA11" s="119"/>
      <c r="BB11" s="117"/>
      <c r="BC11" s="117">
        <f t="shared" si="25"/>
        <v>0</v>
      </c>
      <c r="BD11" s="120">
        <f t="shared" si="12"/>
        <v>0</v>
      </c>
    </row>
    <row r="12" spans="1:56" x14ac:dyDescent="0.4">
      <c r="A12" s="104">
        <v>5051</v>
      </c>
      <c r="B12" s="105" t="s">
        <v>42</v>
      </c>
      <c r="C12" s="105"/>
      <c r="D12" s="105" t="s">
        <v>42</v>
      </c>
      <c r="E12" s="106">
        <f>SUM(E13:E18)</f>
        <v>26863</v>
      </c>
      <c r="F12" s="110">
        <f>SUM(F13:F18)</f>
        <v>0</v>
      </c>
      <c r="G12" s="106">
        <f t="shared" si="13"/>
        <v>-26863</v>
      </c>
      <c r="H12" s="107">
        <f t="shared" si="0"/>
        <v>0</v>
      </c>
      <c r="I12" s="106">
        <f>SUM(I13:I18)</f>
        <v>30178</v>
      </c>
      <c r="J12" s="106">
        <f>SUM(J13:J18)</f>
        <v>0</v>
      </c>
      <c r="K12" s="106">
        <f t="shared" si="14"/>
        <v>-30178</v>
      </c>
      <c r="L12" s="107">
        <f t="shared" si="1"/>
        <v>0</v>
      </c>
      <c r="M12" s="106">
        <f>SUM(M13:M18)</f>
        <v>30924</v>
      </c>
      <c r="N12" s="106">
        <f>SUM(N13:N18)</f>
        <v>0</v>
      </c>
      <c r="O12" s="106">
        <f t="shared" si="15"/>
        <v>-30924</v>
      </c>
      <c r="P12" s="107">
        <f t="shared" si="2"/>
        <v>0</v>
      </c>
      <c r="Q12" s="106">
        <f>SUM(Q13:Q18)</f>
        <v>30924</v>
      </c>
      <c r="R12" s="106">
        <f>SUM(R13:R18)</f>
        <v>0</v>
      </c>
      <c r="S12" s="106">
        <f t="shared" si="16"/>
        <v>-30924</v>
      </c>
      <c r="T12" s="107">
        <f t="shared" si="3"/>
        <v>0</v>
      </c>
      <c r="U12" s="106">
        <f>SUM(U13:U18)</f>
        <v>31672</v>
      </c>
      <c r="V12" s="106">
        <f>SUM(V13:V18)</f>
        <v>0</v>
      </c>
      <c r="W12" s="106">
        <f t="shared" si="17"/>
        <v>-31672</v>
      </c>
      <c r="X12" s="107">
        <f t="shared" si="4"/>
        <v>0</v>
      </c>
      <c r="Y12" s="108">
        <f>SUM(Y13:Y18)</f>
        <v>32776</v>
      </c>
      <c r="Z12" s="106">
        <f>SUM(Z13:Z18)</f>
        <v>0</v>
      </c>
      <c r="AA12" s="106">
        <f t="shared" si="18"/>
        <v>-32776</v>
      </c>
      <c r="AB12" s="109">
        <f t="shared" si="5"/>
        <v>0</v>
      </c>
      <c r="AC12" s="108">
        <f>SUM(AC13:AC18)</f>
        <v>33533</v>
      </c>
      <c r="AD12" s="110">
        <f>SUM(AD13:AD18)</f>
        <v>0</v>
      </c>
      <c r="AE12" s="110">
        <f t="shared" si="19"/>
        <v>-33533</v>
      </c>
      <c r="AF12" s="109">
        <f t="shared" si="6"/>
        <v>0</v>
      </c>
      <c r="AG12" s="108">
        <f>SUM(AG13:AG18)</f>
        <v>35386</v>
      </c>
      <c r="AH12" s="106">
        <f>SUM(AH13:AH18)</f>
        <v>0</v>
      </c>
      <c r="AI12" s="106">
        <f t="shared" si="20"/>
        <v>-35386</v>
      </c>
      <c r="AJ12" s="109">
        <f t="shared" si="7"/>
        <v>0</v>
      </c>
      <c r="AK12" s="108">
        <f>SUM(AK13:AK18)</f>
        <v>35699</v>
      </c>
      <c r="AL12" s="106">
        <f>SUM(AL13:AL18)</f>
        <v>0</v>
      </c>
      <c r="AM12" s="106">
        <f t="shared" si="21"/>
        <v>-35699</v>
      </c>
      <c r="AN12" s="109">
        <f t="shared" si="8"/>
        <v>0</v>
      </c>
      <c r="AO12" s="108">
        <f>SUM(AO13:AO18)</f>
        <v>35342</v>
      </c>
      <c r="AP12" s="106">
        <f>SUM(AP13:AP18)</f>
        <v>0</v>
      </c>
      <c r="AQ12" s="106">
        <f t="shared" si="22"/>
        <v>-35342</v>
      </c>
      <c r="AR12" s="109">
        <f t="shared" si="9"/>
        <v>0</v>
      </c>
      <c r="AS12" s="108">
        <f>SUM(AS13:AS18)</f>
        <v>36100</v>
      </c>
      <c r="AT12" s="106">
        <f>SUM(AT13:AT18)</f>
        <v>0</v>
      </c>
      <c r="AU12" s="106">
        <f t="shared" si="23"/>
        <v>-36100</v>
      </c>
      <c r="AV12" s="109">
        <f t="shared" si="10"/>
        <v>0</v>
      </c>
      <c r="AW12" s="108">
        <f>SUM(AW13:AW18)</f>
        <v>36847</v>
      </c>
      <c r="AX12" s="106">
        <f>SUM(AX13:AX18)</f>
        <v>0</v>
      </c>
      <c r="AY12" s="106">
        <f t="shared" si="24"/>
        <v>-36847</v>
      </c>
      <c r="AZ12" s="109">
        <f t="shared" si="11"/>
        <v>0</v>
      </c>
      <c r="BA12" s="108">
        <f>SUM(BA13:BA18)</f>
        <v>0</v>
      </c>
      <c r="BB12" s="106">
        <f>SUM(BB13:BB18)</f>
        <v>0</v>
      </c>
      <c r="BC12" s="106">
        <f t="shared" si="25"/>
        <v>0</v>
      </c>
      <c r="BD12" s="109">
        <f t="shared" si="12"/>
        <v>0</v>
      </c>
    </row>
    <row r="13" spans="1:56" x14ac:dyDescent="0.4">
      <c r="A13" s="111">
        <v>5051</v>
      </c>
      <c r="B13" s="91" t="s">
        <v>78</v>
      </c>
      <c r="C13" s="91">
        <v>310</v>
      </c>
      <c r="D13" s="91" t="s">
        <v>1</v>
      </c>
      <c r="E13" s="92">
        <v>1105</v>
      </c>
      <c r="G13" s="92">
        <f t="shared" si="13"/>
        <v>-1105</v>
      </c>
      <c r="H13" s="93">
        <f t="shared" si="0"/>
        <v>0</v>
      </c>
      <c r="I13" s="92">
        <v>1105</v>
      </c>
      <c r="K13" s="92">
        <f t="shared" si="14"/>
        <v>-1105</v>
      </c>
      <c r="L13" s="93">
        <f t="shared" si="1"/>
        <v>0</v>
      </c>
      <c r="M13" s="92">
        <v>2209</v>
      </c>
      <c r="N13" s="92"/>
      <c r="O13" s="92">
        <f t="shared" si="15"/>
        <v>-2209</v>
      </c>
      <c r="P13" s="93">
        <f t="shared" si="2"/>
        <v>0</v>
      </c>
      <c r="Q13" s="92">
        <v>2209</v>
      </c>
      <c r="R13" s="92"/>
      <c r="S13" s="92">
        <f t="shared" si="16"/>
        <v>-2209</v>
      </c>
      <c r="T13" s="93">
        <f t="shared" si="3"/>
        <v>0</v>
      </c>
      <c r="U13" s="92">
        <v>1105</v>
      </c>
      <c r="V13" s="92"/>
      <c r="W13" s="92">
        <f t="shared" si="17"/>
        <v>-1105</v>
      </c>
      <c r="X13" s="93">
        <f t="shared" si="4"/>
        <v>0</v>
      </c>
      <c r="Y13" s="112">
        <v>2209</v>
      </c>
      <c r="Z13" s="92"/>
      <c r="AA13" s="92">
        <f t="shared" si="18"/>
        <v>-2209</v>
      </c>
      <c r="AB13" s="113">
        <f t="shared" si="5"/>
        <v>0</v>
      </c>
      <c r="AC13" s="112">
        <v>2209</v>
      </c>
      <c r="AD13" s="114"/>
      <c r="AE13" s="92">
        <f t="shared" si="19"/>
        <v>-2209</v>
      </c>
      <c r="AF13" s="113">
        <f t="shared" si="6"/>
        <v>0</v>
      </c>
      <c r="AG13" s="112">
        <v>2209</v>
      </c>
      <c r="AH13" s="92"/>
      <c r="AI13" s="92">
        <f t="shared" si="20"/>
        <v>-2209</v>
      </c>
      <c r="AJ13" s="113">
        <f t="shared" si="7"/>
        <v>0</v>
      </c>
      <c r="AK13" s="112">
        <v>2209</v>
      </c>
      <c r="AL13" s="92"/>
      <c r="AM13" s="92">
        <f t="shared" si="21"/>
        <v>-2209</v>
      </c>
      <c r="AN13" s="113">
        <f t="shared" si="8"/>
        <v>0</v>
      </c>
      <c r="AO13" s="112">
        <v>2209</v>
      </c>
      <c r="AP13" s="92"/>
      <c r="AQ13" s="92">
        <f t="shared" si="22"/>
        <v>-2209</v>
      </c>
      <c r="AR13" s="113">
        <f t="shared" si="9"/>
        <v>0</v>
      </c>
      <c r="AS13" s="112">
        <v>1105</v>
      </c>
      <c r="AT13" s="92"/>
      <c r="AU13" s="92">
        <f t="shared" si="23"/>
        <v>-1105</v>
      </c>
      <c r="AV13" s="113">
        <f t="shared" si="10"/>
        <v>0</v>
      </c>
      <c r="AW13" s="112">
        <v>2209</v>
      </c>
      <c r="AX13" s="92"/>
      <c r="AY13" s="92">
        <f t="shared" si="24"/>
        <v>-2209</v>
      </c>
      <c r="AZ13" s="113">
        <f t="shared" si="11"/>
        <v>0</v>
      </c>
      <c r="BA13" s="112"/>
      <c r="BB13" s="92"/>
      <c r="BC13" s="92">
        <f t="shared" si="25"/>
        <v>0</v>
      </c>
      <c r="BD13" s="113">
        <f t="shared" si="12"/>
        <v>0</v>
      </c>
    </row>
    <row r="14" spans="1:56" x14ac:dyDescent="0.4">
      <c r="A14" s="111">
        <v>5051</v>
      </c>
      <c r="B14" s="91" t="s">
        <v>43</v>
      </c>
      <c r="C14" s="91">
        <v>320</v>
      </c>
      <c r="D14" s="91" t="s">
        <v>2</v>
      </c>
      <c r="E14" s="92">
        <v>4760</v>
      </c>
      <c r="G14" s="92">
        <f t="shared" si="13"/>
        <v>-4760</v>
      </c>
      <c r="H14" s="93">
        <f t="shared" si="0"/>
        <v>0</v>
      </c>
      <c r="I14" s="92">
        <v>4760</v>
      </c>
      <c r="K14" s="92">
        <f t="shared" si="14"/>
        <v>-4760</v>
      </c>
      <c r="L14" s="93">
        <f t="shared" si="1"/>
        <v>0</v>
      </c>
      <c r="M14" s="92">
        <v>4760</v>
      </c>
      <c r="N14" s="92"/>
      <c r="O14" s="92">
        <f t="shared" si="15"/>
        <v>-4760</v>
      </c>
      <c r="P14" s="93">
        <f t="shared" si="2"/>
        <v>0</v>
      </c>
      <c r="Q14" s="92">
        <v>4760</v>
      </c>
      <c r="R14" s="92"/>
      <c r="S14" s="92">
        <f t="shared" si="16"/>
        <v>-4760</v>
      </c>
      <c r="T14" s="93">
        <f t="shared" si="3"/>
        <v>0</v>
      </c>
      <c r="U14" s="92">
        <v>4760</v>
      </c>
      <c r="V14" s="92"/>
      <c r="W14" s="92">
        <f t="shared" si="17"/>
        <v>-4760</v>
      </c>
      <c r="X14" s="93">
        <f t="shared" si="4"/>
        <v>0</v>
      </c>
      <c r="Y14" s="112">
        <v>4760</v>
      </c>
      <c r="Z14" s="92"/>
      <c r="AA14" s="92">
        <f t="shared" si="18"/>
        <v>-4760</v>
      </c>
      <c r="AB14" s="113">
        <f t="shared" si="5"/>
        <v>0</v>
      </c>
      <c r="AC14" s="112">
        <v>4760</v>
      </c>
      <c r="AD14" s="114"/>
      <c r="AE14" s="92">
        <f t="shared" si="19"/>
        <v>-4760</v>
      </c>
      <c r="AF14" s="113">
        <f t="shared" si="6"/>
        <v>0</v>
      </c>
      <c r="AG14" s="112">
        <v>4760</v>
      </c>
      <c r="AH14" s="92"/>
      <c r="AI14" s="92">
        <f t="shared" si="20"/>
        <v>-4760</v>
      </c>
      <c r="AJ14" s="113">
        <f t="shared" si="7"/>
        <v>0</v>
      </c>
      <c r="AK14" s="112">
        <v>4760</v>
      </c>
      <c r="AL14" s="92"/>
      <c r="AM14" s="92">
        <f t="shared" si="21"/>
        <v>-4760</v>
      </c>
      <c r="AN14" s="113">
        <f t="shared" si="8"/>
        <v>0</v>
      </c>
      <c r="AO14" s="112">
        <v>4760</v>
      </c>
      <c r="AP14" s="92"/>
      <c r="AQ14" s="92">
        <f t="shared" si="22"/>
        <v>-4760</v>
      </c>
      <c r="AR14" s="113">
        <f t="shared" si="9"/>
        <v>0</v>
      </c>
      <c r="AS14" s="112">
        <v>4760</v>
      </c>
      <c r="AT14" s="92"/>
      <c r="AU14" s="92">
        <f t="shared" si="23"/>
        <v>-4760</v>
      </c>
      <c r="AV14" s="113">
        <f t="shared" si="10"/>
        <v>0</v>
      </c>
      <c r="AW14" s="112">
        <v>4760</v>
      </c>
      <c r="AX14" s="92"/>
      <c r="AY14" s="92">
        <f t="shared" si="24"/>
        <v>-4760</v>
      </c>
      <c r="AZ14" s="113">
        <f t="shared" si="11"/>
        <v>0</v>
      </c>
      <c r="BA14" s="112"/>
      <c r="BB14" s="92"/>
      <c r="BC14" s="92">
        <f t="shared" si="25"/>
        <v>0</v>
      </c>
      <c r="BD14" s="113">
        <f t="shared" si="12"/>
        <v>0</v>
      </c>
    </row>
    <row r="15" spans="1:56" x14ac:dyDescent="0.4">
      <c r="A15" s="111">
        <v>5051</v>
      </c>
      <c r="B15" s="91" t="s">
        <v>43</v>
      </c>
      <c r="C15" s="91">
        <v>330</v>
      </c>
      <c r="D15" s="91" t="s">
        <v>3</v>
      </c>
      <c r="E15" s="92">
        <v>6238</v>
      </c>
      <c r="G15" s="92">
        <f t="shared" si="13"/>
        <v>-6238</v>
      </c>
      <c r="H15" s="93">
        <f t="shared" si="0"/>
        <v>0</v>
      </c>
      <c r="I15" s="92">
        <v>6238</v>
      </c>
      <c r="K15" s="92">
        <f t="shared" si="14"/>
        <v>-6238</v>
      </c>
      <c r="L15" s="93">
        <f t="shared" si="1"/>
        <v>0</v>
      </c>
      <c r="M15" s="92">
        <v>5880</v>
      </c>
      <c r="N15" s="92"/>
      <c r="O15" s="92">
        <f t="shared" si="15"/>
        <v>-5880</v>
      </c>
      <c r="P15" s="93">
        <f t="shared" si="2"/>
        <v>0</v>
      </c>
      <c r="Q15" s="92">
        <v>5880</v>
      </c>
      <c r="R15" s="92"/>
      <c r="S15" s="92">
        <f t="shared" si="16"/>
        <v>-5880</v>
      </c>
      <c r="T15" s="93">
        <f t="shared" si="3"/>
        <v>0</v>
      </c>
      <c r="U15" s="92">
        <v>6628</v>
      </c>
      <c r="V15" s="92"/>
      <c r="W15" s="92">
        <f t="shared" si="17"/>
        <v>-6628</v>
      </c>
      <c r="X15" s="93">
        <f t="shared" si="4"/>
        <v>0</v>
      </c>
      <c r="Y15" s="112">
        <v>6628</v>
      </c>
      <c r="Z15" s="92"/>
      <c r="AA15" s="92">
        <f t="shared" si="18"/>
        <v>-6628</v>
      </c>
      <c r="AB15" s="113">
        <f t="shared" si="5"/>
        <v>0</v>
      </c>
      <c r="AC15" s="112">
        <v>5880</v>
      </c>
      <c r="AD15" s="114"/>
      <c r="AE15" s="92">
        <f t="shared" si="19"/>
        <v>-5880</v>
      </c>
      <c r="AF15" s="113">
        <f t="shared" si="6"/>
        <v>0</v>
      </c>
      <c r="AG15" s="112">
        <v>6628</v>
      </c>
      <c r="AH15" s="92"/>
      <c r="AI15" s="92">
        <f t="shared" si="20"/>
        <v>-6628</v>
      </c>
      <c r="AJ15" s="113">
        <f t="shared" si="7"/>
        <v>0</v>
      </c>
      <c r="AK15" s="112">
        <v>8447</v>
      </c>
      <c r="AL15" s="92"/>
      <c r="AM15" s="92">
        <f t="shared" si="21"/>
        <v>-8447</v>
      </c>
      <c r="AN15" s="113">
        <f t="shared" si="8"/>
        <v>0</v>
      </c>
      <c r="AO15" s="112">
        <v>8090</v>
      </c>
      <c r="AP15" s="92"/>
      <c r="AQ15" s="92">
        <f t="shared" si="22"/>
        <v>-8090</v>
      </c>
      <c r="AR15" s="113">
        <f t="shared" si="9"/>
        <v>0</v>
      </c>
      <c r="AS15" s="112">
        <v>8447</v>
      </c>
      <c r="AT15" s="92"/>
      <c r="AU15" s="92">
        <f t="shared" si="23"/>
        <v>-8447</v>
      </c>
      <c r="AV15" s="113">
        <f t="shared" si="10"/>
        <v>0</v>
      </c>
      <c r="AW15" s="112">
        <v>6985</v>
      </c>
      <c r="AX15" s="92"/>
      <c r="AY15" s="92">
        <f t="shared" si="24"/>
        <v>-6985</v>
      </c>
      <c r="AZ15" s="113">
        <f t="shared" si="11"/>
        <v>0</v>
      </c>
      <c r="BA15" s="112"/>
      <c r="BB15" s="92"/>
      <c r="BC15" s="92">
        <f t="shared" si="25"/>
        <v>0</v>
      </c>
      <c r="BD15" s="113">
        <f t="shared" si="12"/>
        <v>0</v>
      </c>
    </row>
    <row r="16" spans="1:56" x14ac:dyDescent="0.4">
      <c r="A16" s="111">
        <v>5051</v>
      </c>
      <c r="B16" s="91" t="s">
        <v>43</v>
      </c>
      <c r="C16" s="91">
        <v>341</v>
      </c>
      <c r="D16" s="91" t="s">
        <v>40</v>
      </c>
      <c r="E16" s="92">
        <v>2209</v>
      </c>
      <c r="G16" s="92">
        <f t="shared" si="13"/>
        <v>-2209</v>
      </c>
      <c r="H16" s="93">
        <f t="shared" si="0"/>
        <v>0</v>
      </c>
      <c r="I16" s="92">
        <v>3314</v>
      </c>
      <c r="K16" s="92">
        <f t="shared" si="14"/>
        <v>-3314</v>
      </c>
      <c r="L16" s="93">
        <f t="shared" si="1"/>
        <v>0</v>
      </c>
      <c r="M16" s="92">
        <v>3314</v>
      </c>
      <c r="N16" s="92"/>
      <c r="O16" s="92">
        <f t="shared" si="15"/>
        <v>-3314</v>
      </c>
      <c r="P16" s="93">
        <f t="shared" si="2"/>
        <v>0</v>
      </c>
      <c r="Q16" s="92">
        <v>3314</v>
      </c>
      <c r="R16" s="92"/>
      <c r="S16" s="92">
        <f t="shared" si="16"/>
        <v>-3314</v>
      </c>
      <c r="T16" s="93">
        <f t="shared" si="3"/>
        <v>0</v>
      </c>
      <c r="U16" s="92">
        <v>3314</v>
      </c>
      <c r="V16" s="122"/>
      <c r="W16" s="92">
        <f t="shared" si="17"/>
        <v>-3314</v>
      </c>
      <c r="X16" s="93">
        <f t="shared" si="4"/>
        <v>0</v>
      </c>
      <c r="Y16" s="112">
        <v>3314</v>
      </c>
      <c r="Z16" s="122"/>
      <c r="AA16" s="92">
        <f t="shared" si="18"/>
        <v>-3314</v>
      </c>
      <c r="AB16" s="113">
        <f t="shared" si="5"/>
        <v>0</v>
      </c>
      <c r="AC16" s="112">
        <v>3314</v>
      </c>
      <c r="AD16" s="123"/>
      <c r="AE16" s="92">
        <f t="shared" si="19"/>
        <v>-3314</v>
      </c>
      <c r="AF16" s="113">
        <f t="shared" si="6"/>
        <v>0</v>
      </c>
      <c r="AG16" s="112">
        <v>3314</v>
      </c>
      <c r="AH16" s="122"/>
      <c r="AI16" s="92">
        <f t="shared" si="20"/>
        <v>-3314</v>
      </c>
      <c r="AJ16" s="113">
        <f t="shared" si="7"/>
        <v>0</v>
      </c>
      <c r="AK16" s="112">
        <v>4418</v>
      </c>
      <c r="AL16" s="122"/>
      <c r="AM16" s="92">
        <f t="shared" si="21"/>
        <v>-4418</v>
      </c>
      <c r="AN16" s="113">
        <f t="shared" si="8"/>
        <v>0</v>
      </c>
      <c r="AO16" s="112">
        <v>3314</v>
      </c>
      <c r="AP16" s="122"/>
      <c r="AQ16" s="92">
        <f t="shared" si="22"/>
        <v>-3314</v>
      </c>
      <c r="AR16" s="113">
        <f t="shared" si="9"/>
        <v>0</v>
      </c>
      <c r="AS16" s="112">
        <v>3314</v>
      </c>
      <c r="AT16" s="122"/>
      <c r="AU16" s="92">
        <f t="shared" si="23"/>
        <v>-3314</v>
      </c>
      <c r="AV16" s="113">
        <f t="shared" si="10"/>
        <v>0</v>
      </c>
      <c r="AW16" s="112">
        <v>3314</v>
      </c>
      <c r="AX16" s="122"/>
      <c r="AY16" s="92">
        <f t="shared" si="24"/>
        <v>-3314</v>
      </c>
      <c r="AZ16" s="113">
        <f t="shared" si="11"/>
        <v>0</v>
      </c>
      <c r="BA16" s="112"/>
      <c r="BB16" s="122"/>
      <c r="BC16" s="92">
        <f t="shared" si="25"/>
        <v>0</v>
      </c>
      <c r="BD16" s="113">
        <f t="shared" si="12"/>
        <v>0</v>
      </c>
    </row>
    <row r="17" spans="1:56" x14ac:dyDescent="0.4">
      <c r="A17" s="111">
        <v>5051</v>
      </c>
      <c r="B17" s="91" t="s">
        <v>43</v>
      </c>
      <c r="C17" s="91">
        <v>342</v>
      </c>
      <c r="D17" s="91" t="s">
        <v>41</v>
      </c>
      <c r="E17" s="92">
        <v>4418</v>
      </c>
      <c r="G17" s="92">
        <f t="shared" si="13"/>
        <v>-4418</v>
      </c>
      <c r="H17" s="93">
        <f t="shared" si="0"/>
        <v>0</v>
      </c>
      <c r="I17" s="92">
        <v>6628</v>
      </c>
      <c r="K17" s="92">
        <f t="shared" si="14"/>
        <v>-6628</v>
      </c>
      <c r="L17" s="93">
        <f t="shared" si="1"/>
        <v>0</v>
      </c>
      <c r="M17" s="92">
        <v>6628</v>
      </c>
      <c r="N17" s="92"/>
      <c r="O17" s="92">
        <f t="shared" si="15"/>
        <v>-6628</v>
      </c>
      <c r="P17" s="93">
        <f t="shared" si="2"/>
        <v>0</v>
      </c>
      <c r="Q17" s="92">
        <v>6628</v>
      </c>
      <c r="R17" s="92"/>
      <c r="S17" s="92">
        <f t="shared" si="16"/>
        <v>-6628</v>
      </c>
      <c r="T17" s="93">
        <f t="shared" si="3"/>
        <v>0</v>
      </c>
      <c r="U17" s="92">
        <v>7732</v>
      </c>
      <c r="V17" s="92"/>
      <c r="W17" s="92">
        <f t="shared" si="17"/>
        <v>-7732</v>
      </c>
      <c r="X17" s="93">
        <f t="shared" si="4"/>
        <v>0</v>
      </c>
      <c r="Y17" s="112">
        <v>7732</v>
      </c>
      <c r="Z17" s="92"/>
      <c r="AA17" s="92">
        <f t="shared" si="18"/>
        <v>-7732</v>
      </c>
      <c r="AB17" s="113">
        <f t="shared" si="5"/>
        <v>0</v>
      </c>
      <c r="AC17" s="112">
        <v>6628</v>
      </c>
      <c r="AD17" s="114"/>
      <c r="AE17" s="92">
        <f t="shared" si="19"/>
        <v>-6628</v>
      </c>
      <c r="AF17" s="113">
        <f t="shared" si="6"/>
        <v>0</v>
      </c>
      <c r="AG17" s="112">
        <v>6628</v>
      </c>
      <c r="AH17" s="92"/>
      <c r="AI17" s="92">
        <f t="shared" si="20"/>
        <v>-6628</v>
      </c>
      <c r="AJ17" s="113">
        <f t="shared" si="7"/>
        <v>0</v>
      </c>
      <c r="AK17" s="112">
        <v>6628</v>
      </c>
      <c r="AL17" s="92"/>
      <c r="AM17" s="92">
        <f t="shared" si="21"/>
        <v>-6628</v>
      </c>
      <c r="AN17" s="113">
        <f t="shared" si="8"/>
        <v>0</v>
      </c>
      <c r="AO17" s="112">
        <v>7732</v>
      </c>
      <c r="AP17" s="92"/>
      <c r="AQ17" s="92">
        <f t="shared" si="22"/>
        <v>-7732</v>
      </c>
      <c r="AR17" s="113">
        <f t="shared" si="9"/>
        <v>0</v>
      </c>
      <c r="AS17" s="112">
        <v>7732</v>
      </c>
      <c r="AT17" s="92"/>
      <c r="AU17" s="92">
        <f t="shared" si="23"/>
        <v>-7732</v>
      </c>
      <c r="AV17" s="113">
        <f t="shared" si="10"/>
        <v>0</v>
      </c>
      <c r="AW17" s="112">
        <v>7732</v>
      </c>
      <c r="AX17" s="92"/>
      <c r="AY17" s="92">
        <f t="shared" si="24"/>
        <v>-7732</v>
      </c>
      <c r="AZ17" s="113">
        <f t="shared" si="11"/>
        <v>0</v>
      </c>
      <c r="BA17" s="112"/>
      <c r="BB17" s="92"/>
      <c r="BC17" s="92">
        <f t="shared" si="25"/>
        <v>0</v>
      </c>
      <c r="BD17" s="113">
        <f t="shared" si="12"/>
        <v>0</v>
      </c>
    </row>
    <row r="18" spans="1:56" x14ac:dyDescent="0.4">
      <c r="A18" s="115">
        <v>5051</v>
      </c>
      <c r="B18" s="116" t="s">
        <v>43</v>
      </c>
      <c r="C18" s="116">
        <v>350</v>
      </c>
      <c r="D18" s="116" t="s">
        <v>4</v>
      </c>
      <c r="E18" s="117">
        <v>8133</v>
      </c>
      <c r="F18" s="121"/>
      <c r="G18" s="117">
        <f t="shared" si="13"/>
        <v>-8133</v>
      </c>
      <c r="H18" s="118">
        <f t="shared" si="0"/>
        <v>0</v>
      </c>
      <c r="I18" s="117">
        <v>8133</v>
      </c>
      <c r="J18" s="117"/>
      <c r="K18" s="117">
        <f t="shared" si="14"/>
        <v>-8133</v>
      </c>
      <c r="L18" s="118">
        <f t="shared" si="1"/>
        <v>0</v>
      </c>
      <c r="M18" s="117">
        <v>8133</v>
      </c>
      <c r="N18" s="117"/>
      <c r="O18" s="117">
        <f t="shared" si="15"/>
        <v>-8133</v>
      </c>
      <c r="P18" s="118">
        <f t="shared" si="2"/>
        <v>0</v>
      </c>
      <c r="Q18" s="117">
        <v>8133</v>
      </c>
      <c r="R18" s="117"/>
      <c r="S18" s="92">
        <f t="shared" si="16"/>
        <v>-8133</v>
      </c>
      <c r="T18" s="118">
        <f t="shared" si="3"/>
        <v>0</v>
      </c>
      <c r="U18" s="117">
        <v>8133</v>
      </c>
      <c r="V18" s="117"/>
      <c r="W18" s="92">
        <f t="shared" si="17"/>
        <v>-8133</v>
      </c>
      <c r="X18" s="118">
        <f t="shared" si="4"/>
        <v>0</v>
      </c>
      <c r="Y18" s="119">
        <v>8133</v>
      </c>
      <c r="Z18" s="117"/>
      <c r="AA18" s="92">
        <f t="shared" si="18"/>
        <v>-8133</v>
      </c>
      <c r="AB18" s="120">
        <f t="shared" si="5"/>
        <v>0</v>
      </c>
      <c r="AC18" s="119">
        <v>10742</v>
      </c>
      <c r="AD18" s="121"/>
      <c r="AE18" s="92">
        <f t="shared" si="19"/>
        <v>-10742</v>
      </c>
      <c r="AF18" s="120">
        <f t="shared" si="6"/>
        <v>0</v>
      </c>
      <c r="AG18" s="119">
        <v>11847</v>
      </c>
      <c r="AH18" s="117"/>
      <c r="AI18" s="92">
        <f t="shared" si="20"/>
        <v>-11847</v>
      </c>
      <c r="AJ18" s="120">
        <f t="shared" si="7"/>
        <v>0</v>
      </c>
      <c r="AK18" s="119">
        <v>9237</v>
      </c>
      <c r="AL18" s="117"/>
      <c r="AM18" s="92">
        <f t="shared" si="21"/>
        <v>-9237</v>
      </c>
      <c r="AN18" s="120">
        <f t="shared" si="8"/>
        <v>0</v>
      </c>
      <c r="AO18" s="119">
        <v>9237</v>
      </c>
      <c r="AP18" s="117"/>
      <c r="AQ18" s="92">
        <f t="shared" si="22"/>
        <v>-9237</v>
      </c>
      <c r="AR18" s="120">
        <f t="shared" si="9"/>
        <v>0</v>
      </c>
      <c r="AS18" s="119">
        <v>10742</v>
      </c>
      <c r="AT18" s="117"/>
      <c r="AU18" s="92">
        <f t="shared" si="23"/>
        <v>-10742</v>
      </c>
      <c r="AV18" s="120">
        <f t="shared" si="10"/>
        <v>0</v>
      </c>
      <c r="AW18" s="119">
        <v>11847</v>
      </c>
      <c r="AX18" s="117"/>
      <c r="AY18" s="92">
        <f t="shared" si="24"/>
        <v>-11847</v>
      </c>
      <c r="AZ18" s="120">
        <f t="shared" si="11"/>
        <v>0</v>
      </c>
      <c r="BA18" s="119"/>
      <c r="BB18" s="117"/>
      <c r="BC18" s="92">
        <f t="shared" si="25"/>
        <v>0</v>
      </c>
      <c r="BD18" s="120">
        <f t="shared" si="12"/>
        <v>0</v>
      </c>
    </row>
    <row r="19" spans="1:56" x14ac:dyDescent="0.4">
      <c r="A19" s="104">
        <v>5114</v>
      </c>
      <c r="B19" s="105" t="s">
        <v>71</v>
      </c>
      <c r="C19" s="105"/>
      <c r="D19" s="105" t="s">
        <v>71</v>
      </c>
      <c r="E19" s="106">
        <v>137</v>
      </c>
      <c r="F19" s="110">
        <f>SUM(F20:F26)</f>
        <v>0</v>
      </c>
      <c r="G19" s="106">
        <f t="shared" si="13"/>
        <v>-137</v>
      </c>
      <c r="H19" s="107">
        <f t="shared" si="0"/>
        <v>0</v>
      </c>
      <c r="I19" s="106">
        <v>137</v>
      </c>
      <c r="J19" s="106">
        <f>SUM(J20:J26)</f>
        <v>0</v>
      </c>
      <c r="K19" s="106">
        <f t="shared" si="14"/>
        <v>-137</v>
      </c>
      <c r="L19" s="107">
        <f t="shared" si="1"/>
        <v>0</v>
      </c>
      <c r="M19" s="106">
        <v>137</v>
      </c>
      <c r="N19" s="106">
        <f>SUM(N20:N26)</f>
        <v>0</v>
      </c>
      <c r="O19" s="106">
        <f t="shared" si="15"/>
        <v>-137</v>
      </c>
      <c r="P19" s="107">
        <f t="shared" si="2"/>
        <v>0</v>
      </c>
      <c r="Q19" s="106">
        <v>137</v>
      </c>
      <c r="R19" s="106">
        <f>SUM(R20:R26)</f>
        <v>0</v>
      </c>
      <c r="S19" s="106">
        <f t="shared" si="16"/>
        <v>-137</v>
      </c>
      <c r="T19" s="107">
        <f t="shared" si="3"/>
        <v>0</v>
      </c>
      <c r="U19" s="106">
        <v>137</v>
      </c>
      <c r="V19" s="106">
        <f>SUM(V20:V26)</f>
        <v>0</v>
      </c>
      <c r="W19" s="106">
        <f t="shared" si="17"/>
        <v>-137</v>
      </c>
      <c r="X19" s="107">
        <f t="shared" si="4"/>
        <v>0</v>
      </c>
      <c r="Y19" s="108">
        <v>137</v>
      </c>
      <c r="Z19" s="106">
        <f>SUM(Z20:Z26)</f>
        <v>0</v>
      </c>
      <c r="AA19" s="106">
        <f t="shared" si="18"/>
        <v>-137</v>
      </c>
      <c r="AB19" s="109">
        <f t="shared" si="5"/>
        <v>0</v>
      </c>
      <c r="AC19" s="108">
        <v>137</v>
      </c>
      <c r="AD19" s="110">
        <f>SUM(AD20:AD26)</f>
        <v>0</v>
      </c>
      <c r="AE19" s="110">
        <f t="shared" si="19"/>
        <v>-137</v>
      </c>
      <c r="AF19" s="109">
        <f t="shared" si="6"/>
        <v>0</v>
      </c>
      <c r="AG19" s="108">
        <v>137</v>
      </c>
      <c r="AH19" s="106">
        <f>SUM(AH20:AH26)</f>
        <v>0</v>
      </c>
      <c r="AI19" s="106">
        <f t="shared" si="20"/>
        <v>-137</v>
      </c>
      <c r="AJ19" s="109">
        <f t="shared" si="7"/>
        <v>0</v>
      </c>
      <c r="AK19" s="108">
        <v>137</v>
      </c>
      <c r="AL19" s="106">
        <f>SUM(AL20:AL26)</f>
        <v>0</v>
      </c>
      <c r="AM19" s="106">
        <f t="shared" si="21"/>
        <v>-137</v>
      </c>
      <c r="AN19" s="109">
        <f t="shared" si="8"/>
        <v>0</v>
      </c>
      <c r="AO19" s="108">
        <v>137</v>
      </c>
      <c r="AP19" s="106">
        <f>SUM(AP20:AP26)</f>
        <v>0</v>
      </c>
      <c r="AQ19" s="106">
        <f t="shared" si="22"/>
        <v>-137</v>
      </c>
      <c r="AR19" s="109">
        <f t="shared" si="9"/>
        <v>0</v>
      </c>
      <c r="AS19" s="108">
        <v>137</v>
      </c>
      <c r="AT19" s="106">
        <f>SUM(AT20:AT26)</f>
        <v>0</v>
      </c>
      <c r="AU19" s="106">
        <f t="shared" si="23"/>
        <v>-137</v>
      </c>
      <c r="AV19" s="109">
        <f t="shared" si="10"/>
        <v>0</v>
      </c>
      <c r="AW19" s="108">
        <v>137</v>
      </c>
      <c r="AX19" s="106">
        <f>SUM(AX20:AX26)</f>
        <v>0</v>
      </c>
      <c r="AY19" s="106">
        <f t="shared" si="24"/>
        <v>-137</v>
      </c>
      <c r="AZ19" s="109">
        <f t="shared" si="11"/>
        <v>0</v>
      </c>
      <c r="BA19" s="108">
        <f>SUBTOTAL(9,BA20:BA26)</f>
        <v>0</v>
      </c>
      <c r="BB19" s="106">
        <f>SUM(BB20:BB26)</f>
        <v>0</v>
      </c>
      <c r="BC19" s="106">
        <f t="shared" si="25"/>
        <v>0</v>
      </c>
      <c r="BD19" s="109">
        <f t="shared" si="12"/>
        <v>0</v>
      </c>
    </row>
    <row r="20" spans="1:56" x14ac:dyDescent="0.4">
      <c r="A20" s="111">
        <v>5114</v>
      </c>
      <c r="B20" s="91" t="s">
        <v>44</v>
      </c>
      <c r="C20" s="91">
        <v>310</v>
      </c>
      <c r="D20" s="91" t="s">
        <v>1</v>
      </c>
      <c r="E20" s="92">
        <v>899</v>
      </c>
      <c r="G20" s="92">
        <f t="shared" si="13"/>
        <v>-899</v>
      </c>
      <c r="H20" s="93">
        <f t="shared" si="0"/>
        <v>0</v>
      </c>
      <c r="I20" s="92">
        <v>899</v>
      </c>
      <c r="K20" s="92">
        <f t="shared" si="14"/>
        <v>-899</v>
      </c>
      <c r="L20" s="93">
        <f t="shared" si="1"/>
        <v>0</v>
      </c>
      <c r="M20" s="92">
        <v>899</v>
      </c>
      <c r="N20" s="92"/>
      <c r="O20" s="92">
        <f t="shared" si="15"/>
        <v>-899</v>
      </c>
      <c r="P20" s="93">
        <f t="shared" si="2"/>
        <v>0</v>
      </c>
      <c r="Q20" s="92">
        <v>899</v>
      </c>
      <c r="R20" s="92"/>
      <c r="S20" s="92">
        <f t="shared" si="16"/>
        <v>-899</v>
      </c>
      <c r="T20" s="93">
        <f t="shared" si="3"/>
        <v>0</v>
      </c>
      <c r="U20" s="92">
        <v>899</v>
      </c>
      <c r="V20" s="92"/>
      <c r="W20" s="92">
        <f t="shared" si="17"/>
        <v>-899</v>
      </c>
      <c r="X20" s="93">
        <f t="shared" si="4"/>
        <v>0</v>
      </c>
      <c r="Y20" s="112">
        <v>899</v>
      </c>
      <c r="Z20" s="92"/>
      <c r="AA20" s="92">
        <f t="shared" si="18"/>
        <v>-899</v>
      </c>
      <c r="AB20" s="113">
        <f t="shared" si="5"/>
        <v>0</v>
      </c>
      <c r="AC20" s="112">
        <v>899</v>
      </c>
      <c r="AD20" s="114"/>
      <c r="AE20" s="114">
        <f t="shared" si="19"/>
        <v>-899</v>
      </c>
      <c r="AF20" s="113">
        <f t="shared" si="6"/>
        <v>0</v>
      </c>
      <c r="AG20" s="112">
        <v>899</v>
      </c>
      <c r="AH20" s="92"/>
      <c r="AI20" s="92">
        <f t="shared" si="20"/>
        <v>-899</v>
      </c>
      <c r="AJ20" s="113">
        <f t="shared" si="7"/>
        <v>0</v>
      </c>
      <c r="AK20" s="112">
        <v>899</v>
      </c>
      <c r="AL20" s="92"/>
      <c r="AM20" s="92">
        <f t="shared" si="21"/>
        <v>-899</v>
      </c>
      <c r="AN20" s="113">
        <f t="shared" si="8"/>
        <v>0</v>
      </c>
      <c r="AO20" s="112">
        <v>899</v>
      </c>
      <c r="AP20" s="92"/>
      <c r="AQ20" s="92">
        <f t="shared" si="22"/>
        <v>-899</v>
      </c>
      <c r="AR20" s="113">
        <f t="shared" si="9"/>
        <v>0</v>
      </c>
      <c r="AS20" s="112">
        <v>899</v>
      </c>
      <c r="AT20" s="92"/>
      <c r="AU20" s="92">
        <f t="shared" si="23"/>
        <v>-899</v>
      </c>
      <c r="AV20" s="113">
        <f t="shared" si="10"/>
        <v>0</v>
      </c>
      <c r="AW20" s="112">
        <v>899</v>
      </c>
      <c r="AX20" s="92"/>
      <c r="AY20" s="92">
        <f t="shared" si="24"/>
        <v>-899</v>
      </c>
      <c r="AZ20" s="113">
        <f t="shared" si="11"/>
        <v>0</v>
      </c>
      <c r="BA20" s="112"/>
      <c r="BB20" s="92"/>
      <c r="BC20" s="92">
        <f t="shared" si="25"/>
        <v>0</v>
      </c>
      <c r="BD20" s="113">
        <f t="shared" si="12"/>
        <v>0</v>
      </c>
    </row>
    <row r="21" spans="1:56" x14ac:dyDescent="0.4">
      <c r="A21" s="111">
        <v>5114</v>
      </c>
      <c r="B21" s="91" t="s">
        <v>44</v>
      </c>
      <c r="C21" s="91">
        <v>320</v>
      </c>
      <c r="D21" s="91" t="s">
        <v>2</v>
      </c>
      <c r="E21" s="92">
        <v>1579</v>
      </c>
      <c r="G21" s="92">
        <f t="shared" si="13"/>
        <v>-1579</v>
      </c>
      <c r="H21" s="93">
        <f t="shared" si="0"/>
        <v>0</v>
      </c>
      <c r="I21" s="92">
        <v>1606</v>
      </c>
      <c r="K21" s="92">
        <f t="shared" si="14"/>
        <v>-1606</v>
      </c>
      <c r="L21" s="93">
        <f t="shared" si="1"/>
        <v>0</v>
      </c>
      <c r="M21" s="92">
        <v>1640</v>
      </c>
      <c r="N21" s="92"/>
      <c r="O21" s="92">
        <f t="shared" si="15"/>
        <v>-1640</v>
      </c>
      <c r="P21" s="93">
        <f t="shared" si="2"/>
        <v>0</v>
      </c>
      <c r="Q21" s="92">
        <v>1664</v>
      </c>
      <c r="R21" s="92"/>
      <c r="S21" s="92">
        <f t="shared" si="16"/>
        <v>-1664</v>
      </c>
      <c r="T21" s="93">
        <f t="shared" si="3"/>
        <v>0</v>
      </c>
      <c r="U21" s="92">
        <v>1694</v>
      </c>
      <c r="V21" s="92"/>
      <c r="W21" s="92">
        <f t="shared" si="17"/>
        <v>-1694</v>
      </c>
      <c r="X21" s="93">
        <f t="shared" si="4"/>
        <v>0</v>
      </c>
      <c r="Y21" s="112">
        <v>1716</v>
      </c>
      <c r="Z21" s="92"/>
      <c r="AA21" s="92">
        <f t="shared" si="18"/>
        <v>-1716</v>
      </c>
      <c r="AB21" s="113">
        <f t="shared" si="5"/>
        <v>0</v>
      </c>
      <c r="AC21" s="112">
        <v>1746</v>
      </c>
      <c r="AD21" s="114"/>
      <c r="AE21" s="114">
        <f t="shared" si="19"/>
        <v>-1746</v>
      </c>
      <c r="AF21" s="113">
        <f t="shared" si="6"/>
        <v>0</v>
      </c>
      <c r="AG21" s="112">
        <v>1779</v>
      </c>
      <c r="AH21" s="92"/>
      <c r="AI21" s="92">
        <f t="shared" si="20"/>
        <v>-1779</v>
      </c>
      <c r="AJ21" s="113">
        <f t="shared" si="7"/>
        <v>0</v>
      </c>
      <c r="AK21" s="112">
        <v>1807</v>
      </c>
      <c r="AL21" s="92"/>
      <c r="AM21" s="92">
        <f t="shared" si="21"/>
        <v>-1807</v>
      </c>
      <c r="AN21" s="113">
        <f t="shared" si="8"/>
        <v>0</v>
      </c>
      <c r="AO21" s="112">
        <v>1833</v>
      </c>
      <c r="AP21" s="92"/>
      <c r="AQ21" s="92">
        <f t="shared" si="22"/>
        <v>-1833</v>
      </c>
      <c r="AR21" s="113">
        <f t="shared" si="9"/>
        <v>0</v>
      </c>
      <c r="AS21" s="112">
        <v>1855</v>
      </c>
      <c r="AT21" s="92"/>
      <c r="AU21" s="92">
        <f t="shared" si="23"/>
        <v>-1855</v>
      </c>
      <c r="AV21" s="113">
        <f t="shared" si="10"/>
        <v>0</v>
      </c>
      <c r="AW21" s="112">
        <v>1882</v>
      </c>
      <c r="AX21" s="92"/>
      <c r="AY21" s="92">
        <f t="shared" si="24"/>
        <v>-1882</v>
      </c>
      <c r="AZ21" s="113">
        <f t="shared" si="11"/>
        <v>0</v>
      </c>
      <c r="BA21" s="112"/>
      <c r="BB21" s="92"/>
      <c r="BC21" s="92">
        <f t="shared" si="25"/>
        <v>0</v>
      </c>
      <c r="BD21" s="113">
        <f t="shared" si="12"/>
        <v>0</v>
      </c>
    </row>
    <row r="22" spans="1:56" x14ac:dyDescent="0.4">
      <c r="A22" s="111">
        <v>5114</v>
      </c>
      <c r="B22" s="91" t="s">
        <v>44</v>
      </c>
      <c r="C22" s="91">
        <v>330</v>
      </c>
      <c r="D22" s="91" t="s">
        <v>3</v>
      </c>
      <c r="E22" s="92">
        <v>2276</v>
      </c>
      <c r="G22" s="92">
        <f t="shared" si="13"/>
        <v>-2276</v>
      </c>
      <c r="H22" s="93">
        <f t="shared" si="0"/>
        <v>0</v>
      </c>
      <c r="I22" s="92">
        <v>2318</v>
      </c>
      <c r="K22" s="92">
        <f t="shared" si="14"/>
        <v>-2318</v>
      </c>
      <c r="L22" s="93">
        <f t="shared" si="1"/>
        <v>0</v>
      </c>
      <c r="M22" s="92">
        <v>2363</v>
      </c>
      <c r="N22" s="92"/>
      <c r="O22" s="92">
        <f t="shared" si="15"/>
        <v>-2363</v>
      </c>
      <c r="P22" s="93">
        <f t="shared" si="2"/>
        <v>0</v>
      </c>
      <c r="Q22" s="92">
        <v>2412</v>
      </c>
      <c r="R22" s="92"/>
      <c r="S22" s="92">
        <f t="shared" si="16"/>
        <v>-2412</v>
      </c>
      <c r="T22" s="93">
        <f t="shared" si="3"/>
        <v>0</v>
      </c>
      <c r="U22" s="92">
        <v>2455</v>
      </c>
      <c r="V22" s="92"/>
      <c r="W22" s="92">
        <f t="shared" si="17"/>
        <v>-2455</v>
      </c>
      <c r="X22" s="93">
        <f t="shared" si="4"/>
        <v>0</v>
      </c>
      <c r="Y22" s="112">
        <v>2504</v>
      </c>
      <c r="Z22" s="92"/>
      <c r="AA22" s="92">
        <f t="shared" si="18"/>
        <v>-2504</v>
      </c>
      <c r="AB22" s="113">
        <f t="shared" si="5"/>
        <v>0</v>
      </c>
      <c r="AC22" s="112">
        <v>2543</v>
      </c>
      <c r="AD22" s="114"/>
      <c r="AE22" s="114">
        <f t="shared" si="19"/>
        <v>-2543</v>
      </c>
      <c r="AF22" s="113">
        <f t="shared" si="6"/>
        <v>0</v>
      </c>
      <c r="AG22" s="112">
        <v>2455</v>
      </c>
      <c r="AH22" s="92"/>
      <c r="AI22" s="92">
        <f t="shared" si="20"/>
        <v>-2455</v>
      </c>
      <c r="AJ22" s="113">
        <f t="shared" si="7"/>
        <v>0</v>
      </c>
      <c r="AK22" s="112">
        <v>2643</v>
      </c>
      <c r="AL22" s="92"/>
      <c r="AM22" s="92">
        <f t="shared" si="21"/>
        <v>-2643</v>
      </c>
      <c r="AN22" s="113">
        <f t="shared" si="8"/>
        <v>0</v>
      </c>
      <c r="AO22" s="112">
        <v>2541</v>
      </c>
      <c r="AP22" s="92"/>
      <c r="AQ22" s="92">
        <f t="shared" si="22"/>
        <v>-2541</v>
      </c>
      <c r="AR22" s="113">
        <f t="shared" si="9"/>
        <v>0</v>
      </c>
      <c r="AS22" s="112">
        <v>2715</v>
      </c>
      <c r="AT22" s="92"/>
      <c r="AU22" s="92">
        <f t="shared" si="23"/>
        <v>-2715</v>
      </c>
      <c r="AV22" s="113">
        <f t="shared" si="10"/>
        <v>0</v>
      </c>
      <c r="AW22" s="112">
        <v>2615</v>
      </c>
      <c r="AX22" s="92"/>
      <c r="AY22" s="92">
        <f t="shared" si="24"/>
        <v>-2615</v>
      </c>
      <c r="AZ22" s="113">
        <f t="shared" si="11"/>
        <v>0</v>
      </c>
      <c r="BA22" s="112"/>
      <c r="BB22" s="92"/>
      <c r="BC22" s="92">
        <f t="shared" si="25"/>
        <v>0</v>
      </c>
      <c r="BD22" s="113">
        <f t="shared" si="12"/>
        <v>0</v>
      </c>
    </row>
    <row r="23" spans="1:56" x14ac:dyDescent="0.4">
      <c r="A23" s="111">
        <v>5114</v>
      </c>
      <c r="B23" s="91" t="s">
        <v>44</v>
      </c>
      <c r="C23" s="91">
        <v>341</v>
      </c>
      <c r="D23" s="91" t="s">
        <v>40</v>
      </c>
      <c r="E23" s="92">
        <v>1392</v>
      </c>
      <c r="G23" s="92">
        <f t="shared" si="13"/>
        <v>-1392</v>
      </c>
      <c r="H23" s="93">
        <f t="shared" si="0"/>
        <v>0</v>
      </c>
      <c r="I23" s="92">
        <v>1263</v>
      </c>
      <c r="K23" s="92">
        <f t="shared" si="14"/>
        <v>-1263</v>
      </c>
      <c r="L23" s="93">
        <f t="shared" si="1"/>
        <v>0</v>
      </c>
      <c r="M23" s="92">
        <v>1425</v>
      </c>
      <c r="N23" s="92"/>
      <c r="O23" s="92">
        <f t="shared" si="15"/>
        <v>-1425</v>
      </c>
      <c r="P23" s="93">
        <f t="shared" si="2"/>
        <v>0</v>
      </c>
      <c r="Q23" s="92">
        <v>1294</v>
      </c>
      <c r="R23" s="92"/>
      <c r="S23" s="92">
        <f t="shared" si="16"/>
        <v>-1294</v>
      </c>
      <c r="T23" s="93">
        <f t="shared" si="3"/>
        <v>0</v>
      </c>
      <c r="U23" s="92">
        <v>1457</v>
      </c>
      <c r="V23" s="92"/>
      <c r="W23" s="92">
        <f t="shared" si="17"/>
        <v>-1457</v>
      </c>
      <c r="X23" s="93">
        <f t="shared" si="4"/>
        <v>0</v>
      </c>
      <c r="Y23" s="112">
        <v>1324</v>
      </c>
      <c r="Z23" s="92"/>
      <c r="AA23" s="92">
        <f t="shared" si="18"/>
        <v>-1324</v>
      </c>
      <c r="AB23" s="113">
        <f t="shared" si="5"/>
        <v>0</v>
      </c>
      <c r="AC23" s="112">
        <v>1485</v>
      </c>
      <c r="AD23" s="114"/>
      <c r="AE23" s="114">
        <f t="shared" si="19"/>
        <v>-1485</v>
      </c>
      <c r="AF23" s="113">
        <f t="shared" si="6"/>
        <v>0</v>
      </c>
      <c r="AG23" s="112">
        <v>1349</v>
      </c>
      <c r="AH23" s="92"/>
      <c r="AI23" s="92">
        <f t="shared" si="20"/>
        <v>-1349</v>
      </c>
      <c r="AJ23" s="113">
        <f t="shared" si="7"/>
        <v>0</v>
      </c>
      <c r="AK23" s="112">
        <v>1509</v>
      </c>
      <c r="AL23" s="92"/>
      <c r="AM23" s="92">
        <f t="shared" si="21"/>
        <v>-1509</v>
      </c>
      <c r="AN23" s="113">
        <f t="shared" si="8"/>
        <v>0</v>
      </c>
      <c r="AO23" s="112">
        <v>1378</v>
      </c>
      <c r="AP23" s="92"/>
      <c r="AQ23" s="92">
        <f t="shared" si="22"/>
        <v>-1378</v>
      </c>
      <c r="AR23" s="113">
        <f t="shared" si="9"/>
        <v>0</v>
      </c>
      <c r="AS23" s="112">
        <v>1536</v>
      </c>
      <c r="AT23" s="92"/>
      <c r="AU23" s="92">
        <f t="shared" si="23"/>
        <v>-1536</v>
      </c>
      <c r="AV23" s="113">
        <f t="shared" si="10"/>
        <v>0</v>
      </c>
      <c r="AW23" s="112">
        <v>1400</v>
      </c>
      <c r="AX23" s="92"/>
      <c r="AY23" s="92">
        <f t="shared" si="24"/>
        <v>-1400</v>
      </c>
      <c r="AZ23" s="113">
        <f t="shared" si="11"/>
        <v>0</v>
      </c>
      <c r="BA23" s="112"/>
      <c r="BB23" s="92"/>
      <c r="BC23" s="92">
        <f t="shared" si="25"/>
        <v>0</v>
      </c>
      <c r="BD23" s="113">
        <f t="shared" si="12"/>
        <v>0</v>
      </c>
    </row>
    <row r="24" spans="1:56" x14ac:dyDescent="0.4">
      <c r="A24" s="111">
        <v>5114</v>
      </c>
      <c r="B24" s="91" t="s">
        <v>44</v>
      </c>
      <c r="C24" s="91">
        <v>342</v>
      </c>
      <c r="D24" s="91" t="s">
        <v>41</v>
      </c>
      <c r="E24" s="92">
        <v>1815</v>
      </c>
      <c r="G24" s="92">
        <f t="shared" si="13"/>
        <v>-1815</v>
      </c>
      <c r="H24" s="93">
        <f t="shared" si="0"/>
        <v>0</v>
      </c>
      <c r="I24" s="92">
        <v>1861</v>
      </c>
      <c r="K24" s="92">
        <f t="shared" si="14"/>
        <v>-1861</v>
      </c>
      <c r="L24" s="93">
        <f t="shared" si="1"/>
        <v>0</v>
      </c>
      <c r="M24" s="92">
        <v>1910</v>
      </c>
      <c r="N24" s="92"/>
      <c r="O24" s="92">
        <f t="shared" si="15"/>
        <v>-1910</v>
      </c>
      <c r="P24" s="93">
        <f t="shared" si="2"/>
        <v>0</v>
      </c>
      <c r="Q24" s="92">
        <v>1949</v>
      </c>
      <c r="R24" s="92"/>
      <c r="S24" s="92">
        <f t="shared" si="16"/>
        <v>-1949</v>
      </c>
      <c r="T24" s="93">
        <f t="shared" si="3"/>
        <v>0</v>
      </c>
      <c r="U24" s="92">
        <v>1993</v>
      </c>
      <c r="V24" s="92"/>
      <c r="W24" s="92">
        <f t="shared" si="17"/>
        <v>-1993</v>
      </c>
      <c r="X24" s="93">
        <f t="shared" si="4"/>
        <v>0</v>
      </c>
      <c r="Y24" s="112">
        <v>2044</v>
      </c>
      <c r="Z24" s="92"/>
      <c r="AA24" s="92">
        <f t="shared" si="18"/>
        <v>-2044</v>
      </c>
      <c r="AB24" s="113">
        <f t="shared" si="5"/>
        <v>0</v>
      </c>
      <c r="AC24" s="112">
        <v>2084</v>
      </c>
      <c r="AD24" s="114"/>
      <c r="AE24" s="114">
        <f t="shared" si="19"/>
        <v>-2084</v>
      </c>
      <c r="AF24" s="113">
        <f t="shared" si="6"/>
        <v>0</v>
      </c>
      <c r="AG24" s="112">
        <v>2136</v>
      </c>
      <c r="AH24" s="92"/>
      <c r="AI24" s="92">
        <f t="shared" si="20"/>
        <v>-2136</v>
      </c>
      <c r="AJ24" s="113">
        <f t="shared" si="7"/>
        <v>0</v>
      </c>
      <c r="AK24" s="112">
        <v>2176</v>
      </c>
      <c r="AL24" s="92"/>
      <c r="AM24" s="92">
        <f t="shared" si="21"/>
        <v>-2176</v>
      </c>
      <c r="AN24" s="113">
        <f t="shared" si="8"/>
        <v>0</v>
      </c>
      <c r="AO24" s="112">
        <v>2222</v>
      </c>
      <c r="AP24" s="92"/>
      <c r="AQ24" s="92">
        <f t="shared" si="22"/>
        <v>-2222</v>
      </c>
      <c r="AR24" s="113">
        <f t="shared" si="9"/>
        <v>0</v>
      </c>
      <c r="AS24" s="112">
        <v>2269</v>
      </c>
      <c r="AT24" s="92"/>
      <c r="AU24" s="92">
        <f t="shared" si="23"/>
        <v>-2269</v>
      </c>
      <c r="AV24" s="113">
        <f t="shared" si="10"/>
        <v>0</v>
      </c>
      <c r="AW24" s="112">
        <v>2312</v>
      </c>
      <c r="AX24" s="92"/>
      <c r="AY24" s="92">
        <f t="shared" si="24"/>
        <v>-2312</v>
      </c>
      <c r="AZ24" s="113">
        <f t="shared" si="11"/>
        <v>0</v>
      </c>
      <c r="BA24" s="112"/>
      <c r="BB24" s="92"/>
      <c r="BC24" s="92">
        <f t="shared" si="25"/>
        <v>0</v>
      </c>
      <c r="BD24" s="113">
        <f t="shared" si="12"/>
        <v>0</v>
      </c>
    </row>
    <row r="25" spans="1:56" x14ac:dyDescent="0.4">
      <c r="A25" s="111">
        <v>5114</v>
      </c>
      <c r="B25" s="91" t="s">
        <v>44</v>
      </c>
      <c r="C25" s="91">
        <v>350</v>
      </c>
      <c r="D25" s="91" t="s">
        <v>4</v>
      </c>
      <c r="E25" s="92">
        <v>1731</v>
      </c>
      <c r="G25" s="92">
        <f t="shared" si="13"/>
        <v>-1731</v>
      </c>
      <c r="H25" s="93">
        <f t="shared" si="0"/>
        <v>0</v>
      </c>
      <c r="I25" s="92">
        <v>1759</v>
      </c>
      <c r="K25" s="92">
        <f t="shared" si="14"/>
        <v>-1759</v>
      </c>
      <c r="L25" s="93">
        <f t="shared" si="1"/>
        <v>0</v>
      </c>
      <c r="M25" s="92">
        <v>1785</v>
      </c>
      <c r="N25" s="92"/>
      <c r="O25" s="92">
        <f t="shared" si="15"/>
        <v>-1785</v>
      </c>
      <c r="P25" s="93">
        <f t="shared" si="2"/>
        <v>0</v>
      </c>
      <c r="Q25" s="92">
        <v>1813</v>
      </c>
      <c r="R25" s="92"/>
      <c r="S25" s="92">
        <f t="shared" si="16"/>
        <v>-1813</v>
      </c>
      <c r="T25" s="93">
        <f t="shared" si="3"/>
        <v>0</v>
      </c>
      <c r="U25" s="92">
        <v>1844</v>
      </c>
      <c r="V25" s="92"/>
      <c r="W25" s="92">
        <f t="shared" si="17"/>
        <v>-1844</v>
      </c>
      <c r="X25" s="93">
        <f t="shared" si="4"/>
        <v>0</v>
      </c>
      <c r="Y25" s="112">
        <v>1875</v>
      </c>
      <c r="Z25" s="92"/>
      <c r="AA25" s="92">
        <f t="shared" si="18"/>
        <v>-1875</v>
      </c>
      <c r="AB25" s="113">
        <f t="shared" si="5"/>
        <v>0</v>
      </c>
      <c r="AC25" s="112">
        <v>1910</v>
      </c>
      <c r="AD25" s="114"/>
      <c r="AE25" s="114">
        <f t="shared" si="19"/>
        <v>-1910</v>
      </c>
      <c r="AF25" s="113">
        <f t="shared" si="6"/>
        <v>0</v>
      </c>
      <c r="AG25" s="112">
        <v>1943</v>
      </c>
      <c r="AH25" s="92"/>
      <c r="AI25" s="92">
        <f t="shared" si="20"/>
        <v>-1943</v>
      </c>
      <c r="AJ25" s="113">
        <f t="shared" si="7"/>
        <v>0</v>
      </c>
      <c r="AK25" s="112">
        <v>1970</v>
      </c>
      <c r="AL25" s="92"/>
      <c r="AM25" s="92">
        <f t="shared" si="21"/>
        <v>-1970</v>
      </c>
      <c r="AN25" s="113">
        <f t="shared" si="8"/>
        <v>0</v>
      </c>
      <c r="AO25" s="112">
        <v>2001</v>
      </c>
      <c r="AP25" s="92"/>
      <c r="AQ25" s="92">
        <f t="shared" si="22"/>
        <v>-2001</v>
      </c>
      <c r="AR25" s="113">
        <f t="shared" si="9"/>
        <v>0</v>
      </c>
      <c r="AS25" s="112">
        <v>2028</v>
      </c>
      <c r="AT25" s="92"/>
      <c r="AU25" s="92">
        <f t="shared" si="23"/>
        <v>-2028</v>
      </c>
      <c r="AV25" s="113">
        <f t="shared" si="10"/>
        <v>0</v>
      </c>
      <c r="AW25" s="112">
        <v>2057</v>
      </c>
      <c r="AX25" s="92"/>
      <c r="AY25" s="92">
        <f t="shared" si="24"/>
        <v>-2057</v>
      </c>
      <c r="AZ25" s="113">
        <f t="shared" si="11"/>
        <v>0</v>
      </c>
      <c r="BA25" s="112"/>
      <c r="BB25" s="92"/>
      <c r="BC25" s="92">
        <f t="shared" si="25"/>
        <v>0</v>
      </c>
      <c r="BD25" s="113">
        <f t="shared" si="12"/>
        <v>0</v>
      </c>
    </row>
    <row r="26" spans="1:56" x14ac:dyDescent="0.4">
      <c r="A26" s="115">
        <v>5114</v>
      </c>
      <c r="B26" s="116" t="s">
        <v>44</v>
      </c>
      <c r="C26" s="116">
        <v>910</v>
      </c>
      <c r="D26" s="116" t="s">
        <v>45</v>
      </c>
      <c r="E26" s="117">
        <v>0</v>
      </c>
      <c r="F26" s="121"/>
      <c r="G26" s="117">
        <f t="shared" si="13"/>
        <v>0</v>
      </c>
      <c r="H26" s="118">
        <f t="shared" si="0"/>
        <v>0</v>
      </c>
      <c r="I26" s="117">
        <v>0</v>
      </c>
      <c r="J26" s="117"/>
      <c r="K26" s="117">
        <f t="shared" si="14"/>
        <v>0</v>
      </c>
      <c r="L26" s="118">
        <f t="shared" si="1"/>
        <v>0</v>
      </c>
      <c r="M26" s="117">
        <v>0</v>
      </c>
      <c r="N26" s="117"/>
      <c r="O26" s="117">
        <f t="shared" si="15"/>
        <v>0</v>
      </c>
      <c r="P26" s="118">
        <f t="shared" si="2"/>
        <v>0</v>
      </c>
      <c r="Q26" s="117">
        <v>0</v>
      </c>
      <c r="R26" s="117"/>
      <c r="S26" s="117">
        <f t="shared" si="16"/>
        <v>0</v>
      </c>
      <c r="T26" s="118">
        <f t="shared" si="3"/>
        <v>0</v>
      </c>
      <c r="U26" s="117">
        <v>0</v>
      </c>
      <c r="V26" s="117"/>
      <c r="W26" s="117">
        <f t="shared" si="17"/>
        <v>0</v>
      </c>
      <c r="X26" s="118">
        <f t="shared" si="4"/>
        <v>0</v>
      </c>
      <c r="Y26" s="119">
        <v>0</v>
      </c>
      <c r="Z26" s="117"/>
      <c r="AA26" s="117">
        <f t="shared" si="18"/>
        <v>0</v>
      </c>
      <c r="AB26" s="120">
        <f t="shared" si="5"/>
        <v>0</v>
      </c>
      <c r="AC26" s="119">
        <v>0</v>
      </c>
      <c r="AD26" s="121"/>
      <c r="AE26" s="121">
        <f t="shared" si="19"/>
        <v>0</v>
      </c>
      <c r="AF26" s="120">
        <f t="shared" si="6"/>
        <v>0</v>
      </c>
      <c r="AG26" s="119">
        <v>0</v>
      </c>
      <c r="AH26" s="117"/>
      <c r="AI26" s="117">
        <f t="shared" si="20"/>
        <v>0</v>
      </c>
      <c r="AJ26" s="120">
        <f t="shared" si="7"/>
        <v>0</v>
      </c>
      <c r="AK26" s="119">
        <v>0</v>
      </c>
      <c r="AL26" s="117"/>
      <c r="AM26" s="117">
        <f t="shared" si="21"/>
        <v>0</v>
      </c>
      <c r="AN26" s="120">
        <f t="shared" si="8"/>
        <v>0</v>
      </c>
      <c r="AO26" s="119">
        <v>0</v>
      </c>
      <c r="AP26" s="117"/>
      <c r="AQ26" s="117">
        <f t="shared" si="22"/>
        <v>0</v>
      </c>
      <c r="AR26" s="120">
        <f t="shared" si="9"/>
        <v>0</v>
      </c>
      <c r="AS26" s="119">
        <v>0</v>
      </c>
      <c r="AT26" s="117"/>
      <c r="AU26" s="117">
        <f t="shared" si="23"/>
        <v>0</v>
      </c>
      <c r="AV26" s="120">
        <f t="shared" si="10"/>
        <v>0</v>
      </c>
      <c r="AW26" s="119">
        <v>0</v>
      </c>
      <c r="AX26" s="117"/>
      <c r="AY26" s="92">
        <f t="shared" si="24"/>
        <v>0</v>
      </c>
      <c r="AZ26" s="120">
        <f t="shared" si="11"/>
        <v>0</v>
      </c>
      <c r="BA26" s="112"/>
      <c r="BB26" s="117"/>
      <c r="BC26" s="92">
        <f t="shared" si="25"/>
        <v>0</v>
      </c>
      <c r="BD26" s="120">
        <f t="shared" si="12"/>
        <v>0</v>
      </c>
    </row>
    <row r="27" spans="1:56" x14ac:dyDescent="0.4">
      <c r="A27" s="104">
        <v>5115</v>
      </c>
      <c r="B27" s="105" t="s">
        <v>46</v>
      </c>
      <c r="C27" s="105"/>
      <c r="D27" s="105" t="s">
        <v>72</v>
      </c>
      <c r="E27" s="106">
        <f>SUBTOTAL(9,E28:E33)</f>
        <v>16558</v>
      </c>
      <c r="F27" s="110">
        <f>SUM(F28:F33)</f>
        <v>0</v>
      </c>
      <c r="G27" s="106">
        <f t="shared" si="13"/>
        <v>-16558</v>
      </c>
      <c r="H27" s="107">
        <f t="shared" si="0"/>
        <v>0</v>
      </c>
      <c r="I27" s="106">
        <f>SUBTOTAL(9,I28:I33)</f>
        <v>22158</v>
      </c>
      <c r="J27" s="106">
        <f>SUM(J28:J33)</f>
        <v>0</v>
      </c>
      <c r="K27" s="106">
        <f t="shared" si="14"/>
        <v>-22158</v>
      </c>
      <c r="L27" s="107">
        <f t="shared" si="1"/>
        <v>0</v>
      </c>
      <c r="M27" s="106">
        <f>SUBTOTAL(9,M28:M33)</f>
        <v>20184</v>
      </c>
      <c r="N27" s="106">
        <f>SUM(N28:N33)</f>
        <v>0</v>
      </c>
      <c r="O27" s="106">
        <f t="shared" si="15"/>
        <v>-20184</v>
      </c>
      <c r="P27" s="107">
        <f t="shared" si="2"/>
        <v>0</v>
      </c>
      <c r="Q27" s="106">
        <f>SUBTOTAL(9,Q28:Q33)</f>
        <v>14697</v>
      </c>
      <c r="R27" s="106">
        <f>SUM(R28:R33)</f>
        <v>0</v>
      </c>
      <c r="S27" s="106">
        <f t="shared" si="16"/>
        <v>-14697</v>
      </c>
      <c r="T27" s="107">
        <f t="shared" si="3"/>
        <v>0</v>
      </c>
      <c r="U27" s="106">
        <f>SUBTOTAL(9,U28:U33)</f>
        <v>15688</v>
      </c>
      <c r="V27" s="106">
        <f>SUM(V28:V33)</f>
        <v>0</v>
      </c>
      <c r="W27" s="106">
        <f t="shared" si="17"/>
        <v>-15688</v>
      </c>
      <c r="X27" s="107">
        <f t="shared" si="4"/>
        <v>0</v>
      </c>
      <c r="Y27" s="108">
        <f>SUBTOTAL(9,Y28:Y33)</f>
        <v>12601</v>
      </c>
      <c r="Z27" s="106">
        <f>SUM(Z28:Z33)</f>
        <v>0</v>
      </c>
      <c r="AA27" s="106">
        <f t="shared" si="18"/>
        <v>-12601</v>
      </c>
      <c r="AB27" s="109">
        <f t="shared" si="5"/>
        <v>0</v>
      </c>
      <c r="AC27" s="108">
        <f>SUBTOTAL(9,AC28:AC33)</f>
        <v>15509</v>
      </c>
      <c r="AD27" s="110">
        <f>SUM(AD28:AD33)</f>
        <v>0</v>
      </c>
      <c r="AE27" s="110">
        <f t="shared" si="19"/>
        <v>-15509</v>
      </c>
      <c r="AF27" s="109">
        <f t="shared" si="6"/>
        <v>0</v>
      </c>
      <c r="AG27" s="108">
        <f>SUBTOTAL(9,AG28:AG33)</f>
        <v>16640</v>
      </c>
      <c r="AH27" s="106">
        <f>SUM(AH28:AH33)</f>
        <v>0</v>
      </c>
      <c r="AI27" s="106">
        <f t="shared" si="20"/>
        <v>-16640</v>
      </c>
      <c r="AJ27" s="109">
        <f t="shared" si="7"/>
        <v>0</v>
      </c>
      <c r="AK27" s="108">
        <f>SUBTOTAL(9,AK28:AK33)</f>
        <v>14284</v>
      </c>
      <c r="AL27" s="106">
        <f>SUM(AL28:AL33)</f>
        <v>0</v>
      </c>
      <c r="AM27" s="106">
        <f t="shared" si="21"/>
        <v>-14284</v>
      </c>
      <c r="AN27" s="109">
        <f t="shared" si="8"/>
        <v>0</v>
      </c>
      <c r="AO27" s="108">
        <f>SUBTOTAL(9,AO28:AO33)</f>
        <v>13662</v>
      </c>
      <c r="AP27" s="106">
        <f>SUM(AP28:AP33)</f>
        <v>0</v>
      </c>
      <c r="AQ27" s="106">
        <f t="shared" si="22"/>
        <v>-13662</v>
      </c>
      <c r="AR27" s="109">
        <f t="shared" si="9"/>
        <v>0</v>
      </c>
      <c r="AS27" s="108">
        <f>SUBTOTAL(9,AS28:AS33)</f>
        <v>15885</v>
      </c>
      <c r="AT27" s="106">
        <f>SUM(AT28:AT33)</f>
        <v>0</v>
      </c>
      <c r="AU27" s="106">
        <f t="shared" si="23"/>
        <v>-15885</v>
      </c>
      <c r="AV27" s="109">
        <f t="shared" si="10"/>
        <v>0</v>
      </c>
      <c r="AW27" s="108">
        <f>SUBTOTAL(9,AW28:AW33)</f>
        <v>15426</v>
      </c>
      <c r="AX27" s="106">
        <f>SUM(AX28:AX33)</f>
        <v>0</v>
      </c>
      <c r="AY27" s="106">
        <f t="shared" si="24"/>
        <v>-15426</v>
      </c>
      <c r="AZ27" s="109">
        <f t="shared" si="11"/>
        <v>0</v>
      </c>
      <c r="BA27" s="108">
        <f>SUBTOTAL(9,BA28:BA33)</f>
        <v>0</v>
      </c>
      <c r="BB27" s="106">
        <f>SUM(BB28:BB33)</f>
        <v>0</v>
      </c>
      <c r="BC27" s="106">
        <f t="shared" si="25"/>
        <v>0</v>
      </c>
      <c r="BD27" s="109">
        <f t="shared" si="12"/>
        <v>0</v>
      </c>
    </row>
    <row r="28" spans="1:56" x14ac:dyDescent="0.4">
      <c r="A28" s="111">
        <v>5115</v>
      </c>
      <c r="B28" s="91" t="s">
        <v>47</v>
      </c>
      <c r="C28" s="91">
        <v>310</v>
      </c>
      <c r="D28" s="91" t="s">
        <v>1</v>
      </c>
      <c r="E28" s="92">
        <v>2255</v>
      </c>
      <c r="G28" s="92">
        <f t="shared" si="13"/>
        <v>-2255</v>
      </c>
      <c r="H28" s="93">
        <f t="shared" si="0"/>
        <v>0</v>
      </c>
      <c r="I28" s="92">
        <v>4210</v>
      </c>
      <c r="K28" s="92">
        <f t="shared" si="14"/>
        <v>-4210</v>
      </c>
      <c r="L28" s="93">
        <f t="shared" si="1"/>
        <v>0</v>
      </c>
      <c r="M28" s="92">
        <v>4738</v>
      </c>
      <c r="N28" s="92"/>
      <c r="O28" s="92">
        <f t="shared" si="15"/>
        <v>-4738</v>
      </c>
      <c r="P28" s="93">
        <f t="shared" si="2"/>
        <v>0</v>
      </c>
      <c r="Q28" s="92">
        <v>2255</v>
      </c>
      <c r="R28" s="92"/>
      <c r="S28" s="92">
        <f t="shared" si="16"/>
        <v>-2255</v>
      </c>
      <c r="T28" s="93">
        <f t="shared" si="3"/>
        <v>0</v>
      </c>
      <c r="U28" s="92">
        <v>300</v>
      </c>
      <c r="V28" s="92"/>
      <c r="W28" s="92">
        <f t="shared" si="17"/>
        <v>-300</v>
      </c>
      <c r="X28" s="93">
        <f t="shared" si="4"/>
        <v>0</v>
      </c>
      <c r="Y28" s="112">
        <v>600</v>
      </c>
      <c r="Z28" s="92"/>
      <c r="AA28" s="92">
        <f t="shared" si="18"/>
        <v>-600</v>
      </c>
      <c r="AB28" s="113">
        <f t="shared" si="5"/>
        <v>0</v>
      </c>
      <c r="AC28" s="112">
        <v>1428</v>
      </c>
      <c r="AD28" s="114"/>
      <c r="AE28" s="114">
        <f t="shared" si="19"/>
        <v>-1428</v>
      </c>
      <c r="AF28" s="113">
        <f t="shared" si="6"/>
        <v>0</v>
      </c>
      <c r="AG28" s="112">
        <v>1428</v>
      </c>
      <c r="AH28" s="92"/>
      <c r="AI28" s="92">
        <f t="shared" si="20"/>
        <v>-1428</v>
      </c>
      <c r="AJ28" s="113">
        <f t="shared" si="7"/>
        <v>0</v>
      </c>
      <c r="AK28" s="112">
        <v>600</v>
      </c>
      <c r="AL28" s="92"/>
      <c r="AM28" s="92">
        <f t="shared" si="21"/>
        <v>-600</v>
      </c>
      <c r="AN28" s="113">
        <f t="shared" si="8"/>
        <v>0</v>
      </c>
      <c r="AO28" s="112">
        <v>600</v>
      </c>
      <c r="AP28" s="92"/>
      <c r="AQ28" s="92">
        <f t="shared" si="22"/>
        <v>-600</v>
      </c>
      <c r="AR28" s="113">
        <f t="shared" si="9"/>
        <v>0</v>
      </c>
      <c r="AS28" s="112">
        <v>600</v>
      </c>
      <c r="AT28" s="92"/>
      <c r="AU28" s="92">
        <f t="shared" si="23"/>
        <v>-600</v>
      </c>
      <c r="AV28" s="113">
        <f t="shared" si="10"/>
        <v>0</v>
      </c>
      <c r="AW28" s="112">
        <v>600</v>
      </c>
      <c r="AX28" s="92"/>
      <c r="AY28" s="92">
        <f t="shared" si="24"/>
        <v>-600</v>
      </c>
      <c r="AZ28" s="113">
        <f t="shared" si="11"/>
        <v>0</v>
      </c>
      <c r="BA28" s="112"/>
      <c r="BB28" s="92"/>
      <c r="BC28" s="92">
        <f t="shared" si="25"/>
        <v>0</v>
      </c>
      <c r="BD28" s="113">
        <f t="shared" si="12"/>
        <v>0</v>
      </c>
    </row>
    <row r="29" spans="1:56" x14ac:dyDescent="0.4">
      <c r="A29" s="111">
        <v>5115</v>
      </c>
      <c r="B29" s="91" t="s">
        <v>47</v>
      </c>
      <c r="C29" s="91">
        <v>320</v>
      </c>
      <c r="D29" s="91" t="s">
        <v>2</v>
      </c>
      <c r="E29" s="92">
        <v>2694</v>
      </c>
      <c r="G29" s="92">
        <f t="shared" si="13"/>
        <v>-2694</v>
      </c>
      <c r="H29" s="93">
        <f t="shared" si="0"/>
        <v>0</v>
      </c>
      <c r="I29" s="92">
        <v>2694</v>
      </c>
      <c r="K29" s="92">
        <f t="shared" si="14"/>
        <v>-2694</v>
      </c>
      <c r="L29" s="93">
        <f t="shared" si="1"/>
        <v>0</v>
      </c>
      <c r="M29" s="92">
        <v>1658</v>
      </c>
      <c r="N29" s="92"/>
      <c r="O29" s="92">
        <f t="shared" si="15"/>
        <v>-1658</v>
      </c>
      <c r="P29" s="93">
        <f t="shared" si="2"/>
        <v>0</v>
      </c>
      <c r="Q29" s="92">
        <v>2694</v>
      </c>
      <c r="R29" s="92"/>
      <c r="S29" s="92">
        <f t="shared" si="16"/>
        <v>-2694</v>
      </c>
      <c r="T29" s="93">
        <f t="shared" si="3"/>
        <v>0</v>
      </c>
      <c r="U29" s="92">
        <v>2694</v>
      </c>
      <c r="V29" s="92"/>
      <c r="W29" s="92">
        <f t="shared" si="17"/>
        <v>-2694</v>
      </c>
      <c r="X29" s="93">
        <f t="shared" si="4"/>
        <v>0</v>
      </c>
      <c r="Y29" s="112">
        <v>1658</v>
      </c>
      <c r="Z29" s="92"/>
      <c r="AA29" s="92">
        <f t="shared" si="18"/>
        <v>-1658</v>
      </c>
      <c r="AB29" s="113">
        <f t="shared" si="5"/>
        <v>0</v>
      </c>
      <c r="AC29" s="112">
        <v>2694</v>
      </c>
      <c r="AD29" s="114"/>
      <c r="AE29" s="114">
        <f t="shared" si="19"/>
        <v>-2694</v>
      </c>
      <c r="AF29" s="113">
        <f t="shared" si="6"/>
        <v>0</v>
      </c>
      <c r="AG29" s="112">
        <v>2694</v>
      </c>
      <c r="AH29" s="92"/>
      <c r="AI29" s="92">
        <f t="shared" si="20"/>
        <v>-2694</v>
      </c>
      <c r="AJ29" s="113">
        <f t="shared" si="7"/>
        <v>0</v>
      </c>
      <c r="AK29" s="112">
        <v>1658</v>
      </c>
      <c r="AL29" s="92"/>
      <c r="AM29" s="92">
        <f t="shared" si="21"/>
        <v>-1658</v>
      </c>
      <c r="AN29" s="113">
        <f t="shared" si="8"/>
        <v>0</v>
      </c>
      <c r="AO29" s="112">
        <v>2694</v>
      </c>
      <c r="AP29" s="92"/>
      <c r="AQ29" s="92">
        <f t="shared" si="22"/>
        <v>-2694</v>
      </c>
      <c r="AR29" s="113">
        <f t="shared" si="9"/>
        <v>0</v>
      </c>
      <c r="AS29" s="112">
        <v>2694</v>
      </c>
      <c r="AT29" s="92"/>
      <c r="AU29" s="92">
        <f t="shared" si="23"/>
        <v>-2694</v>
      </c>
      <c r="AV29" s="113">
        <f t="shared" si="10"/>
        <v>0</v>
      </c>
      <c r="AW29" s="112">
        <v>1658</v>
      </c>
      <c r="AX29" s="92"/>
      <c r="AY29" s="92">
        <f t="shared" si="24"/>
        <v>-1658</v>
      </c>
      <c r="AZ29" s="113">
        <f t="shared" si="11"/>
        <v>0</v>
      </c>
      <c r="BA29" s="112"/>
      <c r="BB29" s="92"/>
      <c r="BC29" s="92">
        <f t="shared" si="25"/>
        <v>0</v>
      </c>
      <c r="BD29" s="113">
        <f t="shared" si="12"/>
        <v>0</v>
      </c>
    </row>
    <row r="30" spans="1:56" x14ac:dyDescent="0.4">
      <c r="A30" s="111">
        <v>5115</v>
      </c>
      <c r="B30" s="91" t="s">
        <v>47</v>
      </c>
      <c r="C30" s="91">
        <v>330</v>
      </c>
      <c r="D30" s="91" t="s">
        <v>3</v>
      </c>
      <c r="E30" s="92">
        <v>3040</v>
      </c>
      <c r="G30" s="92">
        <f t="shared" si="13"/>
        <v>-3040</v>
      </c>
      <c r="H30" s="93">
        <f t="shared" si="0"/>
        <v>0</v>
      </c>
      <c r="I30" s="92">
        <v>8040</v>
      </c>
      <c r="K30" s="92">
        <f t="shared" si="14"/>
        <v>-8040</v>
      </c>
      <c r="L30" s="93">
        <f t="shared" si="1"/>
        <v>0</v>
      </c>
      <c r="M30" s="92">
        <v>3884</v>
      </c>
      <c r="N30" s="92"/>
      <c r="O30" s="92">
        <f t="shared" si="15"/>
        <v>-3884</v>
      </c>
      <c r="P30" s="93">
        <f t="shared" si="2"/>
        <v>0</v>
      </c>
      <c r="Q30" s="92">
        <v>3040</v>
      </c>
      <c r="R30" s="92"/>
      <c r="S30" s="92">
        <f t="shared" si="16"/>
        <v>-3040</v>
      </c>
      <c r="T30" s="93">
        <f t="shared" si="3"/>
        <v>0</v>
      </c>
      <c r="U30" s="92">
        <v>2465</v>
      </c>
      <c r="V30" s="92"/>
      <c r="W30" s="92">
        <f t="shared" si="17"/>
        <v>-2465</v>
      </c>
      <c r="X30" s="93">
        <f t="shared" si="4"/>
        <v>0</v>
      </c>
      <c r="Y30" s="112">
        <v>3310</v>
      </c>
      <c r="Z30" s="92"/>
      <c r="AA30" s="92">
        <f t="shared" si="18"/>
        <v>-3310</v>
      </c>
      <c r="AB30" s="113">
        <f t="shared" si="5"/>
        <v>0</v>
      </c>
      <c r="AC30" s="112">
        <v>2195</v>
      </c>
      <c r="AD30" s="114"/>
      <c r="AE30" s="114">
        <f t="shared" si="19"/>
        <v>-2195</v>
      </c>
      <c r="AF30" s="113">
        <f t="shared" si="6"/>
        <v>0</v>
      </c>
      <c r="AG30" s="112">
        <v>4154</v>
      </c>
      <c r="AH30" s="92"/>
      <c r="AI30" s="92">
        <f t="shared" si="20"/>
        <v>-4154</v>
      </c>
      <c r="AJ30" s="113">
        <f t="shared" si="7"/>
        <v>0</v>
      </c>
      <c r="AK30" s="112">
        <v>3580</v>
      </c>
      <c r="AL30" s="92"/>
      <c r="AM30" s="92">
        <f t="shared" si="21"/>
        <v>-3580</v>
      </c>
      <c r="AN30" s="113">
        <f t="shared" si="8"/>
        <v>0</v>
      </c>
      <c r="AO30" s="112">
        <v>2735</v>
      </c>
      <c r="AP30" s="92"/>
      <c r="AQ30" s="92">
        <f t="shared" si="22"/>
        <v>-2735</v>
      </c>
      <c r="AR30" s="113">
        <f t="shared" si="9"/>
        <v>0</v>
      </c>
      <c r="AS30" s="112">
        <v>3580</v>
      </c>
      <c r="AT30" s="92"/>
      <c r="AU30" s="92">
        <f t="shared" si="23"/>
        <v>-3580</v>
      </c>
      <c r="AV30" s="113">
        <f t="shared" si="10"/>
        <v>0</v>
      </c>
      <c r="AW30" s="112">
        <v>4154</v>
      </c>
      <c r="AX30" s="92"/>
      <c r="AY30" s="92">
        <f t="shared" si="24"/>
        <v>-4154</v>
      </c>
      <c r="AZ30" s="113">
        <f t="shared" si="11"/>
        <v>0</v>
      </c>
      <c r="BA30" s="112"/>
      <c r="BB30" s="92"/>
      <c r="BC30" s="92">
        <f t="shared" si="25"/>
        <v>0</v>
      </c>
      <c r="BD30" s="113">
        <f t="shared" si="12"/>
        <v>0</v>
      </c>
    </row>
    <row r="31" spans="1:56" x14ac:dyDescent="0.4">
      <c r="A31" s="111">
        <v>5115</v>
      </c>
      <c r="B31" s="91" t="s">
        <v>47</v>
      </c>
      <c r="C31" s="91">
        <v>341</v>
      </c>
      <c r="D31" s="91" t="s">
        <v>40</v>
      </c>
      <c r="E31" s="92">
        <v>1551</v>
      </c>
      <c r="G31" s="92">
        <f t="shared" si="13"/>
        <v>-1551</v>
      </c>
      <c r="H31" s="93">
        <f t="shared" si="0"/>
        <v>0</v>
      </c>
      <c r="I31" s="92">
        <v>1911</v>
      </c>
      <c r="K31" s="92">
        <f t="shared" si="14"/>
        <v>-1911</v>
      </c>
      <c r="L31" s="93">
        <f t="shared" si="1"/>
        <v>0</v>
      </c>
      <c r="M31" s="92">
        <v>1911</v>
      </c>
      <c r="N31" s="92"/>
      <c r="O31" s="92">
        <f t="shared" si="15"/>
        <v>-1911</v>
      </c>
      <c r="P31" s="93">
        <f t="shared" si="2"/>
        <v>0</v>
      </c>
      <c r="Q31" s="92">
        <v>1080</v>
      </c>
      <c r="R31" s="92"/>
      <c r="S31" s="92">
        <f t="shared" si="16"/>
        <v>-1080</v>
      </c>
      <c r="T31" s="93">
        <f t="shared" si="3"/>
        <v>0</v>
      </c>
      <c r="U31" s="92">
        <v>1911</v>
      </c>
      <c r="V31" s="92"/>
      <c r="W31" s="92">
        <f t="shared" si="17"/>
        <v>-1911</v>
      </c>
      <c r="X31" s="93">
        <f t="shared" si="4"/>
        <v>0</v>
      </c>
      <c r="Y31" s="112">
        <v>1080</v>
      </c>
      <c r="Z31" s="92"/>
      <c r="AA31" s="92">
        <f t="shared" si="18"/>
        <v>-1080</v>
      </c>
      <c r="AB31" s="113">
        <f t="shared" si="5"/>
        <v>0</v>
      </c>
      <c r="AC31" s="112">
        <v>1911</v>
      </c>
      <c r="AD31" s="114"/>
      <c r="AE31" s="114">
        <f t="shared" si="19"/>
        <v>-1911</v>
      </c>
      <c r="AF31" s="113">
        <f t="shared" si="6"/>
        <v>0</v>
      </c>
      <c r="AG31" s="112">
        <v>1911</v>
      </c>
      <c r="AH31" s="92"/>
      <c r="AI31" s="92">
        <f t="shared" si="20"/>
        <v>-1911</v>
      </c>
      <c r="AJ31" s="113">
        <f t="shared" si="7"/>
        <v>0</v>
      </c>
      <c r="AK31" s="112">
        <v>1440</v>
      </c>
      <c r="AL31" s="92"/>
      <c r="AM31" s="92">
        <f t="shared" si="21"/>
        <v>-1440</v>
      </c>
      <c r="AN31" s="113">
        <f t="shared" si="8"/>
        <v>0</v>
      </c>
      <c r="AO31" s="112">
        <v>1080</v>
      </c>
      <c r="AP31" s="92"/>
      <c r="AQ31" s="92">
        <f t="shared" si="22"/>
        <v>-1080</v>
      </c>
      <c r="AR31" s="113">
        <f t="shared" si="9"/>
        <v>0</v>
      </c>
      <c r="AS31" s="112">
        <v>1080</v>
      </c>
      <c r="AT31" s="92"/>
      <c r="AU31" s="92">
        <f t="shared" si="23"/>
        <v>-1080</v>
      </c>
      <c r="AV31" s="113">
        <f t="shared" si="10"/>
        <v>0</v>
      </c>
      <c r="AW31" s="112">
        <v>1911</v>
      </c>
      <c r="AX31" s="92"/>
      <c r="AY31" s="92">
        <f t="shared" si="24"/>
        <v>-1911</v>
      </c>
      <c r="AZ31" s="113">
        <f t="shared" si="11"/>
        <v>0</v>
      </c>
      <c r="BA31" s="112"/>
      <c r="BB31" s="92"/>
      <c r="BC31" s="92">
        <f t="shared" si="25"/>
        <v>0</v>
      </c>
      <c r="BD31" s="113">
        <f t="shared" si="12"/>
        <v>0</v>
      </c>
    </row>
    <row r="32" spans="1:56" x14ac:dyDescent="0.4">
      <c r="A32" s="111">
        <v>5115</v>
      </c>
      <c r="B32" s="91" t="s">
        <v>47</v>
      </c>
      <c r="C32" s="91">
        <v>342</v>
      </c>
      <c r="D32" s="91" t="s">
        <v>41</v>
      </c>
      <c r="E32" s="92">
        <v>3831</v>
      </c>
      <c r="G32" s="92">
        <f t="shared" si="13"/>
        <v>-3831</v>
      </c>
      <c r="H32" s="93">
        <f t="shared" si="0"/>
        <v>0</v>
      </c>
      <c r="I32" s="92">
        <v>3378</v>
      </c>
      <c r="K32" s="92">
        <f t="shared" si="14"/>
        <v>-3378</v>
      </c>
      <c r="L32" s="93">
        <f t="shared" si="1"/>
        <v>0</v>
      </c>
      <c r="M32" s="92">
        <v>4806</v>
      </c>
      <c r="N32" s="92"/>
      <c r="O32" s="92">
        <f t="shared" si="15"/>
        <v>-4806</v>
      </c>
      <c r="P32" s="93">
        <f t="shared" si="2"/>
        <v>0</v>
      </c>
      <c r="Q32" s="92">
        <v>3703</v>
      </c>
      <c r="R32" s="92"/>
      <c r="S32" s="92">
        <f t="shared" si="16"/>
        <v>-3703</v>
      </c>
      <c r="T32" s="93">
        <f t="shared" si="3"/>
        <v>0</v>
      </c>
      <c r="U32" s="92">
        <v>5131</v>
      </c>
      <c r="V32" s="92"/>
      <c r="W32" s="92">
        <f t="shared" si="17"/>
        <v>-5131</v>
      </c>
      <c r="X32" s="93">
        <f t="shared" si="4"/>
        <v>0</v>
      </c>
      <c r="Y32" s="112">
        <v>4028</v>
      </c>
      <c r="Z32" s="92"/>
      <c r="AA32" s="92">
        <f t="shared" si="18"/>
        <v>-4028</v>
      </c>
      <c r="AB32" s="113">
        <f t="shared" si="5"/>
        <v>0</v>
      </c>
      <c r="AC32" s="112">
        <v>4806</v>
      </c>
      <c r="AD32" s="114"/>
      <c r="AE32" s="114">
        <f t="shared" si="19"/>
        <v>-4806</v>
      </c>
      <c r="AF32" s="113">
        <f t="shared" si="6"/>
        <v>0</v>
      </c>
      <c r="AG32" s="112">
        <v>3703</v>
      </c>
      <c r="AH32" s="92"/>
      <c r="AI32" s="92">
        <f t="shared" si="20"/>
        <v>-3703</v>
      </c>
      <c r="AJ32" s="113">
        <f t="shared" si="7"/>
        <v>0</v>
      </c>
      <c r="AK32" s="112">
        <v>4806</v>
      </c>
      <c r="AL32" s="92"/>
      <c r="AM32" s="92">
        <f t="shared" si="21"/>
        <v>-4806</v>
      </c>
      <c r="AN32" s="113">
        <f t="shared" si="8"/>
        <v>0</v>
      </c>
      <c r="AO32" s="112">
        <v>4353</v>
      </c>
      <c r="AP32" s="92"/>
      <c r="AQ32" s="92">
        <f t="shared" si="22"/>
        <v>-4353</v>
      </c>
      <c r="AR32" s="113">
        <f t="shared" si="9"/>
        <v>0</v>
      </c>
      <c r="AS32" s="112">
        <v>5456</v>
      </c>
      <c r="AT32" s="92"/>
      <c r="AU32" s="92">
        <f t="shared" si="23"/>
        <v>-5456</v>
      </c>
      <c r="AV32" s="113">
        <f t="shared" si="10"/>
        <v>0</v>
      </c>
      <c r="AW32" s="112">
        <v>4353</v>
      </c>
      <c r="AX32" s="92"/>
      <c r="AY32" s="92">
        <f t="shared" si="24"/>
        <v>-4353</v>
      </c>
      <c r="AZ32" s="113">
        <f t="shared" si="11"/>
        <v>0</v>
      </c>
      <c r="BA32" s="112"/>
      <c r="BB32" s="92"/>
      <c r="BC32" s="92">
        <f t="shared" si="25"/>
        <v>0</v>
      </c>
      <c r="BD32" s="113">
        <f t="shared" si="12"/>
        <v>0</v>
      </c>
    </row>
    <row r="33" spans="1:56" x14ac:dyDescent="0.4">
      <c r="A33" s="115">
        <v>5115</v>
      </c>
      <c r="B33" s="116" t="s">
        <v>47</v>
      </c>
      <c r="C33" s="116">
        <v>350</v>
      </c>
      <c r="D33" s="116" t="s">
        <v>4</v>
      </c>
      <c r="E33" s="117">
        <v>3187</v>
      </c>
      <c r="F33" s="121"/>
      <c r="G33" s="117">
        <f t="shared" si="13"/>
        <v>-3187</v>
      </c>
      <c r="H33" s="118">
        <f t="shared" si="0"/>
        <v>0</v>
      </c>
      <c r="I33" s="117">
        <v>1925</v>
      </c>
      <c r="J33" s="117"/>
      <c r="K33" s="117">
        <f t="shared" si="14"/>
        <v>-1925</v>
      </c>
      <c r="L33" s="118">
        <f t="shared" si="1"/>
        <v>0</v>
      </c>
      <c r="M33" s="117">
        <v>3187</v>
      </c>
      <c r="N33" s="117"/>
      <c r="O33" s="117">
        <f t="shared" si="15"/>
        <v>-3187</v>
      </c>
      <c r="P33" s="118">
        <f t="shared" si="2"/>
        <v>0</v>
      </c>
      <c r="Q33" s="117">
        <v>1925</v>
      </c>
      <c r="R33" s="117"/>
      <c r="S33" s="117">
        <f t="shared" si="16"/>
        <v>-1925</v>
      </c>
      <c r="T33" s="118">
        <f t="shared" si="3"/>
        <v>0</v>
      </c>
      <c r="U33" s="117">
        <v>3187</v>
      </c>
      <c r="V33" s="117"/>
      <c r="W33" s="117">
        <f t="shared" si="17"/>
        <v>-3187</v>
      </c>
      <c r="X33" s="118">
        <f t="shared" si="4"/>
        <v>0</v>
      </c>
      <c r="Y33" s="119">
        <v>1925</v>
      </c>
      <c r="Z33" s="117"/>
      <c r="AA33" s="117">
        <f t="shared" si="18"/>
        <v>-1925</v>
      </c>
      <c r="AB33" s="120">
        <f t="shared" si="5"/>
        <v>0</v>
      </c>
      <c r="AC33" s="119">
        <v>2475</v>
      </c>
      <c r="AD33" s="121"/>
      <c r="AE33" s="121">
        <f t="shared" si="19"/>
        <v>-2475</v>
      </c>
      <c r="AF33" s="120">
        <f t="shared" si="6"/>
        <v>0</v>
      </c>
      <c r="AG33" s="119">
        <v>2750</v>
      </c>
      <c r="AH33" s="117"/>
      <c r="AI33" s="117">
        <f t="shared" si="20"/>
        <v>-2750</v>
      </c>
      <c r="AJ33" s="120">
        <f t="shared" si="7"/>
        <v>0</v>
      </c>
      <c r="AK33" s="119">
        <v>2200</v>
      </c>
      <c r="AL33" s="117"/>
      <c r="AM33" s="117">
        <f t="shared" si="21"/>
        <v>-2200</v>
      </c>
      <c r="AN33" s="120">
        <f t="shared" si="8"/>
        <v>0</v>
      </c>
      <c r="AO33" s="119">
        <v>2200</v>
      </c>
      <c r="AP33" s="117"/>
      <c r="AQ33" s="117">
        <f t="shared" si="22"/>
        <v>-2200</v>
      </c>
      <c r="AR33" s="120">
        <f t="shared" si="9"/>
        <v>0</v>
      </c>
      <c r="AS33" s="119">
        <v>2475</v>
      </c>
      <c r="AT33" s="117"/>
      <c r="AU33" s="117">
        <f t="shared" si="23"/>
        <v>-2475</v>
      </c>
      <c r="AV33" s="120">
        <f t="shared" si="10"/>
        <v>0</v>
      </c>
      <c r="AW33" s="119">
        <v>2750</v>
      </c>
      <c r="AX33" s="117"/>
      <c r="AY33" s="117">
        <f t="shared" si="24"/>
        <v>-2750</v>
      </c>
      <c r="AZ33" s="120">
        <f t="shared" si="11"/>
        <v>0</v>
      </c>
      <c r="BA33" s="119"/>
      <c r="BB33" s="117"/>
      <c r="BC33" s="117">
        <f t="shared" si="25"/>
        <v>0</v>
      </c>
      <c r="BD33" s="120">
        <f t="shared" si="12"/>
        <v>0</v>
      </c>
    </row>
    <row r="34" spans="1:56" x14ac:dyDescent="0.4">
      <c r="A34" s="104">
        <v>5117</v>
      </c>
      <c r="B34" s="105" t="s">
        <v>73</v>
      </c>
      <c r="C34" s="105"/>
      <c r="D34" s="105" t="s">
        <v>73</v>
      </c>
      <c r="E34" s="106">
        <f>SUBTOTAL(9,E35:E40)</f>
        <v>5509</v>
      </c>
      <c r="F34" s="110">
        <f>SUM(F35:F40)</f>
        <v>0</v>
      </c>
      <c r="G34" s="106">
        <f t="shared" si="13"/>
        <v>-5509</v>
      </c>
      <c r="H34" s="107">
        <f t="shared" si="0"/>
        <v>0</v>
      </c>
      <c r="I34" s="106">
        <f>SUBTOTAL(9,I35:I40)</f>
        <v>5749</v>
      </c>
      <c r="J34" s="106">
        <f>SUM(J35:J40)</f>
        <v>0</v>
      </c>
      <c r="K34" s="106">
        <f t="shared" si="14"/>
        <v>-5749</v>
      </c>
      <c r="L34" s="107">
        <f t="shared" si="1"/>
        <v>0</v>
      </c>
      <c r="M34" s="106">
        <f>SUBTOTAL(9,M35:M40)</f>
        <v>6169</v>
      </c>
      <c r="N34" s="106">
        <f>SUM(N35:N40)</f>
        <v>0</v>
      </c>
      <c r="O34" s="106">
        <f t="shared" si="15"/>
        <v>-6169</v>
      </c>
      <c r="P34" s="107">
        <f t="shared" si="2"/>
        <v>0</v>
      </c>
      <c r="Q34" s="106">
        <f>SUBTOTAL(9,Q35:Q40)</f>
        <v>6169</v>
      </c>
      <c r="R34" s="106">
        <f>SUM(R35:R40)</f>
        <v>0</v>
      </c>
      <c r="S34" s="106">
        <f t="shared" si="16"/>
        <v>-6169</v>
      </c>
      <c r="T34" s="107">
        <f t="shared" si="3"/>
        <v>0</v>
      </c>
      <c r="U34" s="106">
        <f>SUBTOTAL(9,U35:U40)</f>
        <v>5989</v>
      </c>
      <c r="V34" s="106">
        <f>SUM(V35:V40)</f>
        <v>0</v>
      </c>
      <c r="W34" s="106">
        <f t="shared" si="17"/>
        <v>-5989</v>
      </c>
      <c r="X34" s="107">
        <f t="shared" si="4"/>
        <v>0</v>
      </c>
      <c r="Y34" s="108">
        <f>SUBTOTAL(9,Y35:Y40)</f>
        <v>6289</v>
      </c>
      <c r="Z34" s="106">
        <f>SUM(Z35:Z40)</f>
        <v>0</v>
      </c>
      <c r="AA34" s="106">
        <f t="shared" si="18"/>
        <v>-6289</v>
      </c>
      <c r="AB34" s="109">
        <f t="shared" si="5"/>
        <v>0</v>
      </c>
      <c r="AC34" s="108">
        <f>SUBTOTAL(9,AC35:AC40)</f>
        <v>6569</v>
      </c>
      <c r="AD34" s="110">
        <f>SUM(AD35:AD40)</f>
        <v>0</v>
      </c>
      <c r="AE34" s="110">
        <f t="shared" si="19"/>
        <v>-6569</v>
      </c>
      <c r="AF34" s="109">
        <f t="shared" si="6"/>
        <v>0</v>
      </c>
      <c r="AG34" s="108">
        <f>SUBTOTAL(9,AG35:AG40)</f>
        <v>6769</v>
      </c>
      <c r="AH34" s="106">
        <f>SUM(AH35:AH40)</f>
        <v>0</v>
      </c>
      <c r="AI34" s="106">
        <f t="shared" si="20"/>
        <v>-6769</v>
      </c>
      <c r="AJ34" s="109">
        <f t="shared" si="7"/>
        <v>0</v>
      </c>
      <c r="AK34" s="108">
        <f>SUBTOTAL(9,AK35:AK40)</f>
        <v>6369</v>
      </c>
      <c r="AL34" s="106">
        <f>SUM(AL35:AL40)</f>
        <v>0</v>
      </c>
      <c r="AM34" s="106">
        <f t="shared" si="21"/>
        <v>-6369</v>
      </c>
      <c r="AN34" s="109">
        <f t="shared" si="8"/>
        <v>0</v>
      </c>
      <c r="AO34" s="108">
        <f>SUBTOTAL(9,AO35:AO40)</f>
        <v>6609</v>
      </c>
      <c r="AP34" s="106">
        <f>SUM(AP35:AP40)</f>
        <v>0</v>
      </c>
      <c r="AQ34" s="106">
        <f t="shared" si="22"/>
        <v>-6609</v>
      </c>
      <c r="AR34" s="109">
        <f t="shared" si="9"/>
        <v>0</v>
      </c>
      <c r="AS34" s="108">
        <f>SUBTOTAL(9,AS35:AS40)</f>
        <v>6509</v>
      </c>
      <c r="AT34" s="106">
        <f>SUM(AT35:AT40)</f>
        <v>0</v>
      </c>
      <c r="AU34" s="106">
        <f t="shared" si="23"/>
        <v>-6509</v>
      </c>
      <c r="AV34" s="109">
        <f t="shared" si="10"/>
        <v>0</v>
      </c>
      <c r="AW34" s="108">
        <f>SUBTOTAL(9,AW35:AW40)</f>
        <v>7009</v>
      </c>
      <c r="AX34" s="106">
        <f>SUM(AX35:AX40)</f>
        <v>0</v>
      </c>
      <c r="AY34" s="106">
        <f t="shared" si="24"/>
        <v>-7009</v>
      </c>
      <c r="AZ34" s="109">
        <f t="shared" si="11"/>
        <v>0</v>
      </c>
      <c r="BA34" s="108">
        <f>SUBTOTAL(9,BA35:BA40)</f>
        <v>0</v>
      </c>
      <c r="BB34" s="106">
        <f>SUM(BB35:BB40)</f>
        <v>0</v>
      </c>
      <c r="BC34" s="106">
        <f t="shared" si="25"/>
        <v>0</v>
      </c>
      <c r="BD34" s="109">
        <f t="shared" si="12"/>
        <v>0</v>
      </c>
    </row>
    <row r="35" spans="1:56" x14ac:dyDescent="0.4">
      <c r="A35" s="111">
        <v>5117</v>
      </c>
      <c r="B35" s="91" t="s">
        <v>48</v>
      </c>
      <c r="C35" s="91">
        <v>310</v>
      </c>
      <c r="D35" s="91" t="s">
        <v>1</v>
      </c>
      <c r="E35" s="92">
        <v>300</v>
      </c>
      <c r="G35" s="92">
        <f t="shared" si="13"/>
        <v>-300</v>
      </c>
      <c r="H35" s="93">
        <f t="shared" si="0"/>
        <v>0</v>
      </c>
      <c r="I35" s="92">
        <v>300</v>
      </c>
      <c r="K35" s="92">
        <f t="shared" si="14"/>
        <v>-300</v>
      </c>
      <c r="L35" s="93">
        <f t="shared" si="1"/>
        <v>0</v>
      </c>
      <c r="M35" s="92">
        <v>600</v>
      </c>
      <c r="N35" s="92"/>
      <c r="O35" s="92">
        <f t="shared" si="15"/>
        <v>-600</v>
      </c>
      <c r="P35" s="93">
        <f t="shared" si="2"/>
        <v>0</v>
      </c>
      <c r="Q35" s="92">
        <v>600</v>
      </c>
      <c r="R35" s="92"/>
      <c r="S35" s="92">
        <f t="shared" si="16"/>
        <v>-600</v>
      </c>
      <c r="T35" s="93">
        <f t="shared" si="3"/>
        <v>0</v>
      </c>
      <c r="U35" s="92">
        <v>300</v>
      </c>
      <c r="V35" s="92"/>
      <c r="W35" s="92">
        <f t="shared" si="17"/>
        <v>-300</v>
      </c>
      <c r="X35" s="93">
        <f t="shared" si="4"/>
        <v>0</v>
      </c>
      <c r="Y35" s="112">
        <v>600</v>
      </c>
      <c r="Z35" s="92"/>
      <c r="AA35" s="92">
        <f t="shared" si="18"/>
        <v>-600</v>
      </c>
      <c r="AB35" s="113">
        <f t="shared" si="5"/>
        <v>0</v>
      </c>
      <c r="AC35" s="112">
        <v>600</v>
      </c>
      <c r="AD35" s="114"/>
      <c r="AE35" s="114">
        <f t="shared" si="19"/>
        <v>-600</v>
      </c>
      <c r="AF35" s="113">
        <f t="shared" si="6"/>
        <v>0</v>
      </c>
      <c r="AG35" s="112">
        <v>600</v>
      </c>
      <c r="AH35" s="92"/>
      <c r="AI35" s="92">
        <f t="shared" si="20"/>
        <v>-600</v>
      </c>
      <c r="AJ35" s="113">
        <f t="shared" si="7"/>
        <v>0</v>
      </c>
      <c r="AK35" s="112">
        <v>600</v>
      </c>
      <c r="AL35" s="92"/>
      <c r="AM35" s="92">
        <f t="shared" si="21"/>
        <v>-600</v>
      </c>
      <c r="AN35" s="113">
        <f t="shared" si="8"/>
        <v>0</v>
      </c>
      <c r="AO35" s="112">
        <v>600</v>
      </c>
      <c r="AP35" s="92"/>
      <c r="AQ35" s="92">
        <f t="shared" si="22"/>
        <v>-600</v>
      </c>
      <c r="AR35" s="113">
        <f t="shared" si="9"/>
        <v>0</v>
      </c>
      <c r="AS35" s="112">
        <v>300</v>
      </c>
      <c r="AT35" s="92"/>
      <c r="AU35" s="92">
        <f t="shared" si="23"/>
        <v>-300</v>
      </c>
      <c r="AV35" s="113">
        <f t="shared" si="10"/>
        <v>0</v>
      </c>
      <c r="AW35" s="112">
        <v>600</v>
      </c>
      <c r="AX35" s="92"/>
      <c r="AY35" s="92">
        <f t="shared" si="24"/>
        <v>-600</v>
      </c>
      <c r="AZ35" s="113">
        <f t="shared" si="11"/>
        <v>0</v>
      </c>
      <c r="BA35" s="112"/>
      <c r="BB35" s="92"/>
      <c r="BC35" s="92">
        <f t="shared" si="25"/>
        <v>0</v>
      </c>
      <c r="BD35" s="113">
        <f t="shared" si="12"/>
        <v>0</v>
      </c>
    </row>
    <row r="36" spans="1:56" x14ac:dyDescent="0.4">
      <c r="A36" s="111">
        <v>5117</v>
      </c>
      <c r="B36" s="91" t="s">
        <v>48</v>
      </c>
      <c r="C36" s="91">
        <v>320</v>
      </c>
      <c r="D36" s="91" t="s">
        <v>2</v>
      </c>
      <c r="E36" s="92">
        <v>809</v>
      </c>
      <c r="G36" s="92">
        <f t="shared" si="13"/>
        <v>-809</v>
      </c>
      <c r="H36" s="93">
        <f t="shared" si="0"/>
        <v>0</v>
      </c>
      <c r="I36" s="92">
        <v>809</v>
      </c>
      <c r="K36" s="92">
        <f t="shared" si="14"/>
        <v>-809</v>
      </c>
      <c r="L36" s="93">
        <f t="shared" si="1"/>
        <v>0</v>
      </c>
      <c r="M36" s="92">
        <v>809</v>
      </c>
      <c r="N36" s="92"/>
      <c r="O36" s="92">
        <f t="shared" si="15"/>
        <v>-809</v>
      </c>
      <c r="P36" s="93">
        <f t="shared" si="2"/>
        <v>0</v>
      </c>
      <c r="Q36" s="92">
        <v>809</v>
      </c>
      <c r="R36" s="92"/>
      <c r="S36" s="92">
        <f t="shared" si="16"/>
        <v>-809</v>
      </c>
      <c r="T36" s="93">
        <f t="shared" si="3"/>
        <v>0</v>
      </c>
      <c r="U36" s="92">
        <v>809</v>
      </c>
      <c r="V36" s="92"/>
      <c r="W36" s="92">
        <f t="shared" si="17"/>
        <v>-809</v>
      </c>
      <c r="X36" s="93">
        <f t="shared" si="4"/>
        <v>0</v>
      </c>
      <c r="Y36" s="112">
        <v>809</v>
      </c>
      <c r="Z36" s="92"/>
      <c r="AA36" s="92">
        <f t="shared" si="18"/>
        <v>-809</v>
      </c>
      <c r="AB36" s="113">
        <f t="shared" si="5"/>
        <v>0</v>
      </c>
      <c r="AC36" s="112">
        <v>809</v>
      </c>
      <c r="AD36" s="114"/>
      <c r="AE36" s="114">
        <f t="shared" si="19"/>
        <v>-809</v>
      </c>
      <c r="AF36" s="113">
        <f t="shared" si="6"/>
        <v>0</v>
      </c>
      <c r="AG36" s="112">
        <v>809</v>
      </c>
      <c r="AH36" s="92"/>
      <c r="AI36" s="92">
        <f t="shared" si="20"/>
        <v>-809</v>
      </c>
      <c r="AJ36" s="113">
        <f t="shared" si="7"/>
        <v>0</v>
      </c>
      <c r="AK36" s="112">
        <v>809</v>
      </c>
      <c r="AL36" s="92"/>
      <c r="AM36" s="92">
        <f t="shared" si="21"/>
        <v>-809</v>
      </c>
      <c r="AN36" s="113">
        <f t="shared" si="8"/>
        <v>0</v>
      </c>
      <c r="AO36" s="112">
        <v>809</v>
      </c>
      <c r="AP36" s="92"/>
      <c r="AQ36" s="92">
        <f t="shared" si="22"/>
        <v>-809</v>
      </c>
      <c r="AR36" s="113">
        <f t="shared" si="9"/>
        <v>0</v>
      </c>
      <c r="AS36" s="112">
        <v>809</v>
      </c>
      <c r="AT36" s="92"/>
      <c r="AU36" s="92">
        <f t="shared" si="23"/>
        <v>-809</v>
      </c>
      <c r="AV36" s="113">
        <f t="shared" si="10"/>
        <v>0</v>
      </c>
      <c r="AW36" s="112">
        <v>809</v>
      </c>
      <c r="AX36" s="92"/>
      <c r="AY36" s="92">
        <f t="shared" si="24"/>
        <v>-809</v>
      </c>
      <c r="AZ36" s="113">
        <f t="shared" si="11"/>
        <v>0</v>
      </c>
      <c r="BA36" s="112"/>
      <c r="BB36" s="92"/>
      <c r="BC36" s="92">
        <f t="shared" si="25"/>
        <v>0</v>
      </c>
      <c r="BD36" s="113">
        <f t="shared" si="12"/>
        <v>0</v>
      </c>
    </row>
    <row r="37" spans="1:56" x14ac:dyDescent="0.4">
      <c r="A37" s="111">
        <v>5117</v>
      </c>
      <c r="B37" s="91" t="s">
        <v>48</v>
      </c>
      <c r="C37" s="91">
        <v>330</v>
      </c>
      <c r="D37" s="91" t="s">
        <v>3</v>
      </c>
      <c r="E37" s="92">
        <v>1600</v>
      </c>
      <c r="G37" s="92">
        <f t="shared" si="13"/>
        <v>-1600</v>
      </c>
      <c r="H37" s="93">
        <f t="shared" si="0"/>
        <v>0</v>
      </c>
      <c r="I37" s="92">
        <v>1600</v>
      </c>
      <c r="K37" s="92">
        <f t="shared" si="14"/>
        <v>-1600</v>
      </c>
      <c r="L37" s="93">
        <f t="shared" si="1"/>
        <v>0</v>
      </c>
      <c r="M37" s="92">
        <v>1600</v>
      </c>
      <c r="N37" s="92"/>
      <c r="O37" s="92">
        <f t="shared" si="15"/>
        <v>-1600</v>
      </c>
      <c r="P37" s="93">
        <f t="shared" si="2"/>
        <v>0</v>
      </c>
      <c r="Q37" s="92">
        <v>1600</v>
      </c>
      <c r="R37" s="92"/>
      <c r="S37" s="92">
        <f t="shared" si="16"/>
        <v>-1600</v>
      </c>
      <c r="T37" s="93">
        <f t="shared" si="3"/>
        <v>0</v>
      </c>
      <c r="U37" s="92">
        <v>1600</v>
      </c>
      <c r="V37" s="92"/>
      <c r="W37" s="92">
        <f t="shared" si="17"/>
        <v>-1600</v>
      </c>
      <c r="X37" s="93">
        <f t="shared" si="4"/>
        <v>0</v>
      </c>
      <c r="Y37" s="112">
        <v>1600</v>
      </c>
      <c r="Z37" s="92"/>
      <c r="AA37" s="92">
        <f t="shared" si="18"/>
        <v>-1600</v>
      </c>
      <c r="AB37" s="113">
        <f t="shared" si="5"/>
        <v>0</v>
      </c>
      <c r="AC37" s="112">
        <v>1600</v>
      </c>
      <c r="AD37" s="114"/>
      <c r="AE37" s="114">
        <f t="shared" si="19"/>
        <v>-1600</v>
      </c>
      <c r="AF37" s="113">
        <f t="shared" si="6"/>
        <v>0</v>
      </c>
      <c r="AG37" s="112">
        <v>1600</v>
      </c>
      <c r="AH37" s="92"/>
      <c r="AI37" s="92">
        <f t="shared" si="20"/>
        <v>-1600</v>
      </c>
      <c r="AJ37" s="113">
        <f t="shared" si="7"/>
        <v>0</v>
      </c>
      <c r="AK37" s="112">
        <v>1600</v>
      </c>
      <c r="AL37" s="92"/>
      <c r="AM37" s="92">
        <f t="shared" si="21"/>
        <v>-1600</v>
      </c>
      <c r="AN37" s="113">
        <f t="shared" si="8"/>
        <v>0</v>
      </c>
      <c r="AO37" s="112">
        <v>1600</v>
      </c>
      <c r="AP37" s="92"/>
      <c r="AQ37" s="92">
        <f t="shared" si="22"/>
        <v>-1600</v>
      </c>
      <c r="AR37" s="113">
        <f t="shared" si="9"/>
        <v>0</v>
      </c>
      <c r="AS37" s="112">
        <v>1600</v>
      </c>
      <c r="AT37" s="92"/>
      <c r="AU37" s="92">
        <f t="shared" si="23"/>
        <v>-1600</v>
      </c>
      <c r="AV37" s="113">
        <f t="shared" si="10"/>
        <v>0</v>
      </c>
      <c r="AW37" s="112">
        <v>1600</v>
      </c>
      <c r="AX37" s="92"/>
      <c r="AY37" s="92">
        <f t="shared" si="24"/>
        <v>-1600</v>
      </c>
      <c r="AZ37" s="113">
        <f t="shared" si="11"/>
        <v>0</v>
      </c>
      <c r="BA37" s="112"/>
      <c r="BB37" s="92"/>
      <c r="BC37" s="92">
        <f t="shared" si="25"/>
        <v>0</v>
      </c>
      <c r="BD37" s="113">
        <f t="shared" si="12"/>
        <v>0</v>
      </c>
    </row>
    <row r="38" spans="1:56" x14ac:dyDescent="0.4">
      <c r="A38" s="111">
        <v>5117</v>
      </c>
      <c r="B38" s="91" t="s">
        <v>48</v>
      </c>
      <c r="C38" s="91">
        <v>341</v>
      </c>
      <c r="D38" s="91" t="s">
        <v>40</v>
      </c>
      <c r="E38" s="92">
        <v>800</v>
      </c>
      <c r="G38" s="92">
        <f t="shared" si="13"/>
        <v>-800</v>
      </c>
      <c r="H38" s="93">
        <f t="shared" si="0"/>
        <v>0</v>
      </c>
      <c r="I38" s="92">
        <v>800</v>
      </c>
      <c r="K38" s="92">
        <f t="shared" si="14"/>
        <v>-800</v>
      </c>
      <c r="L38" s="93">
        <f t="shared" si="1"/>
        <v>0</v>
      </c>
      <c r="M38" s="92">
        <v>800</v>
      </c>
      <c r="N38" s="92"/>
      <c r="O38" s="92">
        <f t="shared" si="15"/>
        <v>-800</v>
      </c>
      <c r="P38" s="93">
        <f t="shared" si="2"/>
        <v>0</v>
      </c>
      <c r="Q38" s="92">
        <v>800</v>
      </c>
      <c r="R38" s="92"/>
      <c r="S38" s="92">
        <f t="shared" si="16"/>
        <v>-800</v>
      </c>
      <c r="T38" s="93">
        <f t="shared" si="3"/>
        <v>0</v>
      </c>
      <c r="U38" s="92">
        <v>800</v>
      </c>
      <c r="V38" s="92"/>
      <c r="W38" s="92">
        <f t="shared" si="17"/>
        <v>-800</v>
      </c>
      <c r="X38" s="93">
        <f t="shared" si="4"/>
        <v>0</v>
      </c>
      <c r="Y38" s="112">
        <v>800</v>
      </c>
      <c r="Z38" s="92"/>
      <c r="AA38" s="92">
        <f t="shared" si="18"/>
        <v>-800</v>
      </c>
      <c r="AB38" s="113">
        <f t="shared" si="5"/>
        <v>0</v>
      </c>
      <c r="AC38" s="112">
        <v>800</v>
      </c>
      <c r="AD38" s="114"/>
      <c r="AE38" s="114">
        <f t="shared" si="19"/>
        <v>-800</v>
      </c>
      <c r="AF38" s="113">
        <f t="shared" si="6"/>
        <v>0</v>
      </c>
      <c r="AG38" s="112">
        <v>800</v>
      </c>
      <c r="AH38" s="92"/>
      <c r="AI38" s="92">
        <f t="shared" si="20"/>
        <v>-800</v>
      </c>
      <c r="AJ38" s="113">
        <f t="shared" si="7"/>
        <v>0</v>
      </c>
      <c r="AK38" s="112">
        <v>800</v>
      </c>
      <c r="AL38" s="92"/>
      <c r="AM38" s="92">
        <f t="shared" si="21"/>
        <v>-800</v>
      </c>
      <c r="AN38" s="113">
        <f t="shared" si="8"/>
        <v>0</v>
      </c>
      <c r="AO38" s="112">
        <v>800</v>
      </c>
      <c r="AP38" s="92"/>
      <c r="AQ38" s="92">
        <f t="shared" si="22"/>
        <v>-800</v>
      </c>
      <c r="AR38" s="113">
        <f t="shared" si="9"/>
        <v>0</v>
      </c>
      <c r="AS38" s="112">
        <v>800</v>
      </c>
      <c r="AT38" s="92"/>
      <c r="AU38" s="92">
        <f t="shared" si="23"/>
        <v>-800</v>
      </c>
      <c r="AV38" s="113">
        <f t="shared" si="10"/>
        <v>0</v>
      </c>
      <c r="AW38" s="112">
        <v>800</v>
      </c>
      <c r="AX38" s="92"/>
      <c r="AY38" s="92">
        <f t="shared" si="24"/>
        <v>-800</v>
      </c>
      <c r="AZ38" s="113">
        <f t="shared" si="11"/>
        <v>0</v>
      </c>
      <c r="BA38" s="112"/>
      <c r="BB38" s="92"/>
      <c r="BC38" s="92">
        <f t="shared" si="25"/>
        <v>0</v>
      </c>
      <c r="BD38" s="113">
        <f t="shared" si="12"/>
        <v>0</v>
      </c>
    </row>
    <row r="39" spans="1:56" x14ac:dyDescent="0.4">
      <c r="A39" s="111">
        <v>5117</v>
      </c>
      <c r="B39" s="91" t="s">
        <v>48</v>
      </c>
      <c r="C39" s="91">
        <v>342</v>
      </c>
      <c r="D39" s="91" t="s">
        <v>41</v>
      </c>
      <c r="E39" s="92">
        <v>600</v>
      </c>
      <c r="G39" s="92">
        <f t="shared" si="13"/>
        <v>-600</v>
      </c>
      <c r="H39" s="93">
        <f t="shared" si="0"/>
        <v>0</v>
      </c>
      <c r="I39" s="92">
        <v>840</v>
      </c>
      <c r="K39" s="92">
        <f t="shared" si="14"/>
        <v>-840</v>
      </c>
      <c r="L39" s="93">
        <f t="shared" si="1"/>
        <v>0</v>
      </c>
      <c r="M39" s="92">
        <v>960</v>
      </c>
      <c r="N39" s="92"/>
      <c r="O39" s="92">
        <f t="shared" si="15"/>
        <v>-960</v>
      </c>
      <c r="P39" s="93">
        <f t="shared" si="2"/>
        <v>0</v>
      </c>
      <c r="Q39" s="92">
        <v>960</v>
      </c>
      <c r="R39" s="92"/>
      <c r="S39" s="92">
        <f t="shared" si="16"/>
        <v>-960</v>
      </c>
      <c r="T39" s="93">
        <f t="shared" si="3"/>
        <v>0</v>
      </c>
      <c r="U39" s="92">
        <v>1080</v>
      </c>
      <c r="V39" s="92"/>
      <c r="W39" s="92">
        <f t="shared" si="17"/>
        <v>-1080</v>
      </c>
      <c r="X39" s="93">
        <f t="shared" si="4"/>
        <v>0</v>
      </c>
      <c r="Y39" s="112">
        <v>1080</v>
      </c>
      <c r="Z39" s="92"/>
      <c r="AA39" s="92">
        <f t="shared" si="18"/>
        <v>-1080</v>
      </c>
      <c r="AB39" s="113">
        <f t="shared" si="5"/>
        <v>0</v>
      </c>
      <c r="AC39" s="112">
        <v>960</v>
      </c>
      <c r="AD39" s="114"/>
      <c r="AE39" s="114">
        <f t="shared" si="19"/>
        <v>-960</v>
      </c>
      <c r="AF39" s="113">
        <f t="shared" si="6"/>
        <v>0</v>
      </c>
      <c r="AG39" s="112">
        <v>960</v>
      </c>
      <c r="AH39" s="92"/>
      <c r="AI39" s="92">
        <f t="shared" si="20"/>
        <v>-960</v>
      </c>
      <c r="AJ39" s="113">
        <f t="shared" si="7"/>
        <v>0</v>
      </c>
      <c r="AK39" s="112">
        <v>960</v>
      </c>
      <c r="AL39" s="92"/>
      <c r="AM39" s="92">
        <f t="shared" si="21"/>
        <v>-960</v>
      </c>
      <c r="AN39" s="113">
        <f t="shared" si="8"/>
        <v>0</v>
      </c>
      <c r="AO39" s="112">
        <v>1200</v>
      </c>
      <c r="AP39" s="92"/>
      <c r="AQ39" s="92">
        <f t="shared" si="22"/>
        <v>-1200</v>
      </c>
      <c r="AR39" s="113">
        <f t="shared" si="9"/>
        <v>0</v>
      </c>
      <c r="AS39" s="112">
        <v>1200</v>
      </c>
      <c r="AT39" s="92"/>
      <c r="AU39" s="92">
        <f t="shared" si="23"/>
        <v>-1200</v>
      </c>
      <c r="AV39" s="113">
        <f t="shared" si="10"/>
        <v>0</v>
      </c>
      <c r="AW39" s="112">
        <v>1200</v>
      </c>
      <c r="AX39" s="92"/>
      <c r="AY39" s="92">
        <f t="shared" si="24"/>
        <v>-1200</v>
      </c>
      <c r="AZ39" s="113">
        <f t="shared" si="11"/>
        <v>0</v>
      </c>
      <c r="BA39" s="112"/>
      <c r="BB39" s="92"/>
      <c r="BC39" s="92">
        <f t="shared" si="25"/>
        <v>0</v>
      </c>
      <c r="BD39" s="113">
        <f t="shared" si="12"/>
        <v>0</v>
      </c>
    </row>
    <row r="40" spans="1:56" x14ac:dyDescent="0.4">
      <c r="A40" s="115">
        <v>5117</v>
      </c>
      <c r="B40" s="116" t="s">
        <v>48</v>
      </c>
      <c r="C40" s="116">
        <v>350</v>
      </c>
      <c r="D40" s="116" t="s">
        <v>4</v>
      </c>
      <c r="E40" s="117">
        <v>1400</v>
      </c>
      <c r="F40" s="121"/>
      <c r="G40" s="117">
        <f t="shared" si="13"/>
        <v>-1400</v>
      </c>
      <c r="H40" s="118">
        <f t="shared" si="0"/>
        <v>0</v>
      </c>
      <c r="I40" s="117">
        <v>1400</v>
      </c>
      <c r="J40" s="117"/>
      <c r="K40" s="117">
        <f t="shared" si="14"/>
        <v>-1400</v>
      </c>
      <c r="L40" s="118">
        <f t="shared" si="1"/>
        <v>0</v>
      </c>
      <c r="M40" s="117">
        <v>1400</v>
      </c>
      <c r="N40" s="117"/>
      <c r="O40" s="117">
        <f t="shared" si="15"/>
        <v>-1400</v>
      </c>
      <c r="P40" s="118">
        <f t="shared" si="2"/>
        <v>0</v>
      </c>
      <c r="Q40" s="117">
        <v>1400</v>
      </c>
      <c r="R40" s="117"/>
      <c r="S40" s="117">
        <f t="shared" si="16"/>
        <v>-1400</v>
      </c>
      <c r="T40" s="118">
        <f t="shared" si="3"/>
        <v>0</v>
      </c>
      <c r="U40" s="117">
        <v>1400</v>
      </c>
      <c r="V40" s="117"/>
      <c r="W40" s="117">
        <f t="shared" si="17"/>
        <v>-1400</v>
      </c>
      <c r="X40" s="118">
        <f t="shared" si="4"/>
        <v>0</v>
      </c>
      <c r="Y40" s="119">
        <v>1400</v>
      </c>
      <c r="Z40" s="117"/>
      <c r="AA40" s="117">
        <f t="shared" si="18"/>
        <v>-1400</v>
      </c>
      <c r="AB40" s="120">
        <f t="shared" si="5"/>
        <v>0</v>
      </c>
      <c r="AC40" s="119">
        <v>1800</v>
      </c>
      <c r="AD40" s="121"/>
      <c r="AE40" s="121">
        <f t="shared" si="19"/>
        <v>-1800</v>
      </c>
      <c r="AF40" s="120">
        <f t="shared" si="6"/>
        <v>0</v>
      </c>
      <c r="AG40" s="119">
        <v>2000</v>
      </c>
      <c r="AH40" s="117"/>
      <c r="AI40" s="117">
        <f t="shared" si="20"/>
        <v>-2000</v>
      </c>
      <c r="AJ40" s="120">
        <f t="shared" si="7"/>
        <v>0</v>
      </c>
      <c r="AK40" s="119">
        <v>1600</v>
      </c>
      <c r="AL40" s="117"/>
      <c r="AM40" s="117">
        <f t="shared" si="21"/>
        <v>-1600</v>
      </c>
      <c r="AN40" s="120">
        <f t="shared" si="8"/>
        <v>0</v>
      </c>
      <c r="AO40" s="119">
        <v>1600</v>
      </c>
      <c r="AP40" s="117"/>
      <c r="AQ40" s="117">
        <f t="shared" si="22"/>
        <v>-1600</v>
      </c>
      <c r="AR40" s="120">
        <f t="shared" si="9"/>
        <v>0</v>
      </c>
      <c r="AS40" s="119">
        <v>1800</v>
      </c>
      <c r="AT40" s="117"/>
      <c r="AU40" s="117">
        <f t="shared" si="23"/>
        <v>-1800</v>
      </c>
      <c r="AV40" s="120">
        <f t="shared" si="10"/>
        <v>0</v>
      </c>
      <c r="AW40" s="119">
        <v>2000</v>
      </c>
      <c r="AX40" s="117"/>
      <c r="AY40" s="117">
        <f t="shared" si="24"/>
        <v>-2000</v>
      </c>
      <c r="AZ40" s="120">
        <f t="shared" si="11"/>
        <v>0</v>
      </c>
      <c r="BA40" s="119"/>
      <c r="BB40" s="117"/>
      <c r="BC40" s="117">
        <f t="shared" si="25"/>
        <v>0</v>
      </c>
      <c r="BD40" s="120">
        <f t="shared" si="12"/>
        <v>0</v>
      </c>
    </row>
    <row r="41" spans="1:56" x14ac:dyDescent="0.4">
      <c r="A41" s="104">
        <v>5120</v>
      </c>
      <c r="B41" s="105" t="s">
        <v>49</v>
      </c>
      <c r="C41" s="105"/>
      <c r="D41" s="124" t="s">
        <v>8</v>
      </c>
      <c r="E41" s="106">
        <f>SUBTOTAL(9,E42:E47)</f>
        <v>6600</v>
      </c>
      <c r="F41" s="110">
        <f>SUM(F42:F47)</f>
        <v>0</v>
      </c>
      <c r="G41" s="106">
        <f t="shared" si="13"/>
        <v>-6600</v>
      </c>
      <c r="H41" s="107">
        <f t="shared" si="0"/>
        <v>0</v>
      </c>
      <c r="I41" s="106">
        <f>SUBTOTAL(9,I42:I47)</f>
        <v>6818</v>
      </c>
      <c r="J41" s="106">
        <f>SUM(J42:J47)</f>
        <v>0</v>
      </c>
      <c r="K41" s="106">
        <f t="shared" si="14"/>
        <v>-6818</v>
      </c>
      <c r="L41" s="107">
        <f t="shared" si="1"/>
        <v>0</v>
      </c>
      <c r="M41" s="106">
        <f>SUBTOTAL(9,M42:M47)</f>
        <v>7315</v>
      </c>
      <c r="N41" s="106">
        <f>SUM(N42:N47)</f>
        <v>0</v>
      </c>
      <c r="O41" s="106">
        <f t="shared" si="15"/>
        <v>-7315</v>
      </c>
      <c r="P41" s="107">
        <f t="shared" si="2"/>
        <v>0</v>
      </c>
      <c r="Q41" s="106">
        <f>SUBTOTAL(9,Q42:Q47)</f>
        <v>8428</v>
      </c>
      <c r="R41" s="106">
        <f>SUM(R42:R47)</f>
        <v>0</v>
      </c>
      <c r="S41" s="106">
        <f t="shared" si="16"/>
        <v>-8428</v>
      </c>
      <c r="T41" s="107">
        <f t="shared" si="3"/>
        <v>0</v>
      </c>
      <c r="U41" s="106">
        <f>SUBTOTAL(9,U42:U47)</f>
        <v>8215</v>
      </c>
      <c r="V41" s="106">
        <f>SUM(V42:V47)</f>
        <v>0</v>
      </c>
      <c r="W41" s="106">
        <f t="shared" si="17"/>
        <v>-8215</v>
      </c>
      <c r="X41" s="107">
        <f t="shared" si="4"/>
        <v>0</v>
      </c>
      <c r="Y41" s="108">
        <f>SUBTOTAL(9,Y42:Y47)</f>
        <v>9076</v>
      </c>
      <c r="Z41" s="106">
        <f>SUM(Z42:Z47)</f>
        <v>0</v>
      </c>
      <c r="AA41" s="106">
        <f t="shared" si="18"/>
        <v>-9076</v>
      </c>
      <c r="AB41" s="109">
        <f t="shared" si="5"/>
        <v>0</v>
      </c>
      <c r="AC41" s="108">
        <f>SUBTOTAL(9,AC42:AC47)</f>
        <v>8968</v>
      </c>
      <c r="AD41" s="110">
        <f>SUM(AD42:AD47)</f>
        <v>0</v>
      </c>
      <c r="AE41" s="110">
        <f t="shared" si="19"/>
        <v>-8968</v>
      </c>
      <c r="AF41" s="109">
        <f t="shared" si="6"/>
        <v>0</v>
      </c>
      <c r="AG41" s="108">
        <f>SUBTOTAL(9,AG42:AG47)</f>
        <v>7480</v>
      </c>
      <c r="AH41" s="106">
        <f>SUM(AH42:AH47)</f>
        <v>0</v>
      </c>
      <c r="AI41" s="106">
        <f t="shared" si="20"/>
        <v>-7480</v>
      </c>
      <c r="AJ41" s="109">
        <f t="shared" si="7"/>
        <v>0</v>
      </c>
      <c r="AK41" s="108">
        <f>SUBTOTAL(9,AK42:AK47)</f>
        <v>7264</v>
      </c>
      <c r="AL41" s="106">
        <f>SUM(AL42:AL47)</f>
        <v>0</v>
      </c>
      <c r="AM41" s="106">
        <f t="shared" si="21"/>
        <v>-7264</v>
      </c>
      <c r="AN41" s="109">
        <f t="shared" si="8"/>
        <v>0</v>
      </c>
      <c r="AO41" s="108">
        <f>SUBTOTAL(9,AO42:AO47)</f>
        <v>6712</v>
      </c>
      <c r="AP41" s="106">
        <f>SUM(AP42:AP47)</f>
        <v>0</v>
      </c>
      <c r="AQ41" s="106">
        <f t="shared" si="22"/>
        <v>-6712</v>
      </c>
      <c r="AR41" s="109">
        <f t="shared" si="9"/>
        <v>0</v>
      </c>
      <c r="AS41" s="108">
        <f>SUBTOTAL(9,AS42:AS47)</f>
        <v>6925</v>
      </c>
      <c r="AT41" s="106">
        <f>SUM(AT42:AT47)</f>
        <v>0</v>
      </c>
      <c r="AU41" s="106">
        <f t="shared" si="23"/>
        <v>-6925</v>
      </c>
      <c r="AV41" s="109">
        <f t="shared" si="10"/>
        <v>0</v>
      </c>
      <c r="AW41" s="108">
        <f>SUBTOTAL(9,AW42:AW47)</f>
        <v>6553</v>
      </c>
      <c r="AX41" s="106">
        <f>SUM(AX42:AX47)</f>
        <v>0</v>
      </c>
      <c r="AY41" s="106">
        <f t="shared" si="24"/>
        <v>-6553</v>
      </c>
      <c r="AZ41" s="109">
        <f t="shared" si="11"/>
        <v>0</v>
      </c>
      <c r="BA41" s="108">
        <f>SUBTOTAL(9,BA42:BA47)</f>
        <v>0</v>
      </c>
      <c r="BB41" s="106">
        <f>SUM(BB42:BB47)</f>
        <v>0</v>
      </c>
      <c r="BC41" s="106">
        <f t="shared" si="25"/>
        <v>0</v>
      </c>
      <c r="BD41" s="109">
        <f t="shared" si="12"/>
        <v>0</v>
      </c>
    </row>
    <row r="42" spans="1:56" x14ac:dyDescent="0.4">
      <c r="A42" s="111">
        <v>5120</v>
      </c>
      <c r="B42" s="91" t="s">
        <v>49</v>
      </c>
      <c r="C42" s="91">
        <v>310</v>
      </c>
      <c r="D42" s="91" t="s">
        <v>1</v>
      </c>
      <c r="E42" s="92">
        <v>1189</v>
      </c>
      <c r="F42" s="114">
        <f>F49+F56</f>
        <v>0</v>
      </c>
      <c r="G42" s="92">
        <f t="shared" si="13"/>
        <v>-1189</v>
      </c>
      <c r="H42" s="93">
        <f t="shared" si="0"/>
        <v>0</v>
      </c>
      <c r="I42" s="92">
        <v>1189</v>
      </c>
      <c r="J42" s="92">
        <f>J49+J56</f>
        <v>0</v>
      </c>
      <c r="K42" s="92">
        <f t="shared" si="14"/>
        <v>-1189</v>
      </c>
      <c r="L42" s="93">
        <f t="shared" si="1"/>
        <v>0</v>
      </c>
      <c r="M42" s="92">
        <v>1441</v>
      </c>
      <c r="N42" s="92">
        <f>N49+N56</f>
        <v>0</v>
      </c>
      <c r="O42" s="92">
        <f t="shared" si="15"/>
        <v>-1441</v>
      </c>
      <c r="P42" s="93">
        <f t="shared" si="2"/>
        <v>0</v>
      </c>
      <c r="Q42" s="92">
        <v>1585</v>
      </c>
      <c r="R42" s="125">
        <f>R49+R56</f>
        <v>0</v>
      </c>
      <c r="S42" s="92">
        <f t="shared" si="16"/>
        <v>-1585</v>
      </c>
      <c r="T42" s="93">
        <f t="shared" si="3"/>
        <v>0</v>
      </c>
      <c r="U42" s="92">
        <v>1261</v>
      </c>
      <c r="V42" s="92">
        <f>V49+V56</f>
        <v>0</v>
      </c>
      <c r="W42" s="92">
        <f t="shared" si="17"/>
        <v>-1261</v>
      </c>
      <c r="X42" s="93">
        <f t="shared" si="4"/>
        <v>0</v>
      </c>
      <c r="Y42" s="112">
        <v>1537</v>
      </c>
      <c r="Z42" s="92">
        <f>Z49+Z56</f>
        <v>0</v>
      </c>
      <c r="AA42" s="92">
        <f t="shared" si="18"/>
        <v>-1537</v>
      </c>
      <c r="AB42" s="113">
        <f t="shared" si="5"/>
        <v>0</v>
      </c>
      <c r="AC42" s="112">
        <v>1441</v>
      </c>
      <c r="AD42" s="114">
        <f>AD49+AD56</f>
        <v>0</v>
      </c>
      <c r="AE42" s="114">
        <f t="shared" si="19"/>
        <v>-1441</v>
      </c>
      <c r="AF42" s="113">
        <f t="shared" si="6"/>
        <v>0</v>
      </c>
      <c r="AG42" s="112">
        <v>1249</v>
      </c>
      <c r="AH42" s="92"/>
      <c r="AI42" s="92">
        <f t="shared" si="20"/>
        <v>-1249</v>
      </c>
      <c r="AJ42" s="113">
        <f t="shared" si="7"/>
        <v>0</v>
      </c>
      <c r="AK42" s="112">
        <v>1105</v>
      </c>
      <c r="AL42" s="92">
        <f>AL49+AL56</f>
        <v>0</v>
      </c>
      <c r="AM42" s="92">
        <f t="shared" si="21"/>
        <v>-1105</v>
      </c>
      <c r="AN42" s="113">
        <f t="shared" si="8"/>
        <v>0</v>
      </c>
      <c r="AO42" s="112">
        <v>1069</v>
      </c>
      <c r="AP42" s="92">
        <f>AP49+AP56</f>
        <v>0</v>
      </c>
      <c r="AQ42" s="92">
        <f t="shared" si="22"/>
        <v>-1069</v>
      </c>
      <c r="AR42" s="113">
        <f t="shared" si="9"/>
        <v>0</v>
      </c>
      <c r="AS42" s="112">
        <v>1009</v>
      </c>
      <c r="AT42" s="92">
        <f>AT49+AT56</f>
        <v>0</v>
      </c>
      <c r="AU42" s="92">
        <f t="shared" si="23"/>
        <v>-1009</v>
      </c>
      <c r="AV42" s="113">
        <f t="shared" si="10"/>
        <v>0</v>
      </c>
      <c r="AW42" s="112">
        <v>1069</v>
      </c>
      <c r="AX42" s="92">
        <f>AX49+AX56</f>
        <v>0</v>
      </c>
      <c r="AY42" s="92">
        <f t="shared" si="24"/>
        <v>-1069</v>
      </c>
      <c r="AZ42" s="113">
        <f t="shared" si="11"/>
        <v>0</v>
      </c>
      <c r="BA42" s="112"/>
      <c r="BB42" s="92">
        <f>BB49+BB56</f>
        <v>0</v>
      </c>
      <c r="BC42" s="92">
        <f t="shared" si="25"/>
        <v>0</v>
      </c>
      <c r="BD42" s="113">
        <f t="shared" si="12"/>
        <v>0</v>
      </c>
    </row>
    <row r="43" spans="1:56" x14ac:dyDescent="0.4">
      <c r="A43" s="111">
        <v>5120</v>
      </c>
      <c r="B43" s="91" t="s">
        <v>49</v>
      </c>
      <c r="C43" s="91">
        <v>320</v>
      </c>
      <c r="D43" s="91" t="s">
        <v>2</v>
      </c>
      <c r="E43" s="92">
        <v>1271</v>
      </c>
      <c r="F43" s="114">
        <f t="shared" ref="F43:F47" si="26">F50+F57</f>
        <v>0</v>
      </c>
      <c r="G43" s="92">
        <f t="shared" si="13"/>
        <v>-1271</v>
      </c>
      <c r="H43" s="93">
        <f t="shared" si="0"/>
        <v>0</v>
      </c>
      <c r="I43" s="92">
        <v>1302</v>
      </c>
      <c r="J43" s="92">
        <f t="shared" ref="J43:J47" si="27">J50+J57</f>
        <v>0</v>
      </c>
      <c r="K43" s="92">
        <f t="shared" si="14"/>
        <v>-1302</v>
      </c>
      <c r="L43" s="93">
        <f t="shared" si="1"/>
        <v>0</v>
      </c>
      <c r="M43" s="92">
        <v>1254</v>
      </c>
      <c r="N43" s="92">
        <f t="shared" ref="N43:N47" si="28">N50+N57</f>
        <v>0</v>
      </c>
      <c r="O43" s="92">
        <f t="shared" si="15"/>
        <v>-1254</v>
      </c>
      <c r="P43" s="93">
        <f t="shared" si="2"/>
        <v>0</v>
      </c>
      <c r="Q43" s="92">
        <v>1590</v>
      </c>
      <c r="R43" s="92">
        <f t="shared" ref="R43:R47" si="29">R50+R57</f>
        <v>0</v>
      </c>
      <c r="S43" s="92">
        <f t="shared" si="16"/>
        <v>-1590</v>
      </c>
      <c r="T43" s="93">
        <f t="shared" si="3"/>
        <v>0</v>
      </c>
      <c r="U43" s="92">
        <v>1422</v>
      </c>
      <c r="V43" s="92">
        <f t="shared" ref="V43:V47" si="30">V50+V57</f>
        <v>0</v>
      </c>
      <c r="W43" s="92">
        <f t="shared" si="17"/>
        <v>-1422</v>
      </c>
      <c r="X43" s="93">
        <f t="shared" si="4"/>
        <v>0</v>
      </c>
      <c r="Y43" s="112">
        <v>1674</v>
      </c>
      <c r="Z43" s="92">
        <f t="shared" ref="Z43:Z47" si="31">Z50+Z57</f>
        <v>0</v>
      </c>
      <c r="AA43" s="92">
        <f t="shared" si="18"/>
        <v>-1674</v>
      </c>
      <c r="AB43" s="113">
        <f t="shared" si="5"/>
        <v>0</v>
      </c>
      <c r="AC43" s="112">
        <v>1350</v>
      </c>
      <c r="AD43" s="114">
        <f t="shared" ref="AD43:AD47" si="32">AD50+AD57</f>
        <v>0</v>
      </c>
      <c r="AE43" s="114">
        <f t="shared" si="19"/>
        <v>-1350</v>
      </c>
      <c r="AF43" s="113">
        <f t="shared" si="6"/>
        <v>0</v>
      </c>
      <c r="AG43" s="112">
        <v>1062</v>
      </c>
      <c r="AH43" s="92"/>
      <c r="AI43" s="92">
        <f t="shared" si="20"/>
        <v>-1062</v>
      </c>
      <c r="AJ43" s="113">
        <f t="shared" si="7"/>
        <v>0</v>
      </c>
      <c r="AK43" s="112">
        <v>1086</v>
      </c>
      <c r="AL43" s="92">
        <f t="shared" ref="AL43:AL47" si="33">AL50+AL57</f>
        <v>0</v>
      </c>
      <c r="AM43" s="92">
        <f t="shared" si="21"/>
        <v>-1086</v>
      </c>
      <c r="AN43" s="113">
        <f t="shared" si="8"/>
        <v>0</v>
      </c>
      <c r="AO43" s="112">
        <v>1086</v>
      </c>
      <c r="AP43" s="92">
        <f t="shared" ref="AP43:AP47" si="34">AP50+AP57</f>
        <v>0</v>
      </c>
      <c r="AQ43" s="92">
        <f t="shared" si="22"/>
        <v>-1086</v>
      </c>
      <c r="AR43" s="113">
        <f t="shared" si="9"/>
        <v>0</v>
      </c>
      <c r="AS43" s="112">
        <v>1086</v>
      </c>
      <c r="AT43" s="92">
        <f t="shared" ref="AT43:AT47" si="35">AT50+AT57</f>
        <v>0</v>
      </c>
      <c r="AU43" s="92">
        <f t="shared" si="23"/>
        <v>-1086</v>
      </c>
      <c r="AV43" s="113">
        <f t="shared" si="10"/>
        <v>0</v>
      </c>
      <c r="AW43" s="112">
        <v>942</v>
      </c>
      <c r="AX43" s="92">
        <f t="shared" ref="AX43:AX47" si="36">AX50+AX57</f>
        <v>0</v>
      </c>
      <c r="AY43" s="92">
        <f t="shared" si="24"/>
        <v>-942</v>
      </c>
      <c r="AZ43" s="113">
        <f t="shared" si="11"/>
        <v>0</v>
      </c>
      <c r="BA43" s="112"/>
      <c r="BB43" s="92">
        <f t="shared" ref="BB43:BB47" si="37">BB50+BB57</f>
        <v>0</v>
      </c>
      <c r="BC43" s="92">
        <f t="shared" si="25"/>
        <v>0</v>
      </c>
      <c r="BD43" s="113">
        <f t="shared" si="12"/>
        <v>0</v>
      </c>
    </row>
    <row r="44" spans="1:56" x14ac:dyDescent="0.4">
      <c r="A44" s="111">
        <v>5120</v>
      </c>
      <c r="B44" s="91" t="s">
        <v>49</v>
      </c>
      <c r="C44" s="91">
        <v>330</v>
      </c>
      <c r="D44" s="91" t="s">
        <v>3</v>
      </c>
      <c r="E44" s="92">
        <v>1002</v>
      </c>
      <c r="F44" s="114">
        <f t="shared" si="26"/>
        <v>0</v>
      </c>
      <c r="G44" s="92">
        <f t="shared" si="13"/>
        <v>-1002</v>
      </c>
      <c r="H44" s="93">
        <f t="shared" si="0"/>
        <v>0</v>
      </c>
      <c r="I44" s="92">
        <v>1072</v>
      </c>
      <c r="J44" s="92">
        <f t="shared" si="27"/>
        <v>0</v>
      </c>
      <c r="K44" s="92">
        <f t="shared" si="14"/>
        <v>-1072</v>
      </c>
      <c r="L44" s="93">
        <f t="shared" si="1"/>
        <v>0</v>
      </c>
      <c r="M44" s="92">
        <v>1074</v>
      </c>
      <c r="N44" s="92">
        <f t="shared" si="28"/>
        <v>0</v>
      </c>
      <c r="O44" s="92">
        <f t="shared" si="15"/>
        <v>-1074</v>
      </c>
      <c r="P44" s="93">
        <f t="shared" si="2"/>
        <v>0</v>
      </c>
      <c r="Q44" s="92">
        <v>1254</v>
      </c>
      <c r="R44" s="92">
        <f t="shared" si="29"/>
        <v>0</v>
      </c>
      <c r="S44" s="92">
        <f t="shared" si="16"/>
        <v>-1254</v>
      </c>
      <c r="T44" s="93">
        <f t="shared" si="3"/>
        <v>0</v>
      </c>
      <c r="U44" s="92">
        <v>1626</v>
      </c>
      <c r="V44" s="92">
        <f t="shared" si="30"/>
        <v>0</v>
      </c>
      <c r="W44" s="92">
        <f t="shared" si="17"/>
        <v>-1626</v>
      </c>
      <c r="X44" s="93">
        <f t="shared" si="4"/>
        <v>0</v>
      </c>
      <c r="Y44" s="112">
        <v>1506</v>
      </c>
      <c r="Z44" s="92">
        <f t="shared" si="31"/>
        <v>0</v>
      </c>
      <c r="AA44" s="92">
        <f t="shared" si="18"/>
        <v>-1506</v>
      </c>
      <c r="AB44" s="113">
        <f t="shared" si="5"/>
        <v>0</v>
      </c>
      <c r="AC44" s="112">
        <v>1770</v>
      </c>
      <c r="AD44" s="114">
        <f t="shared" si="32"/>
        <v>0</v>
      </c>
      <c r="AE44" s="114">
        <f t="shared" si="19"/>
        <v>-1770</v>
      </c>
      <c r="AF44" s="113">
        <f t="shared" si="6"/>
        <v>0</v>
      </c>
      <c r="AG44" s="112">
        <v>1254</v>
      </c>
      <c r="AH44" s="92"/>
      <c r="AI44" s="92">
        <f t="shared" si="20"/>
        <v>-1254</v>
      </c>
      <c r="AJ44" s="113">
        <f t="shared" si="7"/>
        <v>0</v>
      </c>
      <c r="AK44" s="112">
        <v>1098</v>
      </c>
      <c r="AL44" s="92">
        <f t="shared" si="33"/>
        <v>0</v>
      </c>
      <c r="AM44" s="92">
        <f t="shared" si="21"/>
        <v>-1098</v>
      </c>
      <c r="AN44" s="113">
        <f t="shared" si="8"/>
        <v>0</v>
      </c>
      <c r="AO44" s="112">
        <v>1098</v>
      </c>
      <c r="AP44" s="92">
        <f t="shared" si="34"/>
        <v>0</v>
      </c>
      <c r="AQ44" s="92">
        <f t="shared" si="22"/>
        <v>-1098</v>
      </c>
      <c r="AR44" s="113">
        <f t="shared" si="9"/>
        <v>0</v>
      </c>
      <c r="AS44" s="112">
        <v>1098</v>
      </c>
      <c r="AT44" s="92">
        <f t="shared" si="35"/>
        <v>0</v>
      </c>
      <c r="AU44" s="92">
        <f t="shared" si="23"/>
        <v>-1098</v>
      </c>
      <c r="AV44" s="113">
        <f t="shared" si="10"/>
        <v>0</v>
      </c>
      <c r="AW44" s="112">
        <v>1158</v>
      </c>
      <c r="AX44" s="92">
        <f t="shared" si="36"/>
        <v>0</v>
      </c>
      <c r="AY44" s="92">
        <f t="shared" si="24"/>
        <v>-1158</v>
      </c>
      <c r="AZ44" s="113">
        <f t="shared" si="11"/>
        <v>0</v>
      </c>
      <c r="BA44" s="112"/>
      <c r="BB44" s="92">
        <f t="shared" si="37"/>
        <v>0</v>
      </c>
      <c r="BC44" s="92">
        <f t="shared" si="25"/>
        <v>0</v>
      </c>
      <c r="BD44" s="113">
        <f t="shared" si="12"/>
        <v>0</v>
      </c>
    </row>
    <row r="45" spans="1:56" x14ac:dyDescent="0.4">
      <c r="A45" s="111">
        <v>5120</v>
      </c>
      <c r="B45" s="91" t="s">
        <v>49</v>
      </c>
      <c r="C45" s="91">
        <v>341</v>
      </c>
      <c r="D45" s="91" t="s">
        <v>40</v>
      </c>
      <c r="E45" s="92">
        <v>636</v>
      </c>
      <c r="F45" s="114">
        <f t="shared" si="26"/>
        <v>0</v>
      </c>
      <c r="G45" s="92">
        <f t="shared" si="13"/>
        <v>-636</v>
      </c>
      <c r="H45" s="93">
        <f t="shared" si="0"/>
        <v>0</v>
      </c>
      <c r="I45" s="92">
        <v>624</v>
      </c>
      <c r="J45" s="92">
        <f t="shared" si="27"/>
        <v>0</v>
      </c>
      <c r="K45" s="92">
        <f t="shared" si="14"/>
        <v>-624</v>
      </c>
      <c r="L45" s="93">
        <f t="shared" si="1"/>
        <v>0</v>
      </c>
      <c r="M45" s="92">
        <v>852</v>
      </c>
      <c r="N45" s="92">
        <f t="shared" si="28"/>
        <v>0</v>
      </c>
      <c r="O45" s="92">
        <f t="shared" si="15"/>
        <v>-852</v>
      </c>
      <c r="P45" s="93">
        <f t="shared" si="2"/>
        <v>0</v>
      </c>
      <c r="Q45" s="92">
        <v>792</v>
      </c>
      <c r="R45" s="92">
        <f t="shared" si="29"/>
        <v>0</v>
      </c>
      <c r="S45" s="92">
        <f t="shared" si="16"/>
        <v>-792</v>
      </c>
      <c r="T45" s="93">
        <f t="shared" si="3"/>
        <v>0</v>
      </c>
      <c r="U45" s="92">
        <v>840</v>
      </c>
      <c r="V45" s="92">
        <f t="shared" si="30"/>
        <v>0</v>
      </c>
      <c r="W45" s="92">
        <f t="shared" si="17"/>
        <v>-840</v>
      </c>
      <c r="X45" s="93">
        <f t="shared" si="4"/>
        <v>0</v>
      </c>
      <c r="Y45" s="112">
        <v>780</v>
      </c>
      <c r="Z45" s="92">
        <f t="shared" si="31"/>
        <v>0</v>
      </c>
      <c r="AA45" s="92">
        <f t="shared" si="18"/>
        <v>-780</v>
      </c>
      <c r="AB45" s="113">
        <f t="shared" si="5"/>
        <v>0</v>
      </c>
      <c r="AC45" s="112">
        <v>960</v>
      </c>
      <c r="AD45" s="114">
        <f t="shared" si="32"/>
        <v>0</v>
      </c>
      <c r="AE45" s="114">
        <f t="shared" si="19"/>
        <v>-960</v>
      </c>
      <c r="AF45" s="113">
        <f t="shared" si="6"/>
        <v>0</v>
      </c>
      <c r="AG45" s="112">
        <v>660</v>
      </c>
      <c r="AH45" s="92"/>
      <c r="AI45" s="92">
        <f t="shared" si="20"/>
        <v>-660</v>
      </c>
      <c r="AJ45" s="113">
        <f t="shared" si="7"/>
        <v>0</v>
      </c>
      <c r="AK45" s="112">
        <v>756</v>
      </c>
      <c r="AL45" s="92">
        <f t="shared" si="33"/>
        <v>0</v>
      </c>
      <c r="AM45" s="92">
        <f t="shared" si="21"/>
        <v>-756</v>
      </c>
      <c r="AN45" s="113">
        <f t="shared" si="8"/>
        <v>0</v>
      </c>
      <c r="AO45" s="112">
        <v>624</v>
      </c>
      <c r="AP45" s="92">
        <f t="shared" si="34"/>
        <v>0</v>
      </c>
      <c r="AQ45" s="92">
        <f t="shared" si="22"/>
        <v>-624</v>
      </c>
      <c r="AR45" s="113">
        <f t="shared" si="9"/>
        <v>0</v>
      </c>
      <c r="AS45" s="112">
        <v>624</v>
      </c>
      <c r="AT45" s="92">
        <f t="shared" si="35"/>
        <v>0</v>
      </c>
      <c r="AU45" s="92">
        <f t="shared" si="23"/>
        <v>-624</v>
      </c>
      <c r="AV45" s="113">
        <f t="shared" si="10"/>
        <v>0</v>
      </c>
      <c r="AW45" s="112">
        <v>624</v>
      </c>
      <c r="AX45" s="92">
        <f t="shared" si="36"/>
        <v>0</v>
      </c>
      <c r="AY45" s="92">
        <f t="shared" si="24"/>
        <v>-624</v>
      </c>
      <c r="AZ45" s="113">
        <f t="shared" si="11"/>
        <v>0</v>
      </c>
      <c r="BA45" s="112"/>
      <c r="BB45" s="92">
        <f t="shared" si="37"/>
        <v>0</v>
      </c>
      <c r="BC45" s="92">
        <f t="shared" si="25"/>
        <v>0</v>
      </c>
      <c r="BD45" s="113">
        <f t="shared" si="12"/>
        <v>0</v>
      </c>
    </row>
    <row r="46" spans="1:56" x14ac:dyDescent="0.4">
      <c r="A46" s="111">
        <v>5120</v>
      </c>
      <c r="B46" s="91" t="s">
        <v>49</v>
      </c>
      <c r="C46" s="91">
        <v>342</v>
      </c>
      <c r="D46" s="91" t="s">
        <v>41</v>
      </c>
      <c r="E46" s="92">
        <v>1326</v>
      </c>
      <c r="F46" s="114">
        <f t="shared" si="26"/>
        <v>0</v>
      </c>
      <c r="G46" s="92">
        <f t="shared" si="13"/>
        <v>-1326</v>
      </c>
      <c r="H46" s="93">
        <f t="shared" si="0"/>
        <v>0</v>
      </c>
      <c r="I46" s="92">
        <v>1338</v>
      </c>
      <c r="J46" s="92">
        <f t="shared" si="27"/>
        <v>0</v>
      </c>
      <c r="K46" s="92">
        <f t="shared" si="14"/>
        <v>-1338</v>
      </c>
      <c r="L46" s="93">
        <f t="shared" si="1"/>
        <v>0</v>
      </c>
      <c r="M46" s="92">
        <v>1338</v>
      </c>
      <c r="N46" s="92">
        <f t="shared" si="28"/>
        <v>0</v>
      </c>
      <c r="O46" s="92">
        <f t="shared" si="15"/>
        <v>-1338</v>
      </c>
      <c r="P46" s="93">
        <f t="shared" si="2"/>
        <v>0</v>
      </c>
      <c r="Q46" s="92">
        <v>1566</v>
      </c>
      <c r="R46" s="92">
        <f t="shared" si="29"/>
        <v>0</v>
      </c>
      <c r="S46" s="92">
        <f t="shared" si="16"/>
        <v>-1566</v>
      </c>
      <c r="T46" s="93">
        <f t="shared" si="3"/>
        <v>0</v>
      </c>
      <c r="U46" s="92">
        <v>1494</v>
      </c>
      <c r="V46" s="92">
        <f t="shared" si="30"/>
        <v>0</v>
      </c>
      <c r="W46" s="92">
        <f t="shared" si="17"/>
        <v>-1494</v>
      </c>
      <c r="X46" s="93">
        <f t="shared" si="4"/>
        <v>0</v>
      </c>
      <c r="Y46" s="112">
        <v>1710</v>
      </c>
      <c r="Z46" s="92">
        <f t="shared" si="31"/>
        <v>0</v>
      </c>
      <c r="AA46" s="92">
        <f t="shared" si="18"/>
        <v>-1710</v>
      </c>
      <c r="AB46" s="113">
        <f t="shared" si="5"/>
        <v>0</v>
      </c>
      <c r="AC46" s="112">
        <v>1638</v>
      </c>
      <c r="AD46" s="114">
        <f t="shared" si="32"/>
        <v>0</v>
      </c>
      <c r="AE46" s="114">
        <f t="shared" si="19"/>
        <v>-1638</v>
      </c>
      <c r="AF46" s="113">
        <f t="shared" si="6"/>
        <v>0</v>
      </c>
      <c r="AG46" s="112">
        <v>1326</v>
      </c>
      <c r="AH46" s="92"/>
      <c r="AI46" s="92">
        <f t="shared" si="20"/>
        <v>-1326</v>
      </c>
      <c r="AJ46" s="113">
        <f t="shared" si="7"/>
        <v>0</v>
      </c>
      <c r="AK46" s="112">
        <v>1578</v>
      </c>
      <c r="AL46" s="92">
        <f t="shared" si="33"/>
        <v>0</v>
      </c>
      <c r="AM46" s="92">
        <f t="shared" si="21"/>
        <v>-1578</v>
      </c>
      <c r="AN46" s="113">
        <f t="shared" si="8"/>
        <v>0</v>
      </c>
      <c r="AO46" s="112">
        <v>1410</v>
      </c>
      <c r="AP46" s="92">
        <f t="shared" si="34"/>
        <v>0</v>
      </c>
      <c r="AQ46" s="92">
        <f t="shared" si="22"/>
        <v>-1410</v>
      </c>
      <c r="AR46" s="113">
        <f t="shared" si="9"/>
        <v>0</v>
      </c>
      <c r="AS46" s="112">
        <v>1650</v>
      </c>
      <c r="AT46" s="92">
        <f t="shared" si="35"/>
        <v>0</v>
      </c>
      <c r="AU46" s="92">
        <f t="shared" si="23"/>
        <v>-1650</v>
      </c>
      <c r="AV46" s="113">
        <f t="shared" si="10"/>
        <v>0</v>
      </c>
      <c r="AW46" s="112">
        <v>1290</v>
      </c>
      <c r="AX46" s="92">
        <f t="shared" si="36"/>
        <v>0</v>
      </c>
      <c r="AY46" s="92">
        <f t="shared" si="24"/>
        <v>-1290</v>
      </c>
      <c r="AZ46" s="113">
        <f t="shared" si="11"/>
        <v>0</v>
      </c>
      <c r="BA46" s="112"/>
      <c r="BB46" s="92">
        <f t="shared" si="37"/>
        <v>0</v>
      </c>
      <c r="BC46" s="92">
        <f t="shared" si="25"/>
        <v>0</v>
      </c>
      <c r="BD46" s="113">
        <f t="shared" si="12"/>
        <v>0</v>
      </c>
    </row>
    <row r="47" spans="1:56" x14ac:dyDescent="0.4">
      <c r="A47" s="111">
        <v>5120</v>
      </c>
      <c r="B47" s="91" t="s">
        <v>49</v>
      </c>
      <c r="C47" s="91">
        <v>350</v>
      </c>
      <c r="D47" s="91" t="s">
        <v>4</v>
      </c>
      <c r="E47" s="92">
        <v>1176</v>
      </c>
      <c r="F47" s="114">
        <f t="shared" si="26"/>
        <v>0</v>
      </c>
      <c r="G47" s="92">
        <f t="shared" si="13"/>
        <v>-1176</v>
      </c>
      <c r="H47" s="93">
        <f t="shared" si="0"/>
        <v>0</v>
      </c>
      <c r="I47" s="92">
        <v>1293</v>
      </c>
      <c r="J47" s="92">
        <f t="shared" si="27"/>
        <v>0</v>
      </c>
      <c r="K47" s="92">
        <f t="shared" si="14"/>
        <v>-1293</v>
      </c>
      <c r="L47" s="93">
        <f t="shared" si="1"/>
        <v>0</v>
      </c>
      <c r="M47" s="92">
        <v>1356</v>
      </c>
      <c r="N47" s="92">
        <f t="shared" si="28"/>
        <v>0</v>
      </c>
      <c r="O47" s="92">
        <f t="shared" si="15"/>
        <v>-1356</v>
      </c>
      <c r="P47" s="93">
        <f t="shared" si="2"/>
        <v>0</v>
      </c>
      <c r="Q47" s="92">
        <v>1641</v>
      </c>
      <c r="R47" s="92">
        <f t="shared" si="29"/>
        <v>0</v>
      </c>
      <c r="S47" s="92">
        <f t="shared" si="16"/>
        <v>-1641</v>
      </c>
      <c r="T47" s="93">
        <f t="shared" si="3"/>
        <v>0</v>
      </c>
      <c r="U47" s="92">
        <v>1572</v>
      </c>
      <c r="V47" s="92">
        <f t="shared" si="30"/>
        <v>0</v>
      </c>
      <c r="W47" s="92">
        <f t="shared" si="17"/>
        <v>-1572</v>
      </c>
      <c r="X47" s="93">
        <f t="shared" si="4"/>
        <v>0</v>
      </c>
      <c r="Y47" s="112">
        <v>1869</v>
      </c>
      <c r="Z47" s="92">
        <f t="shared" si="31"/>
        <v>0</v>
      </c>
      <c r="AA47" s="92">
        <f t="shared" si="18"/>
        <v>-1869</v>
      </c>
      <c r="AB47" s="113">
        <f t="shared" si="5"/>
        <v>0</v>
      </c>
      <c r="AC47" s="112">
        <v>1809</v>
      </c>
      <c r="AD47" s="114">
        <f t="shared" si="32"/>
        <v>0</v>
      </c>
      <c r="AE47" s="114">
        <f t="shared" si="19"/>
        <v>-1809</v>
      </c>
      <c r="AF47" s="113">
        <f t="shared" si="6"/>
        <v>0</v>
      </c>
      <c r="AG47" s="112">
        <v>1929</v>
      </c>
      <c r="AH47" s="92"/>
      <c r="AI47" s="92">
        <f t="shared" si="20"/>
        <v>-1929</v>
      </c>
      <c r="AJ47" s="113">
        <f t="shared" si="7"/>
        <v>0</v>
      </c>
      <c r="AK47" s="112">
        <v>1641</v>
      </c>
      <c r="AL47" s="92">
        <f t="shared" si="33"/>
        <v>0</v>
      </c>
      <c r="AM47" s="92">
        <f t="shared" si="21"/>
        <v>-1641</v>
      </c>
      <c r="AN47" s="113">
        <f t="shared" si="8"/>
        <v>0</v>
      </c>
      <c r="AO47" s="112">
        <v>1425</v>
      </c>
      <c r="AP47" s="92">
        <f t="shared" si="34"/>
        <v>0</v>
      </c>
      <c r="AQ47" s="92">
        <f t="shared" si="22"/>
        <v>-1425</v>
      </c>
      <c r="AR47" s="113">
        <f t="shared" si="9"/>
        <v>0</v>
      </c>
      <c r="AS47" s="112">
        <v>1458</v>
      </c>
      <c r="AT47" s="92">
        <f t="shared" si="35"/>
        <v>0</v>
      </c>
      <c r="AU47" s="92">
        <f t="shared" si="23"/>
        <v>-1458</v>
      </c>
      <c r="AV47" s="113">
        <f t="shared" si="10"/>
        <v>0</v>
      </c>
      <c r="AW47" s="112">
        <v>1470</v>
      </c>
      <c r="AX47" s="92">
        <f t="shared" si="36"/>
        <v>0</v>
      </c>
      <c r="AY47" s="92">
        <f t="shared" si="24"/>
        <v>-1470</v>
      </c>
      <c r="AZ47" s="113">
        <f t="shared" si="11"/>
        <v>0</v>
      </c>
      <c r="BA47" s="112"/>
      <c r="BB47" s="92">
        <f t="shared" si="37"/>
        <v>0</v>
      </c>
      <c r="BC47" s="92">
        <f t="shared" si="25"/>
        <v>0</v>
      </c>
      <c r="BD47" s="113">
        <f t="shared" si="12"/>
        <v>0</v>
      </c>
    </row>
    <row r="48" spans="1:56" x14ac:dyDescent="0.4">
      <c r="A48" s="126"/>
      <c r="B48" s="127" t="s">
        <v>50</v>
      </c>
      <c r="C48" s="128"/>
      <c r="D48" s="128" t="s">
        <v>50</v>
      </c>
      <c r="E48" s="129"/>
      <c r="F48" s="133">
        <f>SUM(F49:F54)</f>
        <v>0</v>
      </c>
      <c r="G48" s="129"/>
      <c r="H48" s="130"/>
      <c r="I48" s="129"/>
      <c r="J48" s="129">
        <f>SUM(J49:J54)</f>
        <v>0</v>
      </c>
      <c r="K48" s="129"/>
      <c r="L48" s="130"/>
      <c r="M48" s="129"/>
      <c r="N48" s="129">
        <f>SUM(N49:N54)</f>
        <v>0</v>
      </c>
      <c r="O48" s="129"/>
      <c r="P48" s="130"/>
      <c r="Q48" s="129"/>
      <c r="R48" s="129">
        <f>SUM(R49:R54)</f>
        <v>0</v>
      </c>
      <c r="S48" s="129"/>
      <c r="T48" s="130"/>
      <c r="U48" s="129"/>
      <c r="V48" s="129">
        <f>SUM(V49:V54)</f>
        <v>0</v>
      </c>
      <c r="W48" s="129"/>
      <c r="X48" s="130"/>
      <c r="Y48" s="131"/>
      <c r="Z48" s="129">
        <f>SUM(Z49:Z54)</f>
        <v>0</v>
      </c>
      <c r="AA48" s="129"/>
      <c r="AB48" s="132"/>
      <c r="AC48" s="131"/>
      <c r="AD48" s="133">
        <f>SUM(AD49:AD54)</f>
        <v>0</v>
      </c>
      <c r="AE48" s="133"/>
      <c r="AF48" s="132"/>
      <c r="AG48" s="131"/>
      <c r="AH48" s="129">
        <f>SUM(AH49:AH54)</f>
        <v>0</v>
      </c>
      <c r="AI48" s="129"/>
      <c r="AJ48" s="132"/>
      <c r="AK48" s="131"/>
      <c r="AL48" s="129">
        <f>SUM(AL49:AL54)</f>
        <v>0</v>
      </c>
      <c r="AM48" s="129"/>
      <c r="AN48" s="132"/>
      <c r="AO48" s="131"/>
      <c r="AP48" s="129">
        <f>SUM(AP49:AP54)</f>
        <v>0</v>
      </c>
      <c r="AQ48" s="129"/>
      <c r="AR48" s="132"/>
      <c r="AS48" s="131"/>
      <c r="AT48" s="129">
        <f>SUM(AT49:AT54)</f>
        <v>0</v>
      </c>
      <c r="AU48" s="129"/>
      <c r="AV48" s="132"/>
      <c r="AW48" s="131"/>
      <c r="AX48" s="129">
        <f>SUM(AX49:AX54)</f>
        <v>0</v>
      </c>
      <c r="AY48" s="129"/>
      <c r="AZ48" s="132"/>
      <c r="BA48" s="131"/>
      <c r="BB48" s="129">
        <f>SUM(BB49:BB54)</f>
        <v>0</v>
      </c>
      <c r="BC48" s="129"/>
      <c r="BD48" s="132"/>
    </row>
    <row r="49" spans="1:56" x14ac:dyDescent="0.4">
      <c r="A49" s="111"/>
      <c r="B49" s="134" t="s">
        <v>51</v>
      </c>
      <c r="C49" s="91">
        <v>310</v>
      </c>
      <c r="D49" s="91" t="s">
        <v>1</v>
      </c>
      <c r="E49" s="135" t="s">
        <v>52</v>
      </c>
      <c r="G49" s="136" t="s">
        <v>52</v>
      </c>
      <c r="H49" s="136" t="s">
        <v>52</v>
      </c>
      <c r="I49" s="135" t="s">
        <v>52</v>
      </c>
      <c r="K49" s="135" t="s">
        <v>53</v>
      </c>
      <c r="L49" s="135" t="s">
        <v>53</v>
      </c>
      <c r="M49" s="135" t="s">
        <v>52</v>
      </c>
      <c r="N49" s="92"/>
      <c r="O49" s="135" t="s">
        <v>53</v>
      </c>
      <c r="P49" s="135" t="s">
        <v>53</v>
      </c>
      <c r="Q49" s="135" t="s">
        <v>52</v>
      </c>
      <c r="R49" s="92"/>
      <c r="S49" s="135" t="s">
        <v>53</v>
      </c>
      <c r="T49" s="135" t="s">
        <v>53</v>
      </c>
      <c r="U49" s="135" t="s">
        <v>52</v>
      </c>
      <c r="V49" s="92"/>
      <c r="W49" s="135" t="s">
        <v>53</v>
      </c>
      <c r="X49" s="135" t="s">
        <v>53</v>
      </c>
      <c r="Y49" s="135" t="s">
        <v>52</v>
      </c>
      <c r="Z49" s="92"/>
      <c r="AA49" s="137" t="s">
        <v>53</v>
      </c>
      <c r="AB49" s="138" t="s">
        <v>53</v>
      </c>
      <c r="AC49" s="135" t="s">
        <v>52</v>
      </c>
      <c r="AD49" s="114"/>
      <c r="AE49" s="139" t="s">
        <v>53</v>
      </c>
      <c r="AF49" s="138" t="s">
        <v>53</v>
      </c>
      <c r="AG49" s="135" t="s">
        <v>52</v>
      </c>
      <c r="AH49" s="92"/>
      <c r="AI49" s="137" t="s">
        <v>53</v>
      </c>
      <c r="AJ49" s="138" t="s">
        <v>53</v>
      </c>
      <c r="AK49" s="135" t="s">
        <v>52</v>
      </c>
      <c r="AL49" s="92"/>
      <c r="AM49" s="137" t="s">
        <v>53</v>
      </c>
      <c r="AN49" s="138" t="s">
        <v>53</v>
      </c>
      <c r="AO49" s="135" t="s">
        <v>52</v>
      </c>
      <c r="AP49" s="92"/>
      <c r="AQ49" s="137" t="s">
        <v>53</v>
      </c>
      <c r="AR49" s="138" t="s">
        <v>53</v>
      </c>
      <c r="AS49" s="135" t="s">
        <v>52</v>
      </c>
      <c r="AT49" s="92"/>
      <c r="AU49" s="137" t="s">
        <v>53</v>
      </c>
      <c r="AV49" s="138" t="s">
        <v>53</v>
      </c>
      <c r="AW49" s="135" t="s">
        <v>52</v>
      </c>
      <c r="AX49" s="92"/>
      <c r="AY49" s="137" t="s">
        <v>53</v>
      </c>
      <c r="AZ49" s="138" t="s">
        <v>53</v>
      </c>
      <c r="BA49" s="135" t="s">
        <v>52</v>
      </c>
      <c r="BB49" s="92"/>
      <c r="BC49" s="137" t="s">
        <v>53</v>
      </c>
      <c r="BD49" s="138" t="s">
        <v>53</v>
      </c>
    </row>
    <row r="50" spans="1:56" x14ac:dyDescent="0.4">
      <c r="A50" s="111"/>
      <c r="B50" s="134" t="s">
        <v>51</v>
      </c>
      <c r="C50" s="91">
        <v>320</v>
      </c>
      <c r="D50" s="91" t="s">
        <v>2</v>
      </c>
      <c r="E50" s="135" t="s">
        <v>52</v>
      </c>
      <c r="G50" s="136" t="s">
        <v>52</v>
      </c>
      <c r="H50" s="136" t="s">
        <v>52</v>
      </c>
      <c r="I50" s="135" t="s">
        <v>52</v>
      </c>
      <c r="K50" s="135" t="s">
        <v>53</v>
      </c>
      <c r="L50" s="135" t="s">
        <v>53</v>
      </c>
      <c r="M50" s="135" t="s">
        <v>52</v>
      </c>
      <c r="N50" s="92"/>
      <c r="O50" s="135" t="s">
        <v>53</v>
      </c>
      <c r="P50" s="135" t="s">
        <v>53</v>
      </c>
      <c r="Q50" s="135" t="s">
        <v>52</v>
      </c>
      <c r="R50" s="92"/>
      <c r="S50" s="135" t="s">
        <v>53</v>
      </c>
      <c r="T50" s="135" t="s">
        <v>53</v>
      </c>
      <c r="U50" s="135" t="s">
        <v>52</v>
      </c>
      <c r="V50" s="92"/>
      <c r="W50" s="135" t="s">
        <v>53</v>
      </c>
      <c r="X50" s="135" t="s">
        <v>53</v>
      </c>
      <c r="Y50" s="135" t="s">
        <v>52</v>
      </c>
      <c r="Z50" s="92"/>
      <c r="AA50" s="137" t="s">
        <v>53</v>
      </c>
      <c r="AB50" s="138" t="s">
        <v>53</v>
      </c>
      <c r="AC50" s="135" t="s">
        <v>52</v>
      </c>
      <c r="AD50" s="114"/>
      <c r="AE50" s="139" t="s">
        <v>53</v>
      </c>
      <c r="AF50" s="138" t="s">
        <v>53</v>
      </c>
      <c r="AG50" s="135" t="s">
        <v>52</v>
      </c>
      <c r="AH50" s="92"/>
      <c r="AI50" s="137" t="s">
        <v>53</v>
      </c>
      <c r="AJ50" s="138" t="s">
        <v>53</v>
      </c>
      <c r="AK50" s="135" t="s">
        <v>52</v>
      </c>
      <c r="AL50" s="92"/>
      <c r="AM50" s="137" t="s">
        <v>53</v>
      </c>
      <c r="AN50" s="138" t="s">
        <v>53</v>
      </c>
      <c r="AO50" s="135" t="s">
        <v>52</v>
      </c>
      <c r="AP50" s="92"/>
      <c r="AQ50" s="137" t="s">
        <v>53</v>
      </c>
      <c r="AR50" s="138" t="s">
        <v>53</v>
      </c>
      <c r="AS50" s="135" t="s">
        <v>52</v>
      </c>
      <c r="AT50" s="92"/>
      <c r="AU50" s="137" t="s">
        <v>53</v>
      </c>
      <c r="AV50" s="138" t="s">
        <v>53</v>
      </c>
      <c r="AW50" s="135" t="s">
        <v>52</v>
      </c>
      <c r="AX50" s="92"/>
      <c r="AY50" s="137" t="s">
        <v>53</v>
      </c>
      <c r="AZ50" s="138" t="s">
        <v>53</v>
      </c>
      <c r="BA50" s="135" t="s">
        <v>52</v>
      </c>
      <c r="BB50" s="92"/>
      <c r="BC50" s="137" t="s">
        <v>53</v>
      </c>
      <c r="BD50" s="138" t="s">
        <v>53</v>
      </c>
    </row>
    <row r="51" spans="1:56" x14ac:dyDescent="0.4">
      <c r="A51" s="111"/>
      <c r="B51" s="134" t="s">
        <v>51</v>
      </c>
      <c r="C51" s="91">
        <v>330</v>
      </c>
      <c r="D51" s="91" t="s">
        <v>3</v>
      </c>
      <c r="E51" s="135" t="s">
        <v>52</v>
      </c>
      <c r="G51" s="136" t="s">
        <v>52</v>
      </c>
      <c r="H51" s="136" t="s">
        <v>52</v>
      </c>
      <c r="I51" s="135" t="s">
        <v>52</v>
      </c>
      <c r="K51" s="135" t="s">
        <v>53</v>
      </c>
      <c r="L51" s="135" t="s">
        <v>53</v>
      </c>
      <c r="M51" s="135" t="s">
        <v>52</v>
      </c>
      <c r="N51" s="92"/>
      <c r="O51" s="135" t="s">
        <v>53</v>
      </c>
      <c r="P51" s="135" t="s">
        <v>53</v>
      </c>
      <c r="Q51" s="135" t="s">
        <v>52</v>
      </c>
      <c r="R51" s="92"/>
      <c r="S51" s="135" t="s">
        <v>53</v>
      </c>
      <c r="T51" s="135" t="s">
        <v>53</v>
      </c>
      <c r="U51" s="135" t="s">
        <v>52</v>
      </c>
      <c r="V51" s="92"/>
      <c r="W51" s="135" t="s">
        <v>53</v>
      </c>
      <c r="X51" s="135" t="s">
        <v>53</v>
      </c>
      <c r="Y51" s="135" t="s">
        <v>52</v>
      </c>
      <c r="Z51" s="92"/>
      <c r="AA51" s="137" t="s">
        <v>53</v>
      </c>
      <c r="AB51" s="138" t="s">
        <v>53</v>
      </c>
      <c r="AC51" s="135" t="s">
        <v>52</v>
      </c>
      <c r="AD51" s="114"/>
      <c r="AE51" s="139" t="s">
        <v>53</v>
      </c>
      <c r="AF51" s="138" t="s">
        <v>53</v>
      </c>
      <c r="AG51" s="135" t="s">
        <v>52</v>
      </c>
      <c r="AH51" s="92"/>
      <c r="AI51" s="137" t="s">
        <v>53</v>
      </c>
      <c r="AJ51" s="138" t="s">
        <v>53</v>
      </c>
      <c r="AK51" s="135" t="s">
        <v>52</v>
      </c>
      <c r="AL51" s="92"/>
      <c r="AM51" s="137" t="s">
        <v>53</v>
      </c>
      <c r="AN51" s="138" t="s">
        <v>53</v>
      </c>
      <c r="AO51" s="135" t="s">
        <v>52</v>
      </c>
      <c r="AP51" s="92"/>
      <c r="AQ51" s="137" t="s">
        <v>53</v>
      </c>
      <c r="AR51" s="138" t="s">
        <v>53</v>
      </c>
      <c r="AS51" s="135" t="s">
        <v>52</v>
      </c>
      <c r="AT51" s="92"/>
      <c r="AU51" s="137" t="s">
        <v>53</v>
      </c>
      <c r="AV51" s="138" t="s">
        <v>53</v>
      </c>
      <c r="AW51" s="135" t="s">
        <v>52</v>
      </c>
      <c r="AX51" s="92"/>
      <c r="AY51" s="137" t="s">
        <v>53</v>
      </c>
      <c r="AZ51" s="138" t="s">
        <v>53</v>
      </c>
      <c r="BA51" s="135" t="s">
        <v>52</v>
      </c>
      <c r="BB51" s="92"/>
      <c r="BC51" s="137" t="s">
        <v>53</v>
      </c>
      <c r="BD51" s="138" t="s">
        <v>53</v>
      </c>
    </row>
    <row r="52" spans="1:56" x14ac:dyDescent="0.4">
      <c r="A52" s="111"/>
      <c r="B52" s="134" t="s">
        <v>51</v>
      </c>
      <c r="C52" s="91">
        <v>341</v>
      </c>
      <c r="D52" s="91" t="s">
        <v>40</v>
      </c>
      <c r="E52" s="135" t="s">
        <v>52</v>
      </c>
      <c r="G52" s="136" t="s">
        <v>52</v>
      </c>
      <c r="H52" s="136" t="s">
        <v>52</v>
      </c>
      <c r="I52" s="135" t="s">
        <v>52</v>
      </c>
      <c r="K52" s="135" t="s">
        <v>53</v>
      </c>
      <c r="L52" s="135" t="s">
        <v>53</v>
      </c>
      <c r="M52" s="135" t="s">
        <v>52</v>
      </c>
      <c r="N52" s="92"/>
      <c r="O52" s="135" t="s">
        <v>53</v>
      </c>
      <c r="P52" s="135" t="s">
        <v>53</v>
      </c>
      <c r="Q52" s="135" t="s">
        <v>52</v>
      </c>
      <c r="R52" s="92"/>
      <c r="S52" s="135" t="s">
        <v>53</v>
      </c>
      <c r="T52" s="135" t="s">
        <v>53</v>
      </c>
      <c r="U52" s="135" t="s">
        <v>52</v>
      </c>
      <c r="V52" s="92"/>
      <c r="W52" s="135" t="s">
        <v>53</v>
      </c>
      <c r="X52" s="135" t="s">
        <v>53</v>
      </c>
      <c r="Y52" s="135" t="s">
        <v>52</v>
      </c>
      <c r="Z52" s="92"/>
      <c r="AA52" s="137" t="s">
        <v>53</v>
      </c>
      <c r="AB52" s="138" t="s">
        <v>53</v>
      </c>
      <c r="AC52" s="135" t="s">
        <v>52</v>
      </c>
      <c r="AD52" s="114"/>
      <c r="AE52" s="139" t="s">
        <v>53</v>
      </c>
      <c r="AF52" s="138" t="s">
        <v>53</v>
      </c>
      <c r="AG52" s="135" t="s">
        <v>52</v>
      </c>
      <c r="AH52" s="92"/>
      <c r="AI52" s="137" t="s">
        <v>53</v>
      </c>
      <c r="AJ52" s="138" t="s">
        <v>53</v>
      </c>
      <c r="AK52" s="135" t="s">
        <v>52</v>
      </c>
      <c r="AL52" s="92"/>
      <c r="AM52" s="137" t="s">
        <v>53</v>
      </c>
      <c r="AN52" s="138" t="s">
        <v>53</v>
      </c>
      <c r="AO52" s="135" t="s">
        <v>52</v>
      </c>
      <c r="AP52" s="92"/>
      <c r="AQ52" s="137" t="s">
        <v>53</v>
      </c>
      <c r="AR52" s="138" t="s">
        <v>53</v>
      </c>
      <c r="AS52" s="135" t="s">
        <v>52</v>
      </c>
      <c r="AT52" s="92"/>
      <c r="AU52" s="137" t="s">
        <v>53</v>
      </c>
      <c r="AV52" s="138" t="s">
        <v>53</v>
      </c>
      <c r="AW52" s="135" t="s">
        <v>52</v>
      </c>
      <c r="AX52" s="92"/>
      <c r="AY52" s="137" t="s">
        <v>53</v>
      </c>
      <c r="AZ52" s="138" t="s">
        <v>53</v>
      </c>
      <c r="BA52" s="135" t="s">
        <v>52</v>
      </c>
      <c r="BB52" s="92"/>
      <c r="BC52" s="137" t="s">
        <v>53</v>
      </c>
      <c r="BD52" s="138" t="s">
        <v>53</v>
      </c>
    </row>
    <row r="53" spans="1:56" x14ac:dyDescent="0.4">
      <c r="A53" s="111"/>
      <c r="B53" s="134" t="s">
        <v>51</v>
      </c>
      <c r="C53" s="91">
        <v>342</v>
      </c>
      <c r="D53" s="91" t="s">
        <v>41</v>
      </c>
      <c r="E53" s="135" t="s">
        <v>52</v>
      </c>
      <c r="G53" s="136" t="s">
        <v>52</v>
      </c>
      <c r="H53" s="136" t="s">
        <v>52</v>
      </c>
      <c r="I53" s="135" t="s">
        <v>52</v>
      </c>
      <c r="K53" s="135" t="s">
        <v>53</v>
      </c>
      <c r="L53" s="135" t="s">
        <v>53</v>
      </c>
      <c r="M53" s="135" t="s">
        <v>52</v>
      </c>
      <c r="N53" s="92"/>
      <c r="O53" s="135" t="s">
        <v>53</v>
      </c>
      <c r="P53" s="135" t="s">
        <v>53</v>
      </c>
      <c r="Q53" s="135" t="s">
        <v>52</v>
      </c>
      <c r="R53" s="92"/>
      <c r="S53" s="135" t="s">
        <v>53</v>
      </c>
      <c r="T53" s="135" t="s">
        <v>53</v>
      </c>
      <c r="U53" s="135" t="s">
        <v>52</v>
      </c>
      <c r="V53" s="92"/>
      <c r="W53" s="135" t="s">
        <v>53</v>
      </c>
      <c r="X53" s="135" t="s">
        <v>53</v>
      </c>
      <c r="Y53" s="135" t="s">
        <v>52</v>
      </c>
      <c r="Z53" s="92"/>
      <c r="AA53" s="137" t="s">
        <v>53</v>
      </c>
      <c r="AB53" s="138" t="s">
        <v>53</v>
      </c>
      <c r="AC53" s="135" t="s">
        <v>52</v>
      </c>
      <c r="AD53" s="114"/>
      <c r="AE53" s="139" t="s">
        <v>53</v>
      </c>
      <c r="AF53" s="138" t="s">
        <v>53</v>
      </c>
      <c r="AG53" s="135" t="s">
        <v>52</v>
      </c>
      <c r="AH53" s="92"/>
      <c r="AI53" s="137" t="s">
        <v>53</v>
      </c>
      <c r="AJ53" s="138" t="s">
        <v>53</v>
      </c>
      <c r="AK53" s="135" t="s">
        <v>52</v>
      </c>
      <c r="AL53" s="92"/>
      <c r="AM53" s="137" t="s">
        <v>53</v>
      </c>
      <c r="AN53" s="138" t="s">
        <v>53</v>
      </c>
      <c r="AO53" s="135" t="s">
        <v>52</v>
      </c>
      <c r="AP53" s="92"/>
      <c r="AQ53" s="137" t="s">
        <v>53</v>
      </c>
      <c r="AR53" s="138" t="s">
        <v>53</v>
      </c>
      <c r="AS53" s="135" t="s">
        <v>52</v>
      </c>
      <c r="AT53" s="92"/>
      <c r="AU53" s="137" t="s">
        <v>53</v>
      </c>
      <c r="AV53" s="138" t="s">
        <v>53</v>
      </c>
      <c r="AW53" s="135" t="s">
        <v>52</v>
      </c>
      <c r="AX53" s="92"/>
      <c r="AY53" s="137" t="s">
        <v>53</v>
      </c>
      <c r="AZ53" s="138" t="s">
        <v>53</v>
      </c>
      <c r="BA53" s="135" t="s">
        <v>52</v>
      </c>
      <c r="BB53" s="92"/>
      <c r="BC53" s="137" t="s">
        <v>53</v>
      </c>
      <c r="BD53" s="138" t="s">
        <v>53</v>
      </c>
    </row>
    <row r="54" spans="1:56" x14ac:dyDescent="0.4">
      <c r="A54" s="111"/>
      <c r="B54" s="134" t="s">
        <v>51</v>
      </c>
      <c r="C54" s="91">
        <v>350</v>
      </c>
      <c r="D54" s="91" t="s">
        <v>4</v>
      </c>
      <c r="E54" s="135" t="s">
        <v>52</v>
      </c>
      <c r="G54" s="136" t="s">
        <v>52</v>
      </c>
      <c r="H54" s="136" t="s">
        <v>52</v>
      </c>
      <c r="I54" s="135" t="s">
        <v>52</v>
      </c>
      <c r="K54" s="135" t="s">
        <v>53</v>
      </c>
      <c r="L54" s="135" t="s">
        <v>53</v>
      </c>
      <c r="M54" s="135" t="s">
        <v>52</v>
      </c>
      <c r="N54" s="92"/>
      <c r="O54" s="135" t="s">
        <v>53</v>
      </c>
      <c r="P54" s="135" t="s">
        <v>53</v>
      </c>
      <c r="Q54" s="135" t="s">
        <v>52</v>
      </c>
      <c r="R54" s="92"/>
      <c r="S54" s="135" t="s">
        <v>53</v>
      </c>
      <c r="T54" s="135" t="s">
        <v>53</v>
      </c>
      <c r="U54" s="135" t="s">
        <v>52</v>
      </c>
      <c r="V54" s="92"/>
      <c r="W54" s="135" t="s">
        <v>53</v>
      </c>
      <c r="X54" s="135" t="s">
        <v>53</v>
      </c>
      <c r="Y54" s="135" t="s">
        <v>52</v>
      </c>
      <c r="Z54" s="92"/>
      <c r="AA54" s="137" t="s">
        <v>53</v>
      </c>
      <c r="AB54" s="138" t="s">
        <v>53</v>
      </c>
      <c r="AC54" s="135" t="s">
        <v>52</v>
      </c>
      <c r="AD54" s="114"/>
      <c r="AE54" s="139" t="s">
        <v>53</v>
      </c>
      <c r="AF54" s="138" t="s">
        <v>53</v>
      </c>
      <c r="AG54" s="135" t="s">
        <v>52</v>
      </c>
      <c r="AH54" s="92"/>
      <c r="AI54" s="137" t="s">
        <v>53</v>
      </c>
      <c r="AJ54" s="138" t="s">
        <v>53</v>
      </c>
      <c r="AK54" s="135" t="s">
        <v>52</v>
      </c>
      <c r="AL54" s="92"/>
      <c r="AM54" s="137" t="s">
        <v>53</v>
      </c>
      <c r="AN54" s="138" t="s">
        <v>53</v>
      </c>
      <c r="AO54" s="135" t="s">
        <v>52</v>
      </c>
      <c r="AP54" s="92"/>
      <c r="AQ54" s="137" t="s">
        <v>53</v>
      </c>
      <c r="AR54" s="138" t="s">
        <v>53</v>
      </c>
      <c r="AS54" s="135" t="s">
        <v>52</v>
      </c>
      <c r="AT54" s="92"/>
      <c r="AU54" s="137" t="s">
        <v>53</v>
      </c>
      <c r="AV54" s="138" t="s">
        <v>53</v>
      </c>
      <c r="AW54" s="135" t="s">
        <v>52</v>
      </c>
      <c r="AX54" s="92"/>
      <c r="AY54" s="137" t="s">
        <v>53</v>
      </c>
      <c r="AZ54" s="138" t="s">
        <v>53</v>
      </c>
      <c r="BA54" s="135" t="s">
        <v>52</v>
      </c>
      <c r="BB54" s="92"/>
      <c r="BC54" s="137" t="s">
        <v>53</v>
      </c>
      <c r="BD54" s="138" t="s">
        <v>53</v>
      </c>
    </row>
    <row r="55" spans="1:56" x14ac:dyDescent="0.4">
      <c r="A55" s="126"/>
      <c r="B55" s="127" t="s">
        <v>70</v>
      </c>
      <c r="C55" s="128"/>
      <c r="D55" s="128" t="s">
        <v>70</v>
      </c>
      <c r="E55" s="129"/>
      <c r="F55" s="133">
        <f>SUM(F56:F61)</f>
        <v>0</v>
      </c>
      <c r="G55" s="129"/>
      <c r="H55" s="130"/>
      <c r="I55" s="129"/>
      <c r="J55" s="129">
        <f>SUM(J56:J61)</f>
        <v>0</v>
      </c>
      <c r="K55" s="129"/>
      <c r="L55" s="130"/>
      <c r="M55" s="129"/>
      <c r="N55" s="129">
        <f>SUM(N56:N61)</f>
        <v>0</v>
      </c>
      <c r="O55" s="129"/>
      <c r="P55" s="130"/>
      <c r="Q55" s="129"/>
      <c r="R55" s="129">
        <f>SUM(R56:R61)</f>
        <v>0</v>
      </c>
      <c r="S55" s="129"/>
      <c r="T55" s="130"/>
      <c r="U55" s="129"/>
      <c r="V55" s="129">
        <f>SUM(V56:V61)</f>
        <v>0</v>
      </c>
      <c r="W55" s="129"/>
      <c r="X55" s="130"/>
      <c r="Y55" s="131"/>
      <c r="Z55" s="129">
        <f>SUM(Z56:Z61)</f>
        <v>0</v>
      </c>
      <c r="AA55" s="129"/>
      <c r="AB55" s="132"/>
      <c r="AC55" s="131"/>
      <c r="AD55" s="133">
        <f>SUM(AD56:AD61)</f>
        <v>0</v>
      </c>
      <c r="AE55" s="133"/>
      <c r="AF55" s="132"/>
      <c r="AG55" s="131"/>
      <c r="AH55" s="129">
        <f>SUM(AH56:AH61)</f>
        <v>0</v>
      </c>
      <c r="AI55" s="129"/>
      <c r="AJ55" s="132"/>
      <c r="AK55" s="131"/>
      <c r="AL55" s="129">
        <f>SUM(AL56:AL61)</f>
        <v>0</v>
      </c>
      <c r="AM55" s="129"/>
      <c r="AN55" s="132"/>
      <c r="AO55" s="131"/>
      <c r="AP55" s="129">
        <f>SUM(AP56:AP61)</f>
        <v>0</v>
      </c>
      <c r="AQ55" s="129"/>
      <c r="AR55" s="132"/>
      <c r="AS55" s="131"/>
      <c r="AT55" s="129">
        <f>SUM(AT56:AT61)</f>
        <v>0</v>
      </c>
      <c r="AU55" s="129"/>
      <c r="AV55" s="132"/>
      <c r="AW55" s="131"/>
      <c r="AX55" s="129">
        <f>SUM(AX56:AX61)</f>
        <v>0</v>
      </c>
      <c r="AY55" s="129"/>
      <c r="AZ55" s="132"/>
      <c r="BA55" s="131"/>
      <c r="BB55" s="129">
        <f>SUM(BB56:BB61)</f>
        <v>0</v>
      </c>
      <c r="BC55" s="129"/>
      <c r="BD55" s="132"/>
    </row>
    <row r="56" spans="1:56" x14ac:dyDescent="0.4">
      <c r="A56" s="111"/>
      <c r="B56" s="134" t="s">
        <v>70</v>
      </c>
      <c r="C56" s="91">
        <v>310</v>
      </c>
      <c r="D56" s="91" t="s">
        <v>1</v>
      </c>
      <c r="E56" s="189" t="s">
        <v>53</v>
      </c>
      <c r="F56" s="182"/>
      <c r="G56" s="189" t="s">
        <v>53</v>
      </c>
      <c r="H56" s="191" t="s">
        <v>52</v>
      </c>
      <c r="I56" s="189" t="s">
        <v>53</v>
      </c>
      <c r="J56" s="140"/>
      <c r="K56" s="189" t="s">
        <v>53</v>
      </c>
      <c r="L56" s="189" t="s">
        <v>53</v>
      </c>
      <c r="M56" s="189" t="s">
        <v>53</v>
      </c>
      <c r="N56" s="140"/>
      <c r="O56" s="189" t="s">
        <v>53</v>
      </c>
      <c r="P56" s="189" t="s">
        <v>53</v>
      </c>
      <c r="Q56" s="189" t="s">
        <v>53</v>
      </c>
      <c r="R56" s="140"/>
      <c r="S56" s="189" t="s">
        <v>53</v>
      </c>
      <c r="T56" s="189" t="s">
        <v>53</v>
      </c>
      <c r="U56" s="189" t="s">
        <v>53</v>
      </c>
      <c r="V56" s="140"/>
      <c r="W56" s="189" t="s">
        <v>53</v>
      </c>
      <c r="X56" s="189" t="s">
        <v>53</v>
      </c>
      <c r="Y56" s="141" t="s">
        <v>53</v>
      </c>
      <c r="Z56" s="142"/>
      <c r="AA56" s="189" t="s">
        <v>53</v>
      </c>
      <c r="AB56" s="189" t="s">
        <v>53</v>
      </c>
      <c r="AC56" s="141" t="s">
        <v>53</v>
      </c>
      <c r="AD56" s="143"/>
      <c r="AE56" s="189" t="s">
        <v>53</v>
      </c>
      <c r="AF56" s="189" t="s">
        <v>53</v>
      </c>
      <c r="AG56" s="141" t="s">
        <v>53</v>
      </c>
      <c r="AH56" s="142"/>
      <c r="AI56" s="189" t="s">
        <v>53</v>
      </c>
      <c r="AJ56" s="189" t="s">
        <v>53</v>
      </c>
      <c r="AK56" s="141" t="s">
        <v>53</v>
      </c>
      <c r="AL56" s="142"/>
      <c r="AM56" s="189" t="s">
        <v>53</v>
      </c>
      <c r="AN56" s="189" t="s">
        <v>53</v>
      </c>
      <c r="AO56" s="141" t="s">
        <v>53</v>
      </c>
      <c r="AP56" s="142"/>
      <c r="AQ56" s="189" t="s">
        <v>53</v>
      </c>
      <c r="AR56" s="189" t="s">
        <v>53</v>
      </c>
      <c r="AS56" s="141" t="s">
        <v>53</v>
      </c>
      <c r="AT56" s="142"/>
      <c r="AU56" s="189" t="s">
        <v>53</v>
      </c>
      <c r="AV56" s="189" t="s">
        <v>53</v>
      </c>
      <c r="AW56" s="141" t="s">
        <v>53</v>
      </c>
      <c r="AX56" s="142"/>
      <c r="AY56" s="189" t="s">
        <v>53</v>
      </c>
      <c r="AZ56" s="189" t="s">
        <v>53</v>
      </c>
      <c r="BA56" s="141" t="s">
        <v>53</v>
      </c>
      <c r="BB56" s="142"/>
      <c r="BC56" s="189" t="s">
        <v>53</v>
      </c>
      <c r="BD56" s="189" t="s">
        <v>53</v>
      </c>
    </row>
    <row r="57" spans="1:56" x14ac:dyDescent="0.4">
      <c r="A57" s="111"/>
      <c r="B57" s="134" t="s">
        <v>13</v>
      </c>
      <c r="C57" s="91">
        <v>320</v>
      </c>
      <c r="D57" s="91" t="s">
        <v>2</v>
      </c>
      <c r="E57" s="189" t="s">
        <v>53</v>
      </c>
      <c r="F57" s="182"/>
      <c r="G57" s="189" t="s">
        <v>53</v>
      </c>
      <c r="H57" s="191" t="s">
        <v>53</v>
      </c>
      <c r="I57" s="189" t="s">
        <v>53</v>
      </c>
      <c r="J57" s="140"/>
      <c r="K57" s="189" t="s">
        <v>53</v>
      </c>
      <c r="L57" s="189" t="s">
        <v>53</v>
      </c>
      <c r="M57" s="189" t="s">
        <v>53</v>
      </c>
      <c r="N57" s="140"/>
      <c r="O57" s="189" t="s">
        <v>53</v>
      </c>
      <c r="P57" s="189" t="s">
        <v>53</v>
      </c>
      <c r="Q57" s="189" t="s">
        <v>53</v>
      </c>
      <c r="R57" s="140"/>
      <c r="S57" s="189" t="s">
        <v>53</v>
      </c>
      <c r="T57" s="189" t="s">
        <v>53</v>
      </c>
      <c r="U57" s="189" t="s">
        <v>53</v>
      </c>
      <c r="V57" s="140"/>
      <c r="W57" s="189" t="s">
        <v>53</v>
      </c>
      <c r="X57" s="189" t="s">
        <v>53</v>
      </c>
      <c r="Y57" s="141" t="s">
        <v>53</v>
      </c>
      <c r="Z57" s="142"/>
      <c r="AA57" s="189" t="s">
        <v>53</v>
      </c>
      <c r="AB57" s="189" t="s">
        <v>53</v>
      </c>
      <c r="AC57" s="141" t="s">
        <v>53</v>
      </c>
      <c r="AD57" s="143"/>
      <c r="AE57" s="189" t="s">
        <v>53</v>
      </c>
      <c r="AF57" s="189" t="s">
        <v>53</v>
      </c>
      <c r="AG57" s="141" t="s">
        <v>53</v>
      </c>
      <c r="AH57" s="142"/>
      <c r="AI57" s="189" t="s">
        <v>53</v>
      </c>
      <c r="AJ57" s="189" t="s">
        <v>53</v>
      </c>
      <c r="AK57" s="141" t="s">
        <v>53</v>
      </c>
      <c r="AL57" s="142"/>
      <c r="AM57" s="189" t="s">
        <v>53</v>
      </c>
      <c r="AN57" s="189" t="s">
        <v>53</v>
      </c>
      <c r="AO57" s="141" t="s">
        <v>53</v>
      </c>
      <c r="AP57" s="142"/>
      <c r="AQ57" s="189" t="s">
        <v>53</v>
      </c>
      <c r="AR57" s="189" t="s">
        <v>53</v>
      </c>
      <c r="AS57" s="141" t="s">
        <v>53</v>
      </c>
      <c r="AT57" s="142"/>
      <c r="AU57" s="189" t="s">
        <v>53</v>
      </c>
      <c r="AV57" s="189" t="s">
        <v>53</v>
      </c>
      <c r="AW57" s="141" t="s">
        <v>53</v>
      </c>
      <c r="AX57" s="142"/>
      <c r="AY57" s="189" t="s">
        <v>53</v>
      </c>
      <c r="AZ57" s="189" t="s">
        <v>53</v>
      </c>
      <c r="BA57" s="141" t="s">
        <v>53</v>
      </c>
      <c r="BB57" s="142"/>
      <c r="BC57" s="189" t="s">
        <v>53</v>
      </c>
      <c r="BD57" s="189" t="s">
        <v>53</v>
      </c>
    </row>
    <row r="58" spans="1:56" x14ac:dyDescent="0.4">
      <c r="A58" s="111"/>
      <c r="B58" s="134" t="s">
        <v>13</v>
      </c>
      <c r="C58" s="91">
        <v>330</v>
      </c>
      <c r="D58" s="91" t="s">
        <v>3</v>
      </c>
      <c r="E58" s="189" t="s">
        <v>53</v>
      </c>
      <c r="F58" s="182"/>
      <c r="G58" s="189" t="s">
        <v>53</v>
      </c>
      <c r="H58" s="191" t="s">
        <v>53</v>
      </c>
      <c r="I58" s="189" t="s">
        <v>53</v>
      </c>
      <c r="J58" s="140"/>
      <c r="K58" s="189" t="s">
        <v>53</v>
      </c>
      <c r="L58" s="189" t="s">
        <v>53</v>
      </c>
      <c r="M58" s="189" t="s">
        <v>53</v>
      </c>
      <c r="N58" s="140"/>
      <c r="O58" s="189" t="s">
        <v>53</v>
      </c>
      <c r="P58" s="189" t="s">
        <v>53</v>
      </c>
      <c r="Q58" s="189" t="s">
        <v>53</v>
      </c>
      <c r="R58" s="140"/>
      <c r="S58" s="189" t="s">
        <v>53</v>
      </c>
      <c r="T58" s="189" t="s">
        <v>53</v>
      </c>
      <c r="U58" s="189" t="s">
        <v>53</v>
      </c>
      <c r="V58" s="140"/>
      <c r="W58" s="189" t="s">
        <v>53</v>
      </c>
      <c r="X58" s="189" t="s">
        <v>53</v>
      </c>
      <c r="Y58" s="141" t="s">
        <v>53</v>
      </c>
      <c r="Z58" s="142"/>
      <c r="AA58" s="189" t="s">
        <v>53</v>
      </c>
      <c r="AB58" s="189" t="s">
        <v>53</v>
      </c>
      <c r="AC58" s="141" t="s">
        <v>53</v>
      </c>
      <c r="AD58" s="143"/>
      <c r="AE58" s="189" t="s">
        <v>53</v>
      </c>
      <c r="AF58" s="189" t="s">
        <v>53</v>
      </c>
      <c r="AG58" s="141" t="s">
        <v>53</v>
      </c>
      <c r="AH58" s="142"/>
      <c r="AI58" s="189" t="s">
        <v>53</v>
      </c>
      <c r="AJ58" s="189" t="s">
        <v>53</v>
      </c>
      <c r="AK58" s="141" t="s">
        <v>53</v>
      </c>
      <c r="AL58" s="142"/>
      <c r="AM58" s="189" t="s">
        <v>53</v>
      </c>
      <c r="AN58" s="189" t="s">
        <v>53</v>
      </c>
      <c r="AO58" s="141" t="s">
        <v>53</v>
      </c>
      <c r="AP58" s="142"/>
      <c r="AQ58" s="189" t="s">
        <v>53</v>
      </c>
      <c r="AR58" s="189" t="s">
        <v>53</v>
      </c>
      <c r="AS58" s="141" t="s">
        <v>53</v>
      </c>
      <c r="AT58" s="142"/>
      <c r="AU58" s="189" t="s">
        <v>53</v>
      </c>
      <c r="AV58" s="189" t="s">
        <v>53</v>
      </c>
      <c r="AW58" s="141" t="s">
        <v>53</v>
      </c>
      <c r="AX58" s="142"/>
      <c r="AY58" s="189" t="s">
        <v>53</v>
      </c>
      <c r="AZ58" s="189" t="s">
        <v>53</v>
      </c>
      <c r="BA58" s="141" t="s">
        <v>53</v>
      </c>
      <c r="BB58" s="142"/>
      <c r="BC58" s="189" t="s">
        <v>53</v>
      </c>
      <c r="BD58" s="189" t="s">
        <v>53</v>
      </c>
    </row>
    <row r="59" spans="1:56" x14ac:dyDescent="0.4">
      <c r="A59" s="111"/>
      <c r="B59" s="134" t="s">
        <v>70</v>
      </c>
      <c r="C59" s="91">
        <v>341</v>
      </c>
      <c r="D59" s="91" t="s">
        <v>40</v>
      </c>
      <c r="E59" s="189" t="s">
        <v>53</v>
      </c>
      <c r="F59" s="182"/>
      <c r="G59" s="189" t="s">
        <v>53</v>
      </c>
      <c r="H59" s="191" t="s">
        <v>53</v>
      </c>
      <c r="I59" s="189" t="s">
        <v>53</v>
      </c>
      <c r="J59" s="140"/>
      <c r="K59" s="189" t="s">
        <v>53</v>
      </c>
      <c r="L59" s="189" t="s">
        <v>53</v>
      </c>
      <c r="M59" s="189" t="s">
        <v>53</v>
      </c>
      <c r="N59" s="140"/>
      <c r="O59" s="189" t="s">
        <v>53</v>
      </c>
      <c r="P59" s="189" t="s">
        <v>53</v>
      </c>
      <c r="Q59" s="189" t="s">
        <v>53</v>
      </c>
      <c r="R59" s="140"/>
      <c r="S59" s="189" t="s">
        <v>53</v>
      </c>
      <c r="T59" s="189" t="s">
        <v>53</v>
      </c>
      <c r="U59" s="189" t="s">
        <v>53</v>
      </c>
      <c r="V59" s="140"/>
      <c r="W59" s="189" t="s">
        <v>53</v>
      </c>
      <c r="X59" s="189" t="s">
        <v>53</v>
      </c>
      <c r="Y59" s="141" t="s">
        <v>53</v>
      </c>
      <c r="Z59" s="142"/>
      <c r="AA59" s="189" t="s">
        <v>53</v>
      </c>
      <c r="AB59" s="189" t="s">
        <v>53</v>
      </c>
      <c r="AC59" s="141" t="s">
        <v>53</v>
      </c>
      <c r="AD59" s="143"/>
      <c r="AE59" s="189" t="s">
        <v>53</v>
      </c>
      <c r="AF59" s="189" t="s">
        <v>53</v>
      </c>
      <c r="AG59" s="141" t="s">
        <v>53</v>
      </c>
      <c r="AH59" s="142"/>
      <c r="AI59" s="189" t="s">
        <v>53</v>
      </c>
      <c r="AJ59" s="189" t="s">
        <v>53</v>
      </c>
      <c r="AK59" s="141" t="s">
        <v>53</v>
      </c>
      <c r="AL59" s="142"/>
      <c r="AM59" s="189" t="s">
        <v>53</v>
      </c>
      <c r="AN59" s="189" t="s">
        <v>53</v>
      </c>
      <c r="AO59" s="141" t="s">
        <v>53</v>
      </c>
      <c r="AP59" s="142"/>
      <c r="AQ59" s="189" t="s">
        <v>53</v>
      </c>
      <c r="AR59" s="189" t="s">
        <v>53</v>
      </c>
      <c r="AS59" s="141" t="s">
        <v>53</v>
      </c>
      <c r="AT59" s="142"/>
      <c r="AU59" s="189" t="s">
        <v>53</v>
      </c>
      <c r="AV59" s="189" t="s">
        <v>53</v>
      </c>
      <c r="AW59" s="141" t="s">
        <v>53</v>
      </c>
      <c r="AX59" s="142"/>
      <c r="AY59" s="189" t="s">
        <v>53</v>
      </c>
      <c r="AZ59" s="189" t="s">
        <v>53</v>
      </c>
      <c r="BA59" s="141" t="s">
        <v>53</v>
      </c>
      <c r="BB59" s="142"/>
      <c r="BC59" s="189" t="s">
        <v>53</v>
      </c>
      <c r="BD59" s="189" t="s">
        <v>53</v>
      </c>
    </row>
    <row r="60" spans="1:56" x14ac:dyDescent="0.4">
      <c r="A60" s="111"/>
      <c r="B60" s="134" t="s">
        <v>13</v>
      </c>
      <c r="C60" s="91">
        <v>342</v>
      </c>
      <c r="D60" s="91" t="s">
        <v>41</v>
      </c>
      <c r="E60" s="189" t="s">
        <v>53</v>
      </c>
      <c r="F60" s="182"/>
      <c r="G60" s="189" t="s">
        <v>53</v>
      </c>
      <c r="H60" s="191" t="s">
        <v>53</v>
      </c>
      <c r="I60" s="189" t="s">
        <v>53</v>
      </c>
      <c r="J60" s="140"/>
      <c r="K60" s="189" t="s">
        <v>53</v>
      </c>
      <c r="L60" s="189" t="s">
        <v>53</v>
      </c>
      <c r="M60" s="189" t="s">
        <v>53</v>
      </c>
      <c r="N60" s="140"/>
      <c r="O60" s="189" t="s">
        <v>53</v>
      </c>
      <c r="P60" s="189" t="s">
        <v>53</v>
      </c>
      <c r="Q60" s="189" t="s">
        <v>53</v>
      </c>
      <c r="R60" s="140"/>
      <c r="S60" s="189" t="s">
        <v>53</v>
      </c>
      <c r="T60" s="189" t="s">
        <v>53</v>
      </c>
      <c r="U60" s="189" t="s">
        <v>53</v>
      </c>
      <c r="V60" s="140"/>
      <c r="W60" s="189" t="s">
        <v>53</v>
      </c>
      <c r="X60" s="189" t="s">
        <v>53</v>
      </c>
      <c r="Y60" s="141" t="s">
        <v>53</v>
      </c>
      <c r="Z60" s="142"/>
      <c r="AA60" s="189" t="s">
        <v>53</v>
      </c>
      <c r="AB60" s="189" t="s">
        <v>53</v>
      </c>
      <c r="AC60" s="141" t="s">
        <v>53</v>
      </c>
      <c r="AD60" s="143"/>
      <c r="AE60" s="189" t="s">
        <v>53</v>
      </c>
      <c r="AF60" s="189" t="s">
        <v>53</v>
      </c>
      <c r="AG60" s="141" t="s">
        <v>53</v>
      </c>
      <c r="AH60" s="142"/>
      <c r="AI60" s="189" t="s">
        <v>53</v>
      </c>
      <c r="AJ60" s="189" t="s">
        <v>53</v>
      </c>
      <c r="AK60" s="141" t="s">
        <v>53</v>
      </c>
      <c r="AL60" s="142"/>
      <c r="AM60" s="189" t="s">
        <v>53</v>
      </c>
      <c r="AN60" s="189" t="s">
        <v>53</v>
      </c>
      <c r="AO60" s="141" t="s">
        <v>53</v>
      </c>
      <c r="AP60" s="142"/>
      <c r="AQ60" s="189" t="s">
        <v>53</v>
      </c>
      <c r="AR60" s="189" t="s">
        <v>53</v>
      </c>
      <c r="AS60" s="141" t="s">
        <v>53</v>
      </c>
      <c r="AT60" s="142"/>
      <c r="AU60" s="189" t="s">
        <v>53</v>
      </c>
      <c r="AV60" s="189" t="s">
        <v>53</v>
      </c>
      <c r="AW60" s="141" t="s">
        <v>53</v>
      </c>
      <c r="AX60" s="142"/>
      <c r="AY60" s="189" t="s">
        <v>53</v>
      </c>
      <c r="AZ60" s="189" t="s">
        <v>53</v>
      </c>
      <c r="BA60" s="141" t="s">
        <v>53</v>
      </c>
      <c r="BB60" s="142"/>
      <c r="BC60" s="189" t="s">
        <v>53</v>
      </c>
      <c r="BD60" s="189" t="s">
        <v>53</v>
      </c>
    </row>
    <row r="61" spans="1:56" x14ac:dyDescent="0.4">
      <c r="A61" s="115"/>
      <c r="B61" s="144" t="s">
        <v>13</v>
      </c>
      <c r="C61" s="116">
        <v>350</v>
      </c>
      <c r="D61" s="116" t="s">
        <v>4</v>
      </c>
      <c r="E61" s="190" t="s">
        <v>53</v>
      </c>
      <c r="F61" s="183"/>
      <c r="G61" s="190" t="s">
        <v>53</v>
      </c>
      <c r="H61" s="192" t="s">
        <v>53</v>
      </c>
      <c r="I61" s="190" t="s">
        <v>53</v>
      </c>
      <c r="J61" s="145"/>
      <c r="K61" s="190" t="s">
        <v>53</v>
      </c>
      <c r="L61" s="190" t="s">
        <v>53</v>
      </c>
      <c r="M61" s="190" t="s">
        <v>53</v>
      </c>
      <c r="N61" s="145"/>
      <c r="O61" s="190" t="s">
        <v>53</v>
      </c>
      <c r="P61" s="190" t="s">
        <v>53</v>
      </c>
      <c r="Q61" s="190" t="s">
        <v>53</v>
      </c>
      <c r="R61" s="145"/>
      <c r="S61" s="190" t="s">
        <v>53</v>
      </c>
      <c r="T61" s="190" t="s">
        <v>53</v>
      </c>
      <c r="U61" s="190" t="s">
        <v>53</v>
      </c>
      <c r="V61" s="145"/>
      <c r="W61" s="190" t="s">
        <v>53</v>
      </c>
      <c r="X61" s="190" t="s">
        <v>53</v>
      </c>
      <c r="Y61" s="146" t="s">
        <v>53</v>
      </c>
      <c r="Z61" s="147"/>
      <c r="AA61" s="190" t="s">
        <v>53</v>
      </c>
      <c r="AB61" s="190" t="s">
        <v>53</v>
      </c>
      <c r="AC61" s="146" t="s">
        <v>53</v>
      </c>
      <c r="AD61" s="148"/>
      <c r="AE61" s="190" t="s">
        <v>53</v>
      </c>
      <c r="AF61" s="190" t="s">
        <v>53</v>
      </c>
      <c r="AG61" s="146" t="s">
        <v>53</v>
      </c>
      <c r="AH61" s="147"/>
      <c r="AI61" s="190" t="s">
        <v>53</v>
      </c>
      <c r="AJ61" s="190" t="s">
        <v>53</v>
      </c>
      <c r="AK61" s="146" t="s">
        <v>53</v>
      </c>
      <c r="AL61" s="147"/>
      <c r="AM61" s="190" t="s">
        <v>53</v>
      </c>
      <c r="AN61" s="190" t="s">
        <v>53</v>
      </c>
      <c r="AO61" s="146" t="s">
        <v>53</v>
      </c>
      <c r="AP61" s="147"/>
      <c r="AQ61" s="190" t="s">
        <v>53</v>
      </c>
      <c r="AR61" s="190" t="s">
        <v>53</v>
      </c>
      <c r="AS61" s="146" t="s">
        <v>53</v>
      </c>
      <c r="AT61" s="147"/>
      <c r="AU61" s="190" t="s">
        <v>53</v>
      </c>
      <c r="AV61" s="190" t="s">
        <v>53</v>
      </c>
      <c r="AW61" s="146" t="s">
        <v>53</v>
      </c>
      <c r="AX61" s="147"/>
      <c r="AY61" s="190" t="s">
        <v>53</v>
      </c>
      <c r="AZ61" s="190" t="s">
        <v>53</v>
      </c>
      <c r="BA61" s="146" t="s">
        <v>53</v>
      </c>
      <c r="BB61" s="147"/>
      <c r="BC61" s="190" t="s">
        <v>53</v>
      </c>
      <c r="BD61" s="190" t="s">
        <v>53</v>
      </c>
    </row>
    <row r="62" spans="1:56" x14ac:dyDescent="0.4">
      <c r="A62" s="149">
        <v>5133</v>
      </c>
      <c r="B62" s="124" t="s">
        <v>54</v>
      </c>
      <c r="C62" s="124"/>
      <c r="D62" s="105" t="s">
        <v>74</v>
      </c>
      <c r="E62" s="106">
        <f>SUBTOTAL(9,E63:E68)</f>
        <v>642</v>
      </c>
      <c r="F62" s="110">
        <f>SUM(F63:F68)</f>
        <v>0</v>
      </c>
      <c r="G62" s="106">
        <f t="shared" ref="G62:G106" si="38">F62-E62</f>
        <v>-642</v>
      </c>
      <c r="H62" s="107">
        <f t="shared" ref="H62:H106" si="39">IF(E62=0,0,F62/E62)</f>
        <v>0</v>
      </c>
      <c r="I62" s="106">
        <f>SUBTOTAL(9,I63:I68)</f>
        <v>1322</v>
      </c>
      <c r="J62" s="106">
        <f>SUM(J63:J68)</f>
        <v>0</v>
      </c>
      <c r="K62" s="106">
        <f t="shared" ref="K62:K106" si="40">J62-I62</f>
        <v>-1322</v>
      </c>
      <c r="L62" s="107">
        <f t="shared" ref="L62:L106" si="41">IF(I62=0,0,J62/I62)</f>
        <v>0</v>
      </c>
      <c r="M62" s="106">
        <f>SUBTOTAL(9,M63:M68)</f>
        <v>739</v>
      </c>
      <c r="N62" s="106">
        <f>SUM(N63:N68)</f>
        <v>0</v>
      </c>
      <c r="O62" s="106">
        <f t="shared" ref="O62:O106" si="42">N62-M62</f>
        <v>-739</v>
      </c>
      <c r="P62" s="107">
        <f t="shared" ref="P62:P106" si="43">IF(M62=0,0,N62/M62)</f>
        <v>0</v>
      </c>
      <c r="Q62" s="106">
        <f>SUBTOTAL(9,Q63:Q68)</f>
        <v>739</v>
      </c>
      <c r="R62" s="106">
        <f>SUM(R63:R68)</f>
        <v>0</v>
      </c>
      <c r="S62" s="106">
        <f t="shared" ref="S62:S106" si="44">R62-Q62</f>
        <v>-739</v>
      </c>
      <c r="T62" s="107">
        <f t="shared" ref="T62:T106" si="45">IF(Q62=0,0,R62/Q62)</f>
        <v>0</v>
      </c>
      <c r="U62" s="106">
        <f>SUBTOTAL(9,U63:U68)</f>
        <v>765</v>
      </c>
      <c r="V62" s="106">
        <f>SUM(V63:V68)</f>
        <v>0</v>
      </c>
      <c r="W62" s="106">
        <f t="shared" ref="W62:W106" si="46">V62-U62</f>
        <v>-765</v>
      </c>
      <c r="X62" s="107">
        <f t="shared" ref="X62:X106" si="47">IF(U62=0,0,V62/U62)</f>
        <v>0</v>
      </c>
      <c r="Y62" s="108">
        <f>SUBTOTAL(9,Y63:Y68)</f>
        <v>792</v>
      </c>
      <c r="Z62" s="106">
        <f>SUM(Z63:Z68)</f>
        <v>0</v>
      </c>
      <c r="AA62" s="106">
        <f t="shared" ref="AA62:AA106" si="48">Z62-Y62</f>
        <v>-792</v>
      </c>
      <c r="AB62" s="109">
        <f t="shared" ref="AB62:AB106" si="49">IF(Y62=0,0,Z62/Y62)</f>
        <v>0</v>
      </c>
      <c r="AC62" s="108">
        <f>SUBTOTAL(9,AC63:AC68)</f>
        <v>773</v>
      </c>
      <c r="AD62" s="110">
        <f>SUM(AD63:AD68)</f>
        <v>0</v>
      </c>
      <c r="AE62" s="110">
        <f t="shared" ref="AE62:AE106" si="50">AD62-AC62</f>
        <v>-773</v>
      </c>
      <c r="AF62" s="109">
        <f t="shared" ref="AF62:AF106" si="51">IF(AC62=0,0,AD62/AC62)</f>
        <v>0</v>
      </c>
      <c r="AG62" s="108">
        <f>SUBTOTAL(9,AG63:AG68)</f>
        <v>822</v>
      </c>
      <c r="AH62" s="106">
        <f>SUM(AH63:AH68)</f>
        <v>0</v>
      </c>
      <c r="AI62" s="106">
        <f t="shared" ref="AI62:AI106" si="52">AH62-AG62</f>
        <v>-822</v>
      </c>
      <c r="AJ62" s="109">
        <f t="shared" ref="AJ62:AJ106" si="53">IF(AG62=0,0,AH62/AG62)</f>
        <v>0</v>
      </c>
      <c r="AK62" s="108">
        <f>SUBTOTAL(9,AK63:AK68)</f>
        <v>853</v>
      </c>
      <c r="AL62" s="106">
        <f>SUM(AL63:AL68)</f>
        <v>0</v>
      </c>
      <c r="AM62" s="106">
        <f t="shared" ref="AM62:AM106" si="54">AL62-AK62</f>
        <v>-853</v>
      </c>
      <c r="AN62" s="109">
        <f t="shared" ref="AN62:AN106" si="55">IF(AK62=0,0,AL62/AK62)</f>
        <v>0</v>
      </c>
      <c r="AO62" s="108">
        <f>SUBTOTAL(9,AO63:AO68)</f>
        <v>861</v>
      </c>
      <c r="AP62" s="106">
        <f>SUM(AP63:AP68)</f>
        <v>0</v>
      </c>
      <c r="AQ62" s="106">
        <f t="shared" ref="AQ62:AQ106" si="56">AP62-AO62</f>
        <v>-861</v>
      </c>
      <c r="AR62" s="109">
        <f t="shared" ref="AR62:AR106" si="57">IF(AO62=0,0,AP62/AO62)</f>
        <v>0</v>
      </c>
      <c r="AS62" s="108">
        <f>SUBTOTAL(9,AS63:AS68)</f>
        <v>878</v>
      </c>
      <c r="AT62" s="106">
        <f>SUM(AT63:AT68)</f>
        <v>0</v>
      </c>
      <c r="AU62" s="106">
        <f t="shared" ref="AU62:AU106" si="58">AT62-AS62</f>
        <v>-878</v>
      </c>
      <c r="AV62" s="109">
        <f t="shared" ref="AV62:AV106" si="59">IF(AS62=0,0,AT62/AS62)</f>
        <v>0</v>
      </c>
      <c r="AW62" s="108">
        <f>SUBTOTAL(9,AW63:AW68)</f>
        <v>864</v>
      </c>
      <c r="AX62" s="106">
        <f>SUM(AX63:AX68)</f>
        <v>0</v>
      </c>
      <c r="AY62" s="106">
        <f t="shared" ref="AY62:AY106" si="60">AX62-AW62</f>
        <v>-864</v>
      </c>
      <c r="AZ62" s="109">
        <f t="shared" ref="AZ62:AZ106" si="61">IF(AW62=0,0,AX62/AW62)</f>
        <v>0</v>
      </c>
      <c r="BA62" s="108">
        <f>SUBTOTAL(9,BA63:BA68)</f>
        <v>0</v>
      </c>
      <c r="BB62" s="106">
        <f>SUM(BB63:BB68)</f>
        <v>0</v>
      </c>
      <c r="BC62" s="106">
        <f t="shared" ref="BC62:BC106" si="62">BB62-BA62</f>
        <v>0</v>
      </c>
      <c r="BD62" s="109">
        <f t="shared" ref="BD62:BD106" si="63">IF(BA62=0,0,BB62/BA62)</f>
        <v>0</v>
      </c>
    </row>
    <row r="63" spans="1:56" x14ac:dyDescent="0.4">
      <c r="A63" s="111">
        <v>5133</v>
      </c>
      <c r="B63" s="91" t="s">
        <v>55</v>
      </c>
      <c r="C63" s="91">
        <v>310</v>
      </c>
      <c r="D63" s="91" t="s">
        <v>1</v>
      </c>
      <c r="E63" s="92">
        <v>55</v>
      </c>
      <c r="G63" s="92">
        <f t="shared" si="38"/>
        <v>-55</v>
      </c>
      <c r="H63" s="93">
        <f t="shared" si="39"/>
        <v>0</v>
      </c>
      <c r="I63" s="92">
        <v>83</v>
      </c>
      <c r="K63" s="92">
        <f t="shared" si="40"/>
        <v>-83</v>
      </c>
      <c r="L63" s="93">
        <f t="shared" si="41"/>
        <v>0</v>
      </c>
      <c r="M63" s="92">
        <v>55</v>
      </c>
      <c r="N63" s="92"/>
      <c r="O63" s="92">
        <f t="shared" si="42"/>
        <v>-55</v>
      </c>
      <c r="P63" s="93">
        <f t="shared" si="43"/>
        <v>0</v>
      </c>
      <c r="Q63" s="92">
        <v>55</v>
      </c>
      <c r="R63" s="92"/>
      <c r="S63" s="92">
        <f t="shared" si="44"/>
        <v>-55</v>
      </c>
      <c r="T63" s="93">
        <f t="shared" si="45"/>
        <v>0</v>
      </c>
      <c r="U63" s="92">
        <v>28</v>
      </c>
      <c r="V63" s="92"/>
      <c r="W63" s="92">
        <f t="shared" si="46"/>
        <v>-28</v>
      </c>
      <c r="X63" s="93">
        <f t="shared" si="47"/>
        <v>0</v>
      </c>
      <c r="Y63" s="112">
        <v>55</v>
      </c>
      <c r="Z63" s="92"/>
      <c r="AA63" s="92">
        <f t="shared" si="48"/>
        <v>-55</v>
      </c>
      <c r="AB63" s="113">
        <f t="shared" si="49"/>
        <v>0</v>
      </c>
      <c r="AC63" s="112">
        <v>55</v>
      </c>
      <c r="AD63" s="114"/>
      <c r="AE63" s="114">
        <f t="shared" si="50"/>
        <v>-55</v>
      </c>
      <c r="AF63" s="113">
        <f t="shared" si="51"/>
        <v>0</v>
      </c>
      <c r="AG63" s="112">
        <v>55</v>
      </c>
      <c r="AH63" s="92"/>
      <c r="AI63" s="92">
        <f t="shared" si="52"/>
        <v>-55</v>
      </c>
      <c r="AJ63" s="113">
        <f t="shared" si="53"/>
        <v>0</v>
      </c>
      <c r="AK63" s="112">
        <v>55</v>
      </c>
      <c r="AL63" s="92"/>
      <c r="AM63" s="92">
        <f t="shared" si="54"/>
        <v>-55</v>
      </c>
      <c r="AN63" s="113">
        <f t="shared" si="55"/>
        <v>0</v>
      </c>
      <c r="AO63" s="112">
        <v>55</v>
      </c>
      <c r="AP63" s="92"/>
      <c r="AQ63" s="92">
        <f t="shared" si="56"/>
        <v>-55</v>
      </c>
      <c r="AR63" s="113">
        <f t="shared" si="57"/>
        <v>0</v>
      </c>
      <c r="AS63" s="112">
        <v>55</v>
      </c>
      <c r="AT63" s="92"/>
      <c r="AU63" s="92">
        <f t="shared" si="58"/>
        <v>-55</v>
      </c>
      <c r="AV63" s="113">
        <f t="shared" si="59"/>
        <v>0</v>
      </c>
      <c r="AW63" s="112">
        <v>55</v>
      </c>
      <c r="AX63" s="92"/>
      <c r="AY63" s="92">
        <f t="shared" si="60"/>
        <v>-55</v>
      </c>
      <c r="AZ63" s="113">
        <f t="shared" si="61"/>
        <v>0</v>
      </c>
      <c r="BA63" s="112"/>
      <c r="BB63" s="92"/>
      <c r="BC63" s="92">
        <f t="shared" si="62"/>
        <v>0</v>
      </c>
      <c r="BD63" s="113">
        <f t="shared" si="63"/>
        <v>0</v>
      </c>
    </row>
    <row r="64" spans="1:56" x14ac:dyDescent="0.4">
      <c r="A64" s="111">
        <v>5133</v>
      </c>
      <c r="B64" s="91" t="s">
        <v>55</v>
      </c>
      <c r="C64" s="91">
        <v>320</v>
      </c>
      <c r="D64" s="91" t="s">
        <v>2</v>
      </c>
      <c r="E64" s="92">
        <v>137</v>
      </c>
      <c r="G64" s="92">
        <f t="shared" si="38"/>
        <v>-137</v>
      </c>
      <c r="H64" s="93">
        <f t="shared" si="39"/>
        <v>0</v>
      </c>
      <c r="I64" s="92">
        <v>137</v>
      </c>
      <c r="K64" s="92">
        <f t="shared" si="40"/>
        <v>-137</v>
      </c>
      <c r="L64" s="93">
        <f t="shared" si="41"/>
        <v>0</v>
      </c>
      <c r="M64" s="92">
        <v>137</v>
      </c>
      <c r="N64" s="92"/>
      <c r="O64" s="92">
        <f t="shared" si="42"/>
        <v>-137</v>
      </c>
      <c r="P64" s="93">
        <f t="shared" si="43"/>
        <v>0</v>
      </c>
      <c r="Q64" s="92">
        <v>137</v>
      </c>
      <c r="R64" s="92"/>
      <c r="S64" s="92">
        <f t="shared" si="44"/>
        <v>-137</v>
      </c>
      <c r="T64" s="93">
        <f t="shared" si="45"/>
        <v>0</v>
      </c>
      <c r="U64" s="92">
        <v>137</v>
      </c>
      <c r="V64" s="92"/>
      <c r="W64" s="92">
        <f t="shared" si="46"/>
        <v>-137</v>
      </c>
      <c r="X64" s="93">
        <f t="shared" si="47"/>
        <v>0</v>
      </c>
      <c r="Y64" s="112">
        <v>137</v>
      </c>
      <c r="Z64" s="92"/>
      <c r="AA64" s="92">
        <f t="shared" si="48"/>
        <v>-137</v>
      </c>
      <c r="AB64" s="113">
        <f t="shared" si="49"/>
        <v>0</v>
      </c>
      <c r="AC64" s="112">
        <v>137</v>
      </c>
      <c r="AD64" s="114"/>
      <c r="AE64" s="114">
        <f t="shared" si="50"/>
        <v>-137</v>
      </c>
      <c r="AF64" s="113">
        <f t="shared" si="51"/>
        <v>0</v>
      </c>
      <c r="AG64" s="112">
        <v>137</v>
      </c>
      <c r="AH64" s="92"/>
      <c r="AI64" s="92">
        <f t="shared" si="52"/>
        <v>-137</v>
      </c>
      <c r="AJ64" s="113">
        <f t="shared" si="53"/>
        <v>0</v>
      </c>
      <c r="AK64" s="112">
        <v>137</v>
      </c>
      <c r="AL64" s="92"/>
      <c r="AM64" s="92">
        <f t="shared" si="54"/>
        <v>-137</v>
      </c>
      <c r="AN64" s="113">
        <f t="shared" si="55"/>
        <v>0</v>
      </c>
      <c r="AO64" s="112">
        <v>137</v>
      </c>
      <c r="AP64" s="92"/>
      <c r="AQ64" s="92">
        <f t="shared" si="56"/>
        <v>-137</v>
      </c>
      <c r="AR64" s="113">
        <f t="shared" si="57"/>
        <v>0</v>
      </c>
      <c r="AS64" s="112">
        <v>137</v>
      </c>
      <c r="AT64" s="92"/>
      <c r="AU64" s="92">
        <f t="shared" si="58"/>
        <v>-137</v>
      </c>
      <c r="AV64" s="113">
        <f t="shared" si="59"/>
        <v>0</v>
      </c>
      <c r="AW64" s="112">
        <v>137</v>
      </c>
      <c r="AX64" s="92"/>
      <c r="AY64" s="92">
        <f t="shared" si="60"/>
        <v>-137</v>
      </c>
      <c r="AZ64" s="113">
        <f t="shared" si="61"/>
        <v>0</v>
      </c>
      <c r="BA64" s="112"/>
      <c r="BB64" s="92"/>
      <c r="BC64" s="92">
        <f t="shared" si="62"/>
        <v>0</v>
      </c>
      <c r="BD64" s="113">
        <f t="shared" si="63"/>
        <v>0</v>
      </c>
    </row>
    <row r="65" spans="1:56" x14ac:dyDescent="0.4">
      <c r="A65" s="111">
        <v>5133</v>
      </c>
      <c r="B65" s="91" t="s">
        <v>55</v>
      </c>
      <c r="C65" s="91">
        <v>330</v>
      </c>
      <c r="D65" s="91" t="s">
        <v>3</v>
      </c>
      <c r="E65" s="92">
        <v>155</v>
      </c>
      <c r="G65" s="92">
        <f t="shared" si="38"/>
        <v>-155</v>
      </c>
      <c r="H65" s="93">
        <f t="shared" si="39"/>
        <v>0</v>
      </c>
      <c r="I65" s="92">
        <v>731</v>
      </c>
      <c r="K65" s="92">
        <f t="shared" si="40"/>
        <v>-731</v>
      </c>
      <c r="L65" s="93">
        <f t="shared" si="41"/>
        <v>0</v>
      </c>
      <c r="M65" s="92">
        <v>155</v>
      </c>
      <c r="N65" s="92"/>
      <c r="O65" s="92">
        <f t="shared" si="42"/>
        <v>-155</v>
      </c>
      <c r="P65" s="93">
        <f t="shared" si="43"/>
        <v>0</v>
      </c>
      <c r="Q65" s="92">
        <v>155</v>
      </c>
      <c r="R65" s="92"/>
      <c r="S65" s="92">
        <f t="shared" si="44"/>
        <v>-155</v>
      </c>
      <c r="T65" s="93">
        <f t="shared" si="45"/>
        <v>0</v>
      </c>
      <c r="U65" s="92">
        <v>187</v>
      </c>
      <c r="V65" s="92"/>
      <c r="W65" s="92">
        <f t="shared" si="46"/>
        <v>-187</v>
      </c>
      <c r="X65" s="93">
        <f t="shared" si="47"/>
        <v>0</v>
      </c>
      <c r="Y65" s="112">
        <v>187</v>
      </c>
      <c r="Z65" s="92"/>
      <c r="AA65" s="92">
        <f t="shared" si="48"/>
        <v>-187</v>
      </c>
      <c r="AB65" s="113">
        <f t="shared" si="49"/>
        <v>0</v>
      </c>
      <c r="AC65" s="112">
        <v>155</v>
      </c>
      <c r="AD65" s="114"/>
      <c r="AE65" s="114">
        <f t="shared" si="50"/>
        <v>-155</v>
      </c>
      <c r="AF65" s="113">
        <f t="shared" si="51"/>
        <v>0</v>
      </c>
      <c r="AG65" s="112">
        <v>187</v>
      </c>
      <c r="AH65" s="92"/>
      <c r="AI65" s="92">
        <f t="shared" si="52"/>
        <v>-187</v>
      </c>
      <c r="AJ65" s="113">
        <f t="shared" si="53"/>
        <v>0</v>
      </c>
      <c r="AK65" s="112">
        <v>218</v>
      </c>
      <c r="AL65" s="92"/>
      <c r="AM65" s="92">
        <f t="shared" si="54"/>
        <v>-218</v>
      </c>
      <c r="AN65" s="113">
        <f t="shared" si="55"/>
        <v>0</v>
      </c>
      <c r="AO65" s="112">
        <v>218</v>
      </c>
      <c r="AP65" s="92"/>
      <c r="AQ65" s="92">
        <f t="shared" si="56"/>
        <v>-218</v>
      </c>
      <c r="AR65" s="113">
        <f t="shared" si="57"/>
        <v>0</v>
      </c>
      <c r="AS65" s="112">
        <v>218</v>
      </c>
      <c r="AT65" s="92"/>
      <c r="AU65" s="92">
        <f t="shared" si="58"/>
        <v>-218</v>
      </c>
      <c r="AV65" s="113">
        <f t="shared" si="59"/>
        <v>0</v>
      </c>
      <c r="AW65" s="112">
        <v>187</v>
      </c>
      <c r="AX65" s="92"/>
      <c r="AY65" s="92">
        <f t="shared" si="60"/>
        <v>-187</v>
      </c>
      <c r="AZ65" s="113">
        <f t="shared" si="61"/>
        <v>0</v>
      </c>
      <c r="BA65" s="112"/>
      <c r="BB65" s="92"/>
      <c r="BC65" s="92">
        <f t="shared" si="62"/>
        <v>0</v>
      </c>
      <c r="BD65" s="113">
        <f t="shared" si="63"/>
        <v>0</v>
      </c>
    </row>
    <row r="66" spans="1:56" x14ac:dyDescent="0.4">
      <c r="A66" s="111">
        <v>5133</v>
      </c>
      <c r="B66" s="91" t="s">
        <v>55</v>
      </c>
      <c r="C66" s="91">
        <v>341</v>
      </c>
      <c r="D66" s="91" t="s">
        <v>40</v>
      </c>
      <c r="E66" s="92">
        <v>68</v>
      </c>
      <c r="G66" s="92">
        <f t="shared" si="38"/>
        <v>-68</v>
      </c>
      <c r="H66" s="93">
        <f t="shared" si="39"/>
        <v>0</v>
      </c>
      <c r="I66" s="92">
        <v>102</v>
      </c>
      <c r="K66" s="92">
        <f t="shared" si="40"/>
        <v>-102</v>
      </c>
      <c r="L66" s="93">
        <f t="shared" si="41"/>
        <v>0</v>
      </c>
      <c r="M66" s="92">
        <v>102</v>
      </c>
      <c r="N66" s="92"/>
      <c r="O66" s="92">
        <f t="shared" si="42"/>
        <v>-102</v>
      </c>
      <c r="P66" s="93">
        <f t="shared" si="43"/>
        <v>0</v>
      </c>
      <c r="Q66" s="92">
        <v>102</v>
      </c>
      <c r="R66" s="92"/>
      <c r="S66" s="92">
        <f t="shared" si="44"/>
        <v>-102</v>
      </c>
      <c r="T66" s="93">
        <f t="shared" si="45"/>
        <v>0</v>
      </c>
      <c r="U66" s="92">
        <v>102</v>
      </c>
      <c r="V66" s="92"/>
      <c r="W66" s="92">
        <f t="shared" si="46"/>
        <v>-102</v>
      </c>
      <c r="X66" s="93">
        <f t="shared" si="47"/>
        <v>0</v>
      </c>
      <c r="Y66" s="112">
        <v>102</v>
      </c>
      <c r="Z66" s="92"/>
      <c r="AA66" s="92">
        <f t="shared" si="48"/>
        <v>-102</v>
      </c>
      <c r="AB66" s="113">
        <f t="shared" si="49"/>
        <v>0</v>
      </c>
      <c r="AC66" s="112">
        <v>102</v>
      </c>
      <c r="AD66" s="114"/>
      <c r="AE66" s="114">
        <f t="shared" si="50"/>
        <v>-102</v>
      </c>
      <c r="AF66" s="113">
        <f t="shared" si="51"/>
        <v>0</v>
      </c>
      <c r="AG66" s="112">
        <v>102</v>
      </c>
      <c r="AH66" s="92"/>
      <c r="AI66" s="92">
        <f t="shared" si="52"/>
        <v>-102</v>
      </c>
      <c r="AJ66" s="113">
        <f t="shared" si="53"/>
        <v>0</v>
      </c>
      <c r="AK66" s="112">
        <v>136</v>
      </c>
      <c r="AL66" s="92"/>
      <c r="AM66" s="92">
        <f t="shared" si="54"/>
        <v>-136</v>
      </c>
      <c r="AN66" s="113">
        <f t="shared" si="55"/>
        <v>0</v>
      </c>
      <c r="AO66" s="112">
        <v>102</v>
      </c>
      <c r="AP66" s="92"/>
      <c r="AQ66" s="92">
        <f t="shared" si="56"/>
        <v>-102</v>
      </c>
      <c r="AR66" s="113">
        <f t="shared" si="57"/>
        <v>0</v>
      </c>
      <c r="AS66" s="112">
        <v>102</v>
      </c>
      <c r="AT66" s="92"/>
      <c r="AU66" s="92">
        <f t="shared" si="58"/>
        <v>-102</v>
      </c>
      <c r="AV66" s="113">
        <f t="shared" si="59"/>
        <v>0</v>
      </c>
      <c r="AW66" s="112">
        <v>102</v>
      </c>
      <c r="AX66" s="92"/>
      <c r="AY66" s="92">
        <f t="shared" si="60"/>
        <v>-102</v>
      </c>
      <c r="AZ66" s="113">
        <f t="shared" si="61"/>
        <v>0</v>
      </c>
      <c r="BA66" s="112"/>
      <c r="BB66" s="92"/>
      <c r="BC66" s="92">
        <f t="shared" si="62"/>
        <v>0</v>
      </c>
      <c r="BD66" s="113">
        <f t="shared" si="63"/>
        <v>0</v>
      </c>
    </row>
    <row r="67" spans="1:56" x14ac:dyDescent="0.4">
      <c r="A67" s="111">
        <v>5133</v>
      </c>
      <c r="B67" s="91" t="s">
        <v>55</v>
      </c>
      <c r="C67" s="91">
        <v>342</v>
      </c>
      <c r="D67" s="91" t="s">
        <v>41</v>
      </c>
      <c r="E67" s="92">
        <v>106</v>
      </c>
      <c r="G67" s="92">
        <f t="shared" si="38"/>
        <v>-106</v>
      </c>
      <c r="H67" s="93">
        <f t="shared" si="39"/>
        <v>0</v>
      </c>
      <c r="I67" s="92">
        <v>148</v>
      </c>
      <c r="K67" s="92">
        <f t="shared" si="40"/>
        <v>-148</v>
      </c>
      <c r="L67" s="93">
        <f t="shared" si="41"/>
        <v>0</v>
      </c>
      <c r="M67" s="92">
        <v>169</v>
      </c>
      <c r="N67" s="92"/>
      <c r="O67" s="92">
        <f t="shared" si="42"/>
        <v>-169</v>
      </c>
      <c r="P67" s="93">
        <f t="shared" si="43"/>
        <v>0</v>
      </c>
      <c r="Q67" s="92">
        <v>169</v>
      </c>
      <c r="R67" s="92"/>
      <c r="S67" s="92">
        <f t="shared" si="44"/>
        <v>-169</v>
      </c>
      <c r="T67" s="93">
        <f t="shared" si="45"/>
        <v>0</v>
      </c>
      <c r="U67" s="92">
        <v>190</v>
      </c>
      <c r="V67" s="92"/>
      <c r="W67" s="92">
        <f t="shared" si="46"/>
        <v>-190</v>
      </c>
      <c r="X67" s="93">
        <f t="shared" si="47"/>
        <v>0</v>
      </c>
      <c r="Y67" s="112">
        <v>190</v>
      </c>
      <c r="Z67" s="92"/>
      <c r="AA67" s="92">
        <f t="shared" si="48"/>
        <v>-190</v>
      </c>
      <c r="AB67" s="113">
        <f t="shared" si="49"/>
        <v>0</v>
      </c>
      <c r="AC67" s="112">
        <v>169</v>
      </c>
      <c r="AD67" s="114"/>
      <c r="AE67" s="114">
        <f t="shared" si="50"/>
        <v>-169</v>
      </c>
      <c r="AF67" s="113">
        <f t="shared" si="51"/>
        <v>0</v>
      </c>
      <c r="AG67" s="112">
        <v>169</v>
      </c>
      <c r="AH67" s="92"/>
      <c r="AI67" s="92">
        <f t="shared" si="52"/>
        <v>-169</v>
      </c>
      <c r="AJ67" s="113">
        <f t="shared" si="53"/>
        <v>0</v>
      </c>
      <c r="AK67" s="112">
        <v>169</v>
      </c>
      <c r="AL67" s="92"/>
      <c r="AM67" s="92">
        <f t="shared" si="54"/>
        <v>-169</v>
      </c>
      <c r="AN67" s="113">
        <f t="shared" si="55"/>
        <v>0</v>
      </c>
      <c r="AO67" s="112">
        <v>211</v>
      </c>
      <c r="AP67" s="92"/>
      <c r="AQ67" s="92">
        <f t="shared" si="56"/>
        <v>-211</v>
      </c>
      <c r="AR67" s="113">
        <f t="shared" si="57"/>
        <v>0</v>
      </c>
      <c r="AS67" s="112">
        <v>211</v>
      </c>
      <c r="AT67" s="92"/>
      <c r="AU67" s="92">
        <f t="shared" si="58"/>
        <v>-211</v>
      </c>
      <c r="AV67" s="113">
        <f t="shared" si="59"/>
        <v>0</v>
      </c>
      <c r="AW67" s="112">
        <v>211</v>
      </c>
      <c r="AX67" s="92"/>
      <c r="AY67" s="92">
        <f t="shared" si="60"/>
        <v>-211</v>
      </c>
      <c r="AZ67" s="113">
        <f t="shared" si="61"/>
        <v>0</v>
      </c>
      <c r="BA67" s="112"/>
      <c r="BB67" s="92"/>
      <c r="BC67" s="92">
        <f t="shared" si="62"/>
        <v>0</v>
      </c>
      <c r="BD67" s="113">
        <f t="shared" si="63"/>
        <v>0</v>
      </c>
    </row>
    <row r="68" spans="1:56" x14ac:dyDescent="0.4">
      <c r="A68" s="115">
        <v>5133</v>
      </c>
      <c r="B68" s="116" t="s">
        <v>55</v>
      </c>
      <c r="C68" s="116">
        <v>350</v>
      </c>
      <c r="D68" s="116" t="s">
        <v>4</v>
      </c>
      <c r="E68" s="117">
        <v>121</v>
      </c>
      <c r="F68" s="121"/>
      <c r="G68" s="117">
        <f t="shared" si="38"/>
        <v>-121</v>
      </c>
      <c r="H68" s="118">
        <f t="shared" si="39"/>
        <v>0</v>
      </c>
      <c r="I68" s="117">
        <v>121</v>
      </c>
      <c r="J68" s="117"/>
      <c r="K68" s="117">
        <f t="shared" si="40"/>
        <v>-121</v>
      </c>
      <c r="L68" s="118">
        <f t="shared" si="41"/>
        <v>0</v>
      </c>
      <c r="M68" s="117">
        <v>121</v>
      </c>
      <c r="N68" s="117"/>
      <c r="O68" s="117">
        <f t="shared" si="42"/>
        <v>-121</v>
      </c>
      <c r="P68" s="118">
        <f t="shared" si="43"/>
        <v>0</v>
      </c>
      <c r="Q68" s="117">
        <v>121</v>
      </c>
      <c r="R68" s="117"/>
      <c r="S68" s="117">
        <f t="shared" si="44"/>
        <v>-121</v>
      </c>
      <c r="T68" s="118">
        <f t="shared" si="45"/>
        <v>0</v>
      </c>
      <c r="U68" s="117">
        <v>121</v>
      </c>
      <c r="V68" s="117"/>
      <c r="W68" s="117">
        <f t="shared" si="46"/>
        <v>-121</v>
      </c>
      <c r="X68" s="118">
        <f t="shared" si="47"/>
        <v>0</v>
      </c>
      <c r="Y68" s="119">
        <v>121</v>
      </c>
      <c r="Z68" s="117"/>
      <c r="AA68" s="117">
        <f t="shared" si="48"/>
        <v>-121</v>
      </c>
      <c r="AB68" s="120">
        <f t="shared" si="49"/>
        <v>0</v>
      </c>
      <c r="AC68" s="119">
        <v>155</v>
      </c>
      <c r="AD68" s="121"/>
      <c r="AE68" s="121">
        <f t="shared" si="50"/>
        <v>-155</v>
      </c>
      <c r="AF68" s="120">
        <f t="shared" si="51"/>
        <v>0</v>
      </c>
      <c r="AG68" s="119">
        <v>172</v>
      </c>
      <c r="AH68" s="117"/>
      <c r="AI68" s="117">
        <f t="shared" si="52"/>
        <v>-172</v>
      </c>
      <c r="AJ68" s="120">
        <f t="shared" si="53"/>
        <v>0</v>
      </c>
      <c r="AK68" s="119">
        <v>138</v>
      </c>
      <c r="AL68" s="117"/>
      <c r="AM68" s="117">
        <f t="shared" si="54"/>
        <v>-138</v>
      </c>
      <c r="AN68" s="120">
        <f t="shared" si="55"/>
        <v>0</v>
      </c>
      <c r="AO68" s="119">
        <v>138</v>
      </c>
      <c r="AP68" s="117"/>
      <c r="AQ68" s="117">
        <f t="shared" si="56"/>
        <v>-138</v>
      </c>
      <c r="AR68" s="120">
        <f t="shared" si="57"/>
        <v>0</v>
      </c>
      <c r="AS68" s="119">
        <v>155</v>
      </c>
      <c r="AT68" s="117"/>
      <c r="AU68" s="117">
        <f t="shared" si="58"/>
        <v>-155</v>
      </c>
      <c r="AV68" s="120">
        <f t="shared" si="59"/>
        <v>0</v>
      </c>
      <c r="AW68" s="119">
        <v>172</v>
      </c>
      <c r="AX68" s="117"/>
      <c r="AY68" s="117">
        <f t="shared" si="60"/>
        <v>-172</v>
      </c>
      <c r="AZ68" s="120">
        <f t="shared" si="61"/>
        <v>0</v>
      </c>
      <c r="BA68" s="119"/>
      <c r="BB68" s="117"/>
      <c r="BC68" s="117">
        <f t="shared" si="62"/>
        <v>0</v>
      </c>
      <c r="BD68" s="120">
        <f t="shared" si="63"/>
        <v>0</v>
      </c>
    </row>
    <row r="69" spans="1:56" x14ac:dyDescent="0.4">
      <c r="A69" s="104">
        <v>5135</v>
      </c>
      <c r="B69" s="105" t="s">
        <v>56</v>
      </c>
      <c r="C69" s="105"/>
      <c r="D69" s="105" t="s">
        <v>75</v>
      </c>
      <c r="E69" s="106">
        <f>SUBTOTAL(9,E70:E77)</f>
        <v>12699</v>
      </c>
      <c r="F69" s="110">
        <f>SUM(F70:F77)</f>
        <v>0</v>
      </c>
      <c r="G69" s="106">
        <f t="shared" si="38"/>
        <v>-12699</v>
      </c>
      <c r="H69" s="107">
        <f t="shared" si="39"/>
        <v>0</v>
      </c>
      <c r="I69" s="106">
        <f>SUBTOTAL(9,I70:I77)</f>
        <v>12699</v>
      </c>
      <c r="J69" s="106">
        <f>SUM(J70:J77)</f>
        <v>0</v>
      </c>
      <c r="K69" s="106">
        <f t="shared" si="40"/>
        <v>-12699</v>
      </c>
      <c r="L69" s="107">
        <f t="shared" si="41"/>
        <v>0</v>
      </c>
      <c r="M69" s="106">
        <f>SUBTOTAL(9,M70:M77)</f>
        <v>12699</v>
      </c>
      <c r="N69" s="106">
        <f>SUM(N70:N77)</f>
        <v>0</v>
      </c>
      <c r="O69" s="106">
        <f t="shared" si="42"/>
        <v>-12699</v>
      </c>
      <c r="P69" s="107">
        <f t="shared" si="43"/>
        <v>0</v>
      </c>
      <c r="Q69" s="106">
        <f>SUM(Q70:Q77)</f>
        <v>12699</v>
      </c>
      <c r="R69" s="106">
        <f>SUM(R70:R76)</f>
        <v>0</v>
      </c>
      <c r="S69" s="106">
        <f t="shared" si="44"/>
        <v>-12699</v>
      </c>
      <c r="T69" s="107">
        <f t="shared" si="45"/>
        <v>0</v>
      </c>
      <c r="U69" s="106">
        <f>SUM(U70:U77)</f>
        <v>12699</v>
      </c>
      <c r="V69" s="106">
        <f>SUM(V70:V77)</f>
        <v>0</v>
      </c>
      <c r="W69" s="106">
        <f t="shared" si="46"/>
        <v>-12699</v>
      </c>
      <c r="X69" s="107">
        <f t="shared" si="47"/>
        <v>0</v>
      </c>
      <c r="Y69" s="108">
        <f>SUM(Y70:Y77)</f>
        <v>12699</v>
      </c>
      <c r="Z69" s="106">
        <f>SUM(Z70:Z77)</f>
        <v>0</v>
      </c>
      <c r="AA69" s="106">
        <f t="shared" si="48"/>
        <v>-12699</v>
      </c>
      <c r="AB69" s="109">
        <f t="shared" si="49"/>
        <v>0</v>
      </c>
      <c r="AC69" s="108">
        <f>SUM(AC70:AC77)</f>
        <v>12699</v>
      </c>
      <c r="AD69" s="110">
        <f>SUM(AD70:AD77)</f>
        <v>0</v>
      </c>
      <c r="AE69" s="110">
        <f t="shared" si="50"/>
        <v>-12699</v>
      </c>
      <c r="AF69" s="109">
        <f t="shared" si="51"/>
        <v>0</v>
      </c>
      <c r="AG69" s="108">
        <f>SUM(AG70:AG77)</f>
        <v>12699</v>
      </c>
      <c r="AH69" s="106">
        <f>SUM(AH70:AH77)</f>
        <v>0</v>
      </c>
      <c r="AI69" s="106">
        <f t="shared" si="52"/>
        <v>-12699</v>
      </c>
      <c r="AJ69" s="109">
        <f t="shared" si="53"/>
        <v>0</v>
      </c>
      <c r="AK69" s="108">
        <f>SUM(AK70:AK77)</f>
        <v>12699</v>
      </c>
      <c r="AL69" s="106">
        <f>SUM(AL70:AL77)</f>
        <v>0</v>
      </c>
      <c r="AM69" s="106">
        <f t="shared" si="54"/>
        <v>-12699</v>
      </c>
      <c r="AN69" s="109">
        <f t="shared" si="55"/>
        <v>0</v>
      </c>
      <c r="AO69" s="108">
        <f>SUM(AO70:AO77)</f>
        <v>12699</v>
      </c>
      <c r="AP69" s="106">
        <f>SUM(AP70:AP77)</f>
        <v>0</v>
      </c>
      <c r="AQ69" s="106">
        <f t="shared" si="56"/>
        <v>-12699</v>
      </c>
      <c r="AR69" s="109">
        <f t="shared" si="57"/>
        <v>0</v>
      </c>
      <c r="AS69" s="108">
        <f>SUM(AS70:AS77)</f>
        <v>12699</v>
      </c>
      <c r="AT69" s="106">
        <f>SUM(AT70:AT77)</f>
        <v>0</v>
      </c>
      <c r="AU69" s="106">
        <f t="shared" si="58"/>
        <v>-12699</v>
      </c>
      <c r="AV69" s="109">
        <f t="shared" si="59"/>
        <v>0</v>
      </c>
      <c r="AW69" s="108">
        <f>SUM(AW70:AW77)</f>
        <v>12699</v>
      </c>
      <c r="AX69" s="106">
        <f>SUM(AX70:AX77)</f>
        <v>0</v>
      </c>
      <c r="AY69" s="106">
        <f t="shared" si="60"/>
        <v>-12699</v>
      </c>
      <c r="AZ69" s="109">
        <f t="shared" si="61"/>
        <v>0</v>
      </c>
      <c r="BA69" s="108">
        <f>SUM(BA70:BA77)</f>
        <v>0</v>
      </c>
      <c r="BB69" s="106">
        <f>SUM(BB70:BB77)</f>
        <v>0</v>
      </c>
      <c r="BC69" s="106">
        <f t="shared" si="62"/>
        <v>0</v>
      </c>
      <c r="BD69" s="109">
        <f t="shared" si="63"/>
        <v>0</v>
      </c>
    </row>
    <row r="70" spans="1:56" x14ac:dyDescent="0.4">
      <c r="A70" s="111">
        <v>5135</v>
      </c>
      <c r="B70" s="91" t="s">
        <v>56</v>
      </c>
      <c r="C70" s="91">
        <v>310</v>
      </c>
      <c r="D70" s="91" t="s">
        <v>1</v>
      </c>
      <c r="E70" s="92">
        <v>300</v>
      </c>
      <c r="G70" s="92">
        <f t="shared" si="38"/>
        <v>-300</v>
      </c>
      <c r="H70" s="93">
        <f t="shared" si="39"/>
        <v>0</v>
      </c>
      <c r="I70" s="92">
        <v>300</v>
      </c>
      <c r="K70" s="92">
        <f t="shared" si="40"/>
        <v>-300</v>
      </c>
      <c r="L70" s="93">
        <f t="shared" si="41"/>
        <v>0</v>
      </c>
      <c r="M70" s="92">
        <v>300</v>
      </c>
      <c r="N70" s="92"/>
      <c r="O70" s="92">
        <f t="shared" si="42"/>
        <v>-300</v>
      </c>
      <c r="P70" s="93">
        <f t="shared" si="43"/>
        <v>0</v>
      </c>
      <c r="Q70" s="92">
        <v>300</v>
      </c>
      <c r="R70" s="92"/>
      <c r="S70" s="92">
        <f t="shared" si="44"/>
        <v>-300</v>
      </c>
      <c r="T70" s="93">
        <f t="shared" si="45"/>
        <v>0</v>
      </c>
      <c r="U70" s="92">
        <v>300</v>
      </c>
      <c r="V70" s="92"/>
      <c r="W70" s="92">
        <f t="shared" si="46"/>
        <v>-300</v>
      </c>
      <c r="X70" s="93">
        <f t="shared" si="47"/>
        <v>0</v>
      </c>
      <c r="Y70" s="112">
        <v>300</v>
      </c>
      <c r="Z70" s="92"/>
      <c r="AA70" s="92">
        <f t="shared" si="48"/>
        <v>-300</v>
      </c>
      <c r="AB70" s="113">
        <f t="shared" si="49"/>
        <v>0</v>
      </c>
      <c r="AC70" s="112">
        <v>300</v>
      </c>
      <c r="AD70" s="114"/>
      <c r="AE70" s="114">
        <f t="shared" si="50"/>
        <v>-300</v>
      </c>
      <c r="AF70" s="113">
        <f t="shared" si="51"/>
        <v>0</v>
      </c>
      <c r="AG70" s="112">
        <v>300</v>
      </c>
      <c r="AH70" s="92"/>
      <c r="AI70" s="92">
        <f t="shared" si="52"/>
        <v>-300</v>
      </c>
      <c r="AJ70" s="113">
        <f t="shared" si="53"/>
        <v>0</v>
      </c>
      <c r="AK70" s="112">
        <v>300</v>
      </c>
      <c r="AL70" s="92"/>
      <c r="AM70" s="92">
        <f t="shared" si="54"/>
        <v>-300</v>
      </c>
      <c r="AN70" s="113">
        <f t="shared" si="55"/>
        <v>0</v>
      </c>
      <c r="AO70" s="112">
        <v>300</v>
      </c>
      <c r="AP70" s="92"/>
      <c r="AQ70" s="92">
        <f t="shared" si="56"/>
        <v>-300</v>
      </c>
      <c r="AR70" s="113">
        <f t="shared" si="57"/>
        <v>0</v>
      </c>
      <c r="AS70" s="112">
        <v>300</v>
      </c>
      <c r="AT70" s="92"/>
      <c r="AU70" s="92">
        <f t="shared" si="58"/>
        <v>-300</v>
      </c>
      <c r="AV70" s="113">
        <f t="shared" si="59"/>
        <v>0</v>
      </c>
      <c r="AW70" s="112">
        <v>300</v>
      </c>
      <c r="AX70" s="92"/>
      <c r="AY70" s="92">
        <f t="shared" si="60"/>
        <v>-300</v>
      </c>
      <c r="AZ70" s="113">
        <f t="shared" si="61"/>
        <v>0</v>
      </c>
      <c r="BA70" s="112"/>
      <c r="BB70" s="92"/>
      <c r="BC70" s="92">
        <f t="shared" si="62"/>
        <v>0</v>
      </c>
      <c r="BD70" s="113">
        <f t="shared" si="63"/>
        <v>0</v>
      </c>
    </row>
    <row r="71" spans="1:56" x14ac:dyDescent="0.4">
      <c r="A71" s="111">
        <v>5135</v>
      </c>
      <c r="B71" s="91" t="s">
        <v>56</v>
      </c>
      <c r="C71" s="91">
        <v>320</v>
      </c>
      <c r="D71" s="91" t="s">
        <v>2</v>
      </c>
      <c r="E71" s="92">
        <v>899</v>
      </c>
      <c r="G71" s="92">
        <f t="shared" si="38"/>
        <v>-899</v>
      </c>
      <c r="H71" s="93">
        <f t="shared" si="39"/>
        <v>0</v>
      </c>
      <c r="I71" s="92">
        <v>899</v>
      </c>
      <c r="K71" s="92">
        <f t="shared" si="40"/>
        <v>-899</v>
      </c>
      <c r="L71" s="93">
        <f t="shared" si="41"/>
        <v>0</v>
      </c>
      <c r="M71" s="92">
        <v>899</v>
      </c>
      <c r="N71" s="92"/>
      <c r="O71" s="92">
        <f t="shared" si="42"/>
        <v>-899</v>
      </c>
      <c r="P71" s="93">
        <f t="shared" si="43"/>
        <v>0</v>
      </c>
      <c r="Q71" s="92">
        <v>899</v>
      </c>
      <c r="R71" s="92"/>
      <c r="S71" s="92">
        <f t="shared" si="44"/>
        <v>-899</v>
      </c>
      <c r="T71" s="93">
        <f t="shared" si="45"/>
        <v>0</v>
      </c>
      <c r="U71" s="92">
        <v>899</v>
      </c>
      <c r="V71" s="92"/>
      <c r="W71" s="92">
        <f t="shared" si="46"/>
        <v>-899</v>
      </c>
      <c r="X71" s="93">
        <f t="shared" si="47"/>
        <v>0</v>
      </c>
      <c r="Y71" s="112">
        <v>899</v>
      </c>
      <c r="Z71" s="92"/>
      <c r="AA71" s="92">
        <f t="shared" si="48"/>
        <v>-899</v>
      </c>
      <c r="AB71" s="113">
        <f t="shared" si="49"/>
        <v>0</v>
      </c>
      <c r="AC71" s="112">
        <v>899</v>
      </c>
      <c r="AD71" s="114"/>
      <c r="AE71" s="114">
        <f t="shared" si="50"/>
        <v>-899</v>
      </c>
      <c r="AF71" s="113">
        <f t="shared" si="51"/>
        <v>0</v>
      </c>
      <c r="AG71" s="112">
        <v>899</v>
      </c>
      <c r="AH71" s="92"/>
      <c r="AI71" s="92">
        <f t="shared" si="52"/>
        <v>-899</v>
      </c>
      <c r="AJ71" s="113">
        <f t="shared" si="53"/>
        <v>0</v>
      </c>
      <c r="AK71" s="112">
        <v>899</v>
      </c>
      <c r="AL71" s="92"/>
      <c r="AM71" s="92">
        <f t="shared" si="54"/>
        <v>-899</v>
      </c>
      <c r="AN71" s="113">
        <f t="shared" si="55"/>
        <v>0</v>
      </c>
      <c r="AO71" s="112">
        <v>899</v>
      </c>
      <c r="AP71" s="92"/>
      <c r="AQ71" s="92">
        <f t="shared" si="56"/>
        <v>-899</v>
      </c>
      <c r="AR71" s="113">
        <f t="shared" si="57"/>
        <v>0</v>
      </c>
      <c r="AS71" s="112">
        <v>899</v>
      </c>
      <c r="AT71" s="92"/>
      <c r="AU71" s="92">
        <f t="shared" si="58"/>
        <v>-899</v>
      </c>
      <c r="AV71" s="113">
        <f t="shared" si="59"/>
        <v>0</v>
      </c>
      <c r="AW71" s="112">
        <v>899</v>
      </c>
      <c r="AX71" s="92"/>
      <c r="AY71" s="92">
        <f t="shared" si="60"/>
        <v>-899</v>
      </c>
      <c r="AZ71" s="113">
        <f t="shared" si="61"/>
        <v>0</v>
      </c>
      <c r="BA71" s="112"/>
      <c r="BB71" s="92"/>
      <c r="BC71" s="92">
        <f t="shared" si="62"/>
        <v>0</v>
      </c>
      <c r="BD71" s="113">
        <f t="shared" si="63"/>
        <v>0</v>
      </c>
    </row>
    <row r="72" spans="1:56" x14ac:dyDescent="0.4">
      <c r="A72" s="111">
        <v>5135</v>
      </c>
      <c r="B72" s="91" t="s">
        <v>56</v>
      </c>
      <c r="C72" s="91">
        <v>330</v>
      </c>
      <c r="D72" s="91" t="s">
        <v>3</v>
      </c>
      <c r="E72" s="92">
        <v>550</v>
      </c>
      <c r="G72" s="92">
        <f t="shared" si="38"/>
        <v>-550</v>
      </c>
      <c r="H72" s="93">
        <f t="shared" si="39"/>
        <v>0</v>
      </c>
      <c r="I72" s="92">
        <v>550</v>
      </c>
      <c r="K72" s="92">
        <f t="shared" si="40"/>
        <v>-550</v>
      </c>
      <c r="L72" s="93">
        <f t="shared" si="41"/>
        <v>0</v>
      </c>
      <c r="M72" s="92">
        <v>550</v>
      </c>
      <c r="N72" s="92"/>
      <c r="O72" s="92">
        <f t="shared" si="42"/>
        <v>-550</v>
      </c>
      <c r="P72" s="93">
        <f t="shared" si="43"/>
        <v>0</v>
      </c>
      <c r="Q72" s="92">
        <v>550</v>
      </c>
      <c r="R72" s="92"/>
      <c r="S72" s="92">
        <f t="shared" si="44"/>
        <v>-550</v>
      </c>
      <c r="T72" s="93">
        <f t="shared" si="45"/>
        <v>0</v>
      </c>
      <c r="U72" s="92">
        <v>550</v>
      </c>
      <c r="V72" s="92"/>
      <c r="W72" s="92">
        <f t="shared" si="46"/>
        <v>-550</v>
      </c>
      <c r="X72" s="93">
        <f t="shared" si="47"/>
        <v>0</v>
      </c>
      <c r="Y72" s="112">
        <v>550</v>
      </c>
      <c r="Z72" s="92"/>
      <c r="AA72" s="92">
        <f t="shared" si="48"/>
        <v>-550</v>
      </c>
      <c r="AB72" s="113">
        <f t="shared" si="49"/>
        <v>0</v>
      </c>
      <c r="AC72" s="112">
        <v>550</v>
      </c>
      <c r="AD72" s="114"/>
      <c r="AE72" s="114">
        <f t="shared" si="50"/>
        <v>-550</v>
      </c>
      <c r="AF72" s="113">
        <f t="shared" si="51"/>
        <v>0</v>
      </c>
      <c r="AG72" s="112">
        <v>550</v>
      </c>
      <c r="AH72" s="92"/>
      <c r="AI72" s="92">
        <f t="shared" si="52"/>
        <v>-550</v>
      </c>
      <c r="AJ72" s="113">
        <f t="shared" si="53"/>
        <v>0</v>
      </c>
      <c r="AK72" s="112">
        <v>550</v>
      </c>
      <c r="AL72" s="92"/>
      <c r="AM72" s="92">
        <f t="shared" si="54"/>
        <v>-550</v>
      </c>
      <c r="AN72" s="113">
        <f t="shared" si="55"/>
        <v>0</v>
      </c>
      <c r="AO72" s="112">
        <v>550</v>
      </c>
      <c r="AP72" s="92"/>
      <c r="AQ72" s="92">
        <f t="shared" si="56"/>
        <v>-550</v>
      </c>
      <c r="AR72" s="113">
        <f t="shared" si="57"/>
        <v>0</v>
      </c>
      <c r="AS72" s="112">
        <v>550</v>
      </c>
      <c r="AT72" s="92"/>
      <c r="AU72" s="92">
        <f t="shared" si="58"/>
        <v>-550</v>
      </c>
      <c r="AV72" s="113">
        <f t="shared" si="59"/>
        <v>0</v>
      </c>
      <c r="AW72" s="112">
        <v>550</v>
      </c>
      <c r="AX72" s="92"/>
      <c r="AY72" s="92">
        <f t="shared" si="60"/>
        <v>-550</v>
      </c>
      <c r="AZ72" s="113">
        <f t="shared" si="61"/>
        <v>0</v>
      </c>
      <c r="BA72" s="112"/>
      <c r="BB72" s="92"/>
      <c r="BC72" s="92">
        <f t="shared" si="62"/>
        <v>0</v>
      </c>
      <c r="BD72" s="113">
        <f t="shared" si="63"/>
        <v>0</v>
      </c>
    </row>
    <row r="73" spans="1:56" x14ac:dyDescent="0.4">
      <c r="A73" s="111">
        <v>5135</v>
      </c>
      <c r="B73" s="91" t="s">
        <v>56</v>
      </c>
      <c r="C73" s="91">
        <v>341</v>
      </c>
      <c r="D73" s="91" t="s">
        <v>40</v>
      </c>
      <c r="E73" s="92">
        <v>240</v>
      </c>
      <c r="G73" s="92">
        <f t="shared" si="38"/>
        <v>-240</v>
      </c>
      <c r="H73" s="93">
        <f t="shared" si="39"/>
        <v>0</v>
      </c>
      <c r="I73" s="92">
        <v>240</v>
      </c>
      <c r="K73" s="92">
        <f t="shared" si="40"/>
        <v>-240</v>
      </c>
      <c r="L73" s="93">
        <f t="shared" si="41"/>
        <v>0</v>
      </c>
      <c r="M73" s="92">
        <v>240</v>
      </c>
      <c r="N73" s="92"/>
      <c r="O73" s="92">
        <f t="shared" si="42"/>
        <v>-240</v>
      </c>
      <c r="P73" s="93">
        <f t="shared" si="43"/>
        <v>0</v>
      </c>
      <c r="Q73" s="92">
        <v>240</v>
      </c>
      <c r="R73" s="92"/>
      <c r="S73" s="92">
        <f t="shared" si="44"/>
        <v>-240</v>
      </c>
      <c r="T73" s="93">
        <f t="shared" si="45"/>
        <v>0</v>
      </c>
      <c r="U73" s="92">
        <v>240</v>
      </c>
      <c r="V73" s="92"/>
      <c r="W73" s="92">
        <f t="shared" si="46"/>
        <v>-240</v>
      </c>
      <c r="X73" s="93">
        <f t="shared" si="47"/>
        <v>0</v>
      </c>
      <c r="Y73" s="112">
        <v>240</v>
      </c>
      <c r="Z73" s="92"/>
      <c r="AA73" s="92">
        <f t="shared" si="48"/>
        <v>-240</v>
      </c>
      <c r="AB73" s="113">
        <f t="shared" si="49"/>
        <v>0</v>
      </c>
      <c r="AC73" s="112">
        <v>240</v>
      </c>
      <c r="AD73" s="114"/>
      <c r="AE73" s="114">
        <f t="shared" si="50"/>
        <v>-240</v>
      </c>
      <c r="AF73" s="113">
        <f t="shared" si="51"/>
        <v>0</v>
      </c>
      <c r="AG73" s="112">
        <v>240</v>
      </c>
      <c r="AH73" s="92"/>
      <c r="AI73" s="92">
        <f t="shared" si="52"/>
        <v>-240</v>
      </c>
      <c r="AJ73" s="113">
        <f t="shared" si="53"/>
        <v>0</v>
      </c>
      <c r="AK73" s="112">
        <v>240</v>
      </c>
      <c r="AL73" s="92"/>
      <c r="AM73" s="92">
        <f t="shared" si="54"/>
        <v>-240</v>
      </c>
      <c r="AN73" s="113">
        <f t="shared" si="55"/>
        <v>0</v>
      </c>
      <c r="AO73" s="112">
        <v>240</v>
      </c>
      <c r="AP73" s="92"/>
      <c r="AQ73" s="92">
        <f t="shared" si="56"/>
        <v>-240</v>
      </c>
      <c r="AR73" s="113">
        <f t="shared" si="57"/>
        <v>0</v>
      </c>
      <c r="AS73" s="112">
        <v>240</v>
      </c>
      <c r="AT73" s="92"/>
      <c r="AU73" s="92">
        <f t="shared" si="58"/>
        <v>-240</v>
      </c>
      <c r="AV73" s="113">
        <f t="shared" si="59"/>
        <v>0</v>
      </c>
      <c r="AW73" s="112">
        <v>240</v>
      </c>
      <c r="AX73" s="92"/>
      <c r="AY73" s="92">
        <f t="shared" si="60"/>
        <v>-240</v>
      </c>
      <c r="AZ73" s="113">
        <f t="shared" si="61"/>
        <v>0</v>
      </c>
      <c r="BA73" s="112"/>
      <c r="BB73" s="92"/>
      <c r="BC73" s="92">
        <f t="shared" si="62"/>
        <v>0</v>
      </c>
      <c r="BD73" s="113">
        <f t="shared" si="63"/>
        <v>0</v>
      </c>
    </row>
    <row r="74" spans="1:56" x14ac:dyDescent="0.4">
      <c r="A74" s="111">
        <v>5135</v>
      </c>
      <c r="B74" s="91" t="s">
        <v>56</v>
      </c>
      <c r="C74" s="91">
        <v>342</v>
      </c>
      <c r="D74" s="91" t="s">
        <v>41</v>
      </c>
      <c r="E74" s="92">
        <v>330</v>
      </c>
      <c r="G74" s="92">
        <f t="shared" si="38"/>
        <v>-330</v>
      </c>
      <c r="H74" s="93">
        <f t="shared" si="39"/>
        <v>0</v>
      </c>
      <c r="I74" s="92">
        <v>330</v>
      </c>
      <c r="K74" s="92">
        <f t="shared" si="40"/>
        <v>-330</v>
      </c>
      <c r="L74" s="93">
        <f t="shared" si="41"/>
        <v>0</v>
      </c>
      <c r="M74" s="92">
        <v>330</v>
      </c>
      <c r="N74" s="92"/>
      <c r="O74" s="92">
        <f t="shared" si="42"/>
        <v>-330</v>
      </c>
      <c r="P74" s="93">
        <f t="shared" si="43"/>
        <v>0</v>
      </c>
      <c r="Q74" s="92">
        <v>330</v>
      </c>
      <c r="R74" s="92"/>
      <c r="S74" s="92">
        <f t="shared" si="44"/>
        <v>-330</v>
      </c>
      <c r="T74" s="93">
        <f t="shared" si="45"/>
        <v>0</v>
      </c>
      <c r="U74" s="92">
        <v>330</v>
      </c>
      <c r="V74" s="92"/>
      <c r="W74" s="92">
        <f t="shared" si="46"/>
        <v>-330</v>
      </c>
      <c r="X74" s="93">
        <f t="shared" si="47"/>
        <v>0</v>
      </c>
      <c r="Y74" s="112">
        <v>330</v>
      </c>
      <c r="Z74" s="92"/>
      <c r="AA74" s="92">
        <f t="shared" si="48"/>
        <v>-330</v>
      </c>
      <c r="AB74" s="113">
        <f t="shared" si="49"/>
        <v>0</v>
      </c>
      <c r="AC74" s="112">
        <v>330</v>
      </c>
      <c r="AD74" s="114"/>
      <c r="AE74" s="114">
        <f t="shared" si="50"/>
        <v>-330</v>
      </c>
      <c r="AF74" s="113">
        <f t="shared" si="51"/>
        <v>0</v>
      </c>
      <c r="AG74" s="112">
        <v>330</v>
      </c>
      <c r="AH74" s="92"/>
      <c r="AI74" s="92">
        <f t="shared" si="52"/>
        <v>-330</v>
      </c>
      <c r="AJ74" s="113">
        <f t="shared" si="53"/>
        <v>0</v>
      </c>
      <c r="AK74" s="112">
        <v>330</v>
      </c>
      <c r="AL74" s="92"/>
      <c r="AM74" s="92">
        <f t="shared" si="54"/>
        <v>-330</v>
      </c>
      <c r="AN74" s="113">
        <f t="shared" si="55"/>
        <v>0</v>
      </c>
      <c r="AO74" s="112">
        <v>330</v>
      </c>
      <c r="AP74" s="92"/>
      <c r="AQ74" s="92">
        <f t="shared" si="56"/>
        <v>-330</v>
      </c>
      <c r="AR74" s="113">
        <f t="shared" si="57"/>
        <v>0</v>
      </c>
      <c r="AS74" s="112">
        <v>330</v>
      </c>
      <c r="AT74" s="92"/>
      <c r="AU74" s="92">
        <f t="shared" si="58"/>
        <v>-330</v>
      </c>
      <c r="AV74" s="113">
        <f t="shared" si="59"/>
        <v>0</v>
      </c>
      <c r="AW74" s="112">
        <v>330</v>
      </c>
      <c r="AX74" s="92"/>
      <c r="AY74" s="92">
        <f t="shared" si="60"/>
        <v>-330</v>
      </c>
      <c r="AZ74" s="113">
        <f t="shared" si="61"/>
        <v>0</v>
      </c>
      <c r="BA74" s="112"/>
      <c r="BB74" s="92"/>
      <c r="BC74" s="92">
        <f t="shared" si="62"/>
        <v>0</v>
      </c>
      <c r="BD74" s="113">
        <f t="shared" si="63"/>
        <v>0</v>
      </c>
    </row>
    <row r="75" spans="1:56" x14ac:dyDescent="0.4">
      <c r="A75" s="111">
        <v>5135</v>
      </c>
      <c r="B75" s="91" t="s">
        <v>56</v>
      </c>
      <c r="C75" s="91">
        <v>350</v>
      </c>
      <c r="D75" s="91" t="s">
        <v>4</v>
      </c>
      <c r="E75" s="92">
        <v>380</v>
      </c>
      <c r="G75" s="92">
        <f t="shared" si="38"/>
        <v>-380</v>
      </c>
      <c r="H75" s="93">
        <f t="shared" si="39"/>
        <v>0</v>
      </c>
      <c r="I75" s="92">
        <v>380</v>
      </c>
      <c r="K75" s="92">
        <f t="shared" si="40"/>
        <v>-380</v>
      </c>
      <c r="L75" s="93">
        <f t="shared" si="41"/>
        <v>0</v>
      </c>
      <c r="M75" s="92">
        <v>380</v>
      </c>
      <c r="N75" s="92"/>
      <c r="O75" s="92">
        <f t="shared" si="42"/>
        <v>-380</v>
      </c>
      <c r="P75" s="93">
        <f t="shared" si="43"/>
        <v>0</v>
      </c>
      <c r="Q75" s="92">
        <v>380</v>
      </c>
      <c r="R75" s="92"/>
      <c r="S75" s="92">
        <f t="shared" si="44"/>
        <v>-380</v>
      </c>
      <c r="T75" s="93">
        <f t="shared" si="45"/>
        <v>0</v>
      </c>
      <c r="U75" s="92">
        <v>380</v>
      </c>
      <c r="V75" s="92"/>
      <c r="W75" s="92">
        <f t="shared" si="46"/>
        <v>-380</v>
      </c>
      <c r="X75" s="93">
        <f t="shared" si="47"/>
        <v>0</v>
      </c>
      <c r="Y75" s="112">
        <v>380</v>
      </c>
      <c r="Z75" s="92"/>
      <c r="AA75" s="92">
        <f t="shared" si="48"/>
        <v>-380</v>
      </c>
      <c r="AB75" s="113">
        <f t="shared" si="49"/>
        <v>0</v>
      </c>
      <c r="AC75" s="112">
        <v>380</v>
      </c>
      <c r="AD75" s="114"/>
      <c r="AE75" s="114">
        <f t="shared" si="50"/>
        <v>-380</v>
      </c>
      <c r="AF75" s="113">
        <f t="shared" si="51"/>
        <v>0</v>
      </c>
      <c r="AG75" s="112">
        <v>380</v>
      </c>
      <c r="AH75" s="92"/>
      <c r="AI75" s="92">
        <f t="shared" si="52"/>
        <v>-380</v>
      </c>
      <c r="AJ75" s="113">
        <f t="shared" si="53"/>
        <v>0</v>
      </c>
      <c r="AK75" s="112">
        <v>380</v>
      </c>
      <c r="AL75" s="92"/>
      <c r="AM75" s="92">
        <f t="shared" si="54"/>
        <v>-380</v>
      </c>
      <c r="AN75" s="113">
        <f t="shared" si="55"/>
        <v>0</v>
      </c>
      <c r="AO75" s="112">
        <v>380</v>
      </c>
      <c r="AP75" s="92"/>
      <c r="AQ75" s="92">
        <f t="shared" si="56"/>
        <v>-380</v>
      </c>
      <c r="AR75" s="113">
        <f t="shared" si="57"/>
        <v>0</v>
      </c>
      <c r="AS75" s="112">
        <v>380</v>
      </c>
      <c r="AT75" s="92"/>
      <c r="AU75" s="92">
        <f t="shared" si="58"/>
        <v>-380</v>
      </c>
      <c r="AV75" s="113">
        <f t="shared" si="59"/>
        <v>0</v>
      </c>
      <c r="AW75" s="112">
        <v>380</v>
      </c>
      <c r="AX75" s="92"/>
      <c r="AY75" s="92">
        <f t="shared" si="60"/>
        <v>-380</v>
      </c>
      <c r="AZ75" s="113">
        <f t="shared" si="61"/>
        <v>0</v>
      </c>
      <c r="BA75" s="112"/>
      <c r="BB75" s="92"/>
      <c r="BC75" s="92">
        <f t="shared" si="62"/>
        <v>0</v>
      </c>
      <c r="BD75" s="113">
        <f t="shared" si="63"/>
        <v>0</v>
      </c>
    </row>
    <row r="76" spans="1:56" x14ac:dyDescent="0.4">
      <c r="A76" s="111">
        <v>5135</v>
      </c>
      <c r="B76" s="91" t="s">
        <v>56</v>
      </c>
      <c r="C76" s="91">
        <v>390</v>
      </c>
      <c r="D76" s="91" t="s">
        <v>9</v>
      </c>
      <c r="E76" s="92">
        <v>10000</v>
      </c>
      <c r="G76" s="92">
        <f t="shared" si="38"/>
        <v>-10000</v>
      </c>
      <c r="H76" s="93">
        <f t="shared" si="39"/>
        <v>0</v>
      </c>
      <c r="I76" s="92">
        <v>10000</v>
      </c>
      <c r="K76" s="92">
        <f t="shared" si="40"/>
        <v>-10000</v>
      </c>
      <c r="L76" s="93">
        <f t="shared" si="41"/>
        <v>0</v>
      </c>
      <c r="M76" s="92">
        <v>10000</v>
      </c>
      <c r="N76" s="92"/>
      <c r="O76" s="92">
        <f t="shared" si="42"/>
        <v>-10000</v>
      </c>
      <c r="P76" s="93">
        <f t="shared" si="43"/>
        <v>0</v>
      </c>
      <c r="Q76" s="92">
        <v>10000</v>
      </c>
      <c r="R76" s="92"/>
      <c r="S76" s="92">
        <f t="shared" si="44"/>
        <v>-10000</v>
      </c>
      <c r="T76" s="93">
        <f t="shared" si="45"/>
        <v>0</v>
      </c>
      <c r="U76" s="92">
        <v>10000</v>
      </c>
      <c r="V76" s="92"/>
      <c r="W76" s="92">
        <f t="shared" si="46"/>
        <v>-10000</v>
      </c>
      <c r="X76" s="93">
        <f t="shared" si="47"/>
        <v>0</v>
      </c>
      <c r="Y76" s="112">
        <v>10000</v>
      </c>
      <c r="Z76" s="92"/>
      <c r="AA76" s="92">
        <f t="shared" si="48"/>
        <v>-10000</v>
      </c>
      <c r="AB76" s="113">
        <f t="shared" si="49"/>
        <v>0</v>
      </c>
      <c r="AC76" s="112">
        <v>10000</v>
      </c>
      <c r="AD76" s="114"/>
      <c r="AE76" s="114">
        <f t="shared" si="50"/>
        <v>-10000</v>
      </c>
      <c r="AF76" s="113">
        <f t="shared" si="51"/>
        <v>0</v>
      </c>
      <c r="AG76" s="112">
        <v>10000</v>
      </c>
      <c r="AH76" s="92"/>
      <c r="AI76" s="92">
        <f t="shared" si="52"/>
        <v>-10000</v>
      </c>
      <c r="AJ76" s="113">
        <f t="shared" si="53"/>
        <v>0</v>
      </c>
      <c r="AK76" s="112">
        <v>10000</v>
      </c>
      <c r="AL76" s="92"/>
      <c r="AM76" s="92">
        <f t="shared" si="54"/>
        <v>-10000</v>
      </c>
      <c r="AN76" s="113">
        <f t="shared" si="55"/>
        <v>0</v>
      </c>
      <c r="AO76" s="112">
        <v>10000</v>
      </c>
      <c r="AP76" s="92"/>
      <c r="AQ76" s="92">
        <f t="shared" si="56"/>
        <v>-10000</v>
      </c>
      <c r="AR76" s="113">
        <f t="shared" si="57"/>
        <v>0</v>
      </c>
      <c r="AS76" s="112">
        <v>10000</v>
      </c>
      <c r="AT76" s="92"/>
      <c r="AU76" s="92">
        <f t="shared" si="58"/>
        <v>-10000</v>
      </c>
      <c r="AV76" s="113">
        <f t="shared" si="59"/>
        <v>0</v>
      </c>
      <c r="AW76" s="112">
        <v>10000</v>
      </c>
      <c r="AX76" s="92"/>
      <c r="AY76" s="92">
        <f t="shared" si="60"/>
        <v>-10000</v>
      </c>
      <c r="AZ76" s="113">
        <f t="shared" si="61"/>
        <v>0</v>
      </c>
      <c r="BA76" s="112"/>
      <c r="BB76" s="92"/>
      <c r="BC76" s="92">
        <f t="shared" si="62"/>
        <v>0</v>
      </c>
      <c r="BD76" s="113">
        <f t="shared" si="63"/>
        <v>0</v>
      </c>
    </row>
    <row r="77" spans="1:56" x14ac:dyDescent="0.4">
      <c r="A77" s="115">
        <v>5136</v>
      </c>
      <c r="B77" s="116" t="s">
        <v>56</v>
      </c>
      <c r="C77" s="116">
        <v>910</v>
      </c>
      <c r="D77" s="116" t="s">
        <v>45</v>
      </c>
      <c r="E77" s="117">
        <v>0</v>
      </c>
      <c r="F77" s="121"/>
      <c r="G77" s="117">
        <f t="shared" si="38"/>
        <v>0</v>
      </c>
      <c r="H77" s="118">
        <f t="shared" si="39"/>
        <v>0</v>
      </c>
      <c r="I77" s="117">
        <v>0</v>
      </c>
      <c r="J77" s="117"/>
      <c r="K77" s="117">
        <f t="shared" si="40"/>
        <v>0</v>
      </c>
      <c r="L77" s="118">
        <f t="shared" si="41"/>
        <v>0</v>
      </c>
      <c r="M77" s="117">
        <v>0</v>
      </c>
      <c r="N77" s="117"/>
      <c r="O77" s="117">
        <f t="shared" si="42"/>
        <v>0</v>
      </c>
      <c r="P77" s="118">
        <f t="shared" si="43"/>
        <v>0</v>
      </c>
      <c r="Q77" s="117">
        <v>0</v>
      </c>
      <c r="R77" s="117"/>
      <c r="S77" s="117">
        <f t="shared" si="44"/>
        <v>0</v>
      </c>
      <c r="T77" s="118">
        <f t="shared" si="45"/>
        <v>0</v>
      </c>
      <c r="U77" s="117">
        <v>0</v>
      </c>
      <c r="V77" s="117"/>
      <c r="W77" s="117">
        <f t="shared" si="46"/>
        <v>0</v>
      </c>
      <c r="X77" s="118">
        <f t="shared" si="47"/>
        <v>0</v>
      </c>
      <c r="Y77" s="119">
        <v>0</v>
      </c>
      <c r="Z77" s="117"/>
      <c r="AA77" s="117">
        <f t="shared" si="48"/>
        <v>0</v>
      </c>
      <c r="AB77" s="120">
        <f t="shared" si="49"/>
        <v>0</v>
      </c>
      <c r="AC77" s="119">
        <v>0</v>
      </c>
      <c r="AD77" s="121"/>
      <c r="AE77" s="121">
        <f t="shared" si="50"/>
        <v>0</v>
      </c>
      <c r="AF77" s="120">
        <f t="shared" si="51"/>
        <v>0</v>
      </c>
      <c r="AG77" s="119">
        <v>0</v>
      </c>
      <c r="AH77" s="117"/>
      <c r="AI77" s="117">
        <f t="shared" si="52"/>
        <v>0</v>
      </c>
      <c r="AJ77" s="120">
        <f t="shared" si="53"/>
        <v>0</v>
      </c>
      <c r="AK77" s="119">
        <v>0</v>
      </c>
      <c r="AL77" s="117"/>
      <c r="AM77" s="117">
        <f t="shared" si="54"/>
        <v>0</v>
      </c>
      <c r="AN77" s="120">
        <f t="shared" si="55"/>
        <v>0</v>
      </c>
      <c r="AO77" s="119">
        <v>0</v>
      </c>
      <c r="AP77" s="117"/>
      <c r="AQ77" s="117">
        <f t="shared" si="56"/>
        <v>0</v>
      </c>
      <c r="AR77" s="120">
        <f t="shared" si="57"/>
        <v>0</v>
      </c>
      <c r="AS77" s="119">
        <v>0</v>
      </c>
      <c r="AT77" s="117"/>
      <c r="AU77" s="117">
        <f t="shared" si="58"/>
        <v>0</v>
      </c>
      <c r="AV77" s="120">
        <f t="shared" si="59"/>
        <v>0</v>
      </c>
      <c r="AW77" s="119">
        <v>0</v>
      </c>
      <c r="AX77" s="117"/>
      <c r="AY77" s="117">
        <f t="shared" si="60"/>
        <v>0</v>
      </c>
      <c r="AZ77" s="120">
        <f t="shared" si="61"/>
        <v>0</v>
      </c>
      <c r="BA77" s="119"/>
      <c r="BB77" s="117"/>
      <c r="BC77" s="117">
        <f t="shared" si="62"/>
        <v>0</v>
      </c>
      <c r="BD77" s="120">
        <f t="shared" si="63"/>
        <v>0</v>
      </c>
    </row>
    <row r="78" spans="1:56" x14ac:dyDescent="0.4">
      <c r="A78" s="104">
        <v>5151</v>
      </c>
      <c r="B78" s="105" t="s">
        <v>57</v>
      </c>
      <c r="C78" s="105"/>
      <c r="D78" s="105" t="s">
        <v>57</v>
      </c>
      <c r="E78" s="106">
        <f>SUM(E79:E86)</f>
        <v>190</v>
      </c>
      <c r="F78" s="110">
        <f>SUM(F79:F86)</f>
        <v>0</v>
      </c>
      <c r="G78" s="106">
        <f t="shared" si="38"/>
        <v>-190</v>
      </c>
      <c r="H78" s="107">
        <f t="shared" si="39"/>
        <v>0</v>
      </c>
      <c r="I78" s="106">
        <f>SUM(I79:I86)</f>
        <v>211</v>
      </c>
      <c r="J78" s="106">
        <f>SUM(J79:J86)</f>
        <v>0</v>
      </c>
      <c r="K78" s="106">
        <f t="shared" si="40"/>
        <v>-211</v>
      </c>
      <c r="L78" s="107">
        <f t="shared" si="41"/>
        <v>0</v>
      </c>
      <c r="M78" s="106">
        <f>SUM(M79:M86)</f>
        <v>238</v>
      </c>
      <c r="N78" s="106">
        <f>SUM(N79:N86)</f>
        <v>0</v>
      </c>
      <c r="O78" s="106">
        <f t="shared" si="42"/>
        <v>-238</v>
      </c>
      <c r="P78" s="107">
        <f t="shared" si="43"/>
        <v>0</v>
      </c>
      <c r="Q78" s="106">
        <f>SUM(Q79:Q86)</f>
        <v>505</v>
      </c>
      <c r="R78" s="106">
        <f>SUM(R79:R86)</f>
        <v>0</v>
      </c>
      <c r="S78" s="106">
        <f t="shared" si="44"/>
        <v>-505</v>
      </c>
      <c r="T78" s="107">
        <f t="shared" si="45"/>
        <v>0</v>
      </c>
      <c r="U78" s="106">
        <f>SUM(U79:U86)</f>
        <v>581</v>
      </c>
      <c r="V78" s="106">
        <f>SUM(V79:V86)</f>
        <v>0</v>
      </c>
      <c r="W78" s="106">
        <f t="shared" si="46"/>
        <v>-581</v>
      </c>
      <c r="X78" s="107">
        <f t="shared" si="47"/>
        <v>0</v>
      </c>
      <c r="Y78" s="108">
        <f>SUM(Y79:Y86)</f>
        <v>721</v>
      </c>
      <c r="Z78" s="106">
        <f>SUM(Z79:Z86)</f>
        <v>0</v>
      </c>
      <c r="AA78" s="106">
        <f t="shared" si="48"/>
        <v>-721</v>
      </c>
      <c r="AB78" s="109">
        <f t="shared" si="49"/>
        <v>0</v>
      </c>
      <c r="AC78" s="108">
        <f>SUM(AC79:AC86)</f>
        <v>933</v>
      </c>
      <c r="AD78" s="110">
        <f>SUM(AD79:AD86)</f>
        <v>0</v>
      </c>
      <c r="AE78" s="110">
        <f t="shared" si="50"/>
        <v>-933</v>
      </c>
      <c r="AF78" s="109">
        <f t="shared" si="51"/>
        <v>0</v>
      </c>
      <c r="AG78" s="108">
        <f>SUM(AG79:AG86)</f>
        <v>951</v>
      </c>
      <c r="AH78" s="106">
        <f>SUM(AH79:AH86)</f>
        <v>0</v>
      </c>
      <c r="AI78" s="106">
        <f t="shared" si="52"/>
        <v>-951</v>
      </c>
      <c r="AJ78" s="109">
        <f t="shared" si="53"/>
        <v>0</v>
      </c>
      <c r="AK78" s="108">
        <f>SUM(AK79:AK86)</f>
        <v>1073</v>
      </c>
      <c r="AL78" s="106">
        <f>SUM(AL79:AL86)</f>
        <v>0</v>
      </c>
      <c r="AM78" s="106">
        <f t="shared" si="54"/>
        <v>-1073</v>
      </c>
      <c r="AN78" s="109">
        <f t="shared" si="55"/>
        <v>0</v>
      </c>
      <c r="AO78" s="108">
        <f>SUM(AO79:AO86)</f>
        <v>1073</v>
      </c>
      <c r="AP78" s="106">
        <f>SUM(AP79:AP86)</f>
        <v>0</v>
      </c>
      <c r="AQ78" s="106">
        <f t="shared" si="56"/>
        <v>-1073</v>
      </c>
      <c r="AR78" s="109">
        <f t="shared" si="57"/>
        <v>0</v>
      </c>
      <c r="AS78" s="108">
        <f>SUM(AS79:AS86)</f>
        <v>1085</v>
      </c>
      <c r="AT78" s="106">
        <f>SUM(AT79:AT86)</f>
        <v>0</v>
      </c>
      <c r="AU78" s="106">
        <f t="shared" si="58"/>
        <v>-1085</v>
      </c>
      <c r="AV78" s="109">
        <f t="shared" si="59"/>
        <v>0</v>
      </c>
      <c r="AW78" s="108">
        <f>SUM(AW79:AW86)</f>
        <v>1301</v>
      </c>
      <c r="AX78" s="106">
        <f>SUM(AX79:AX86)</f>
        <v>0</v>
      </c>
      <c r="AY78" s="106">
        <f t="shared" si="60"/>
        <v>-1301</v>
      </c>
      <c r="AZ78" s="109">
        <f t="shared" si="61"/>
        <v>0</v>
      </c>
      <c r="BA78" s="108">
        <f>SUM(BA79:BA86)</f>
        <v>0</v>
      </c>
      <c r="BB78" s="106">
        <f>SUM(BB79:BB86)</f>
        <v>0</v>
      </c>
      <c r="BC78" s="106">
        <f t="shared" si="62"/>
        <v>0</v>
      </c>
      <c r="BD78" s="109">
        <f t="shared" si="63"/>
        <v>0</v>
      </c>
    </row>
    <row r="79" spans="1:56" x14ac:dyDescent="0.4">
      <c r="A79" s="111">
        <v>5151</v>
      </c>
      <c r="B79" s="91" t="s">
        <v>12</v>
      </c>
      <c r="C79" s="91">
        <v>310</v>
      </c>
      <c r="D79" s="91" t="s">
        <v>1</v>
      </c>
      <c r="E79" s="92">
        <v>0</v>
      </c>
      <c r="G79" s="92">
        <f t="shared" si="38"/>
        <v>0</v>
      </c>
      <c r="H79" s="93">
        <f t="shared" si="39"/>
        <v>0</v>
      </c>
      <c r="I79" s="92">
        <v>0</v>
      </c>
      <c r="K79" s="92">
        <f t="shared" si="40"/>
        <v>0</v>
      </c>
      <c r="L79" s="93">
        <f t="shared" si="41"/>
        <v>0</v>
      </c>
      <c r="M79" s="92">
        <v>0</v>
      </c>
      <c r="N79" s="92"/>
      <c r="O79" s="92">
        <f t="shared" si="42"/>
        <v>0</v>
      </c>
      <c r="P79" s="93">
        <f t="shared" si="43"/>
        <v>0</v>
      </c>
      <c r="Q79" s="92">
        <v>25</v>
      </c>
      <c r="R79" s="92"/>
      <c r="S79" s="92">
        <f t="shared" si="44"/>
        <v>-25</v>
      </c>
      <c r="T79" s="93">
        <f t="shared" si="45"/>
        <v>0</v>
      </c>
      <c r="U79" s="92">
        <v>25</v>
      </c>
      <c r="V79" s="92"/>
      <c r="W79" s="92">
        <f t="shared" si="46"/>
        <v>-25</v>
      </c>
      <c r="X79" s="93">
        <f t="shared" si="47"/>
        <v>0</v>
      </c>
      <c r="Y79" s="112">
        <v>25</v>
      </c>
      <c r="Z79" s="92"/>
      <c r="AA79" s="92">
        <f t="shared" si="48"/>
        <v>-25</v>
      </c>
      <c r="AB79" s="113">
        <f t="shared" si="49"/>
        <v>0</v>
      </c>
      <c r="AC79" s="112">
        <v>25</v>
      </c>
      <c r="AD79" s="114"/>
      <c r="AE79" s="114">
        <f t="shared" si="50"/>
        <v>-25</v>
      </c>
      <c r="AF79" s="113">
        <f t="shared" si="51"/>
        <v>0</v>
      </c>
      <c r="AG79" s="112">
        <v>25</v>
      </c>
      <c r="AH79" s="92"/>
      <c r="AI79" s="92">
        <f t="shared" si="52"/>
        <v>-25</v>
      </c>
      <c r="AJ79" s="113">
        <f t="shared" si="53"/>
        <v>0</v>
      </c>
      <c r="AK79" s="112">
        <v>25</v>
      </c>
      <c r="AL79" s="92"/>
      <c r="AM79" s="92">
        <f t="shared" si="54"/>
        <v>-25</v>
      </c>
      <c r="AN79" s="113">
        <f t="shared" si="55"/>
        <v>0</v>
      </c>
      <c r="AO79" s="112">
        <v>25</v>
      </c>
      <c r="AP79" s="92"/>
      <c r="AQ79" s="92">
        <f t="shared" si="56"/>
        <v>-25</v>
      </c>
      <c r="AR79" s="113">
        <f t="shared" si="57"/>
        <v>0</v>
      </c>
      <c r="AS79" s="112">
        <v>25</v>
      </c>
      <c r="AT79" s="92"/>
      <c r="AU79" s="92">
        <f t="shared" si="58"/>
        <v>-25</v>
      </c>
      <c r="AV79" s="113">
        <f t="shared" si="59"/>
        <v>0</v>
      </c>
      <c r="AW79" s="112">
        <v>25</v>
      </c>
      <c r="AX79" s="92"/>
      <c r="AY79" s="92">
        <f t="shared" si="60"/>
        <v>-25</v>
      </c>
      <c r="AZ79" s="113">
        <f t="shared" si="61"/>
        <v>0</v>
      </c>
      <c r="BA79" s="112"/>
      <c r="BB79" s="92"/>
      <c r="BC79" s="92">
        <f t="shared" si="62"/>
        <v>0</v>
      </c>
      <c r="BD79" s="113">
        <f t="shared" si="63"/>
        <v>0</v>
      </c>
    </row>
    <row r="80" spans="1:56" x14ac:dyDescent="0.4">
      <c r="A80" s="111">
        <v>5151</v>
      </c>
      <c r="B80" s="91" t="s">
        <v>12</v>
      </c>
      <c r="C80" s="91">
        <v>320</v>
      </c>
      <c r="D80" s="91" t="s">
        <v>2</v>
      </c>
      <c r="E80" s="92">
        <v>20</v>
      </c>
      <c r="G80" s="92">
        <f t="shared" si="38"/>
        <v>-20</v>
      </c>
      <c r="H80" s="93">
        <f t="shared" si="39"/>
        <v>0</v>
      </c>
      <c r="I80" s="92">
        <v>20</v>
      </c>
      <c r="K80" s="92">
        <f t="shared" si="40"/>
        <v>-20</v>
      </c>
      <c r="L80" s="93">
        <f t="shared" si="41"/>
        <v>0</v>
      </c>
      <c r="M80" s="92">
        <v>20</v>
      </c>
      <c r="N80" s="92"/>
      <c r="O80" s="92">
        <f t="shared" si="42"/>
        <v>-20</v>
      </c>
      <c r="P80" s="93">
        <f t="shared" si="43"/>
        <v>0</v>
      </c>
      <c r="Q80" s="92">
        <v>50</v>
      </c>
      <c r="R80" s="92"/>
      <c r="S80" s="92">
        <f t="shared" si="44"/>
        <v>-50</v>
      </c>
      <c r="T80" s="93">
        <f t="shared" si="45"/>
        <v>0</v>
      </c>
      <c r="U80" s="92">
        <v>50</v>
      </c>
      <c r="V80" s="92"/>
      <c r="W80" s="92">
        <f t="shared" si="46"/>
        <v>-50</v>
      </c>
      <c r="X80" s="93">
        <f t="shared" si="47"/>
        <v>0</v>
      </c>
      <c r="Y80" s="112">
        <v>50</v>
      </c>
      <c r="Z80" s="92"/>
      <c r="AA80" s="92">
        <f t="shared" si="48"/>
        <v>-50</v>
      </c>
      <c r="AB80" s="113">
        <f t="shared" si="49"/>
        <v>0</v>
      </c>
      <c r="AC80" s="112">
        <v>50</v>
      </c>
      <c r="AD80" s="114"/>
      <c r="AE80" s="114">
        <f t="shared" si="50"/>
        <v>-50</v>
      </c>
      <c r="AF80" s="113">
        <f t="shared" si="51"/>
        <v>0</v>
      </c>
      <c r="AG80" s="112">
        <v>50</v>
      </c>
      <c r="AH80" s="92"/>
      <c r="AI80" s="92">
        <f t="shared" si="52"/>
        <v>-50</v>
      </c>
      <c r="AJ80" s="113">
        <f t="shared" si="53"/>
        <v>0</v>
      </c>
      <c r="AK80" s="112">
        <v>50</v>
      </c>
      <c r="AL80" s="92"/>
      <c r="AM80" s="92">
        <f t="shared" si="54"/>
        <v>-50</v>
      </c>
      <c r="AN80" s="113">
        <f t="shared" si="55"/>
        <v>0</v>
      </c>
      <c r="AO80" s="112">
        <v>50</v>
      </c>
      <c r="AP80" s="92"/>
      <c r="AQ80" s="92">
        <f t="shared" si="56"/>
        <v>-50</v>
      </c>
      <c r="AR80" s="113">
        <f t="shared" si="57"/>
        <v>0</v>
      </c>
      <c r="AS80" s="112">
        <v>50</v>
      </c>
      <c r="AT80" s="92"/>
      <c r="AU80" s="92">
        <f t="shared" si="58"/>
        <v>-50</v>
      </c>
      <c r="AV80" s="113">
        <f t="shared" si="59"/>
        <v>0</v>
      </c>
      <c r="AW80" s="112">
        <v>50</v>
      </c>
      <c r="AX80" s="92"/>
      <c r="AY80" s="92">
        <f t="shared" si="60"/>
        <v>-50</v>
      </c>
      <c r="AZ80" s="113">
        <f t="shared" si="61"/>
        <v>0</v>
      </c>
      <c r="BA80" s="112"/>
      <c r="BB80" s="92"/>
      <c r="BC80" s="92">
        <f t="shared" si="62"/>
        <v>0</v>
      </c>
      <c r="BD80" s="113">
        <f t="shared" si="63"/>
        <v>0</v>
      </c>
    </row>
    <row r="81" spans="1:56" x14ac:dyDescent="0.4">
      <c r="A81" s="111">
        <v>5151</v>
      </c>
      <c r="B81" s="91" t="s">
        <v>57</v>
      </c>
      <c r="C81" s="91">
        <v>330</v>
      </c>
      <c r="D81" s="91" t="s">
        <v>3</v>
      </c>
      <c r="E81" s="92">
        <v>24</v>
      </c>
      <c r="G81" s="92">
        <f t="shared" si="38"/>
        <v>-24</v>
      </c>
      <c r="H81" s="93">
        <f t="shared" si="39"/>
        <v>0</v>
      </c>
      <c r="I81" s="92">
        <v>24</v>
      </c>
      <c r="K81" s="92">
        <f t="shared" si="40"/>
        <v>-24</v>
      </c>
      <c r="L81" s="93">
        <f t="shared" si="41"/>
        <v>0</v>
      </c>
      <c r="M81" s="92">
        <v>30</v>
      </c>
      <c r="N81" s="92"/>
      <c r="O81" s="92">
        <f t="shared" si="42"/>
        <v>-30</v>
      </c>
      <c r="P81" s="93">
        <f t="shared" si="43"/>
        <v>0</v>
      </c>
      <c r="Q81" s="92">
        <v>30</v>
      </c>
      <c r="R81" s="92"/>
      <c r="S81" s="92">
        <f t="shared" si="44"/>
        <v>-30</v>
      </c>
      <c r="T81" s="93">
        <f t="shared" si="45"/>
        <v>0</v>
      </c>
      <c r="U81" s="92">
        <v>36</v>
      </c>
      <c r="V81" s="92"/>
      <c r="W81" s="92">
        <f t="shared" si="46"/>
        <v>-36</v>
      </c>
      <c r="X81" s="93">
        <f t="shared" si="47"/>
        <v>0</v>
      </c>
      <c r="Y81" s="112">
        <v>36</v>
      </c>
      <c r="Z81" s="92"/>
      <c r="AA81" s="92">
        <f t="shared" si="48"/>
        <v>-36</v>
      </c>
      <c r="AB81" s="113">
        <f t="shared" si="49"/>
        <v>0</v>
      </c>
      <c r="AC81" s="112">
        <v>30</v>
      </c>
      <c r="AD81" s="114"/>
      <c r="AE81" s="114">
        <f t="shared" si="50"/>
        <v>-30</v>
      </c>
      <c r="AF81" s="113">
        <f t="shared" si="51"/>
        <v>0</v>
      </c>
      <c r="AG81" s="112">
        <v>36</v>
      </c>
      <c r="AH81" s="92"/>
      <c r="AI81" s="92">
        <f t="shared" si="52"/>
        <v>-36</v>
      </c>
      <c r="AJ81" s="113">
        <f t="shared" si="53"/>
        <v>0</v>
      </c>
      <c r="AK81" s="112">
        <v>42</v>
      </c>
      <c r="AL81" s="92"/>
      <c r="AM81" s="92">
        <f t="shared" si="54"/>
        <v>-42</v>
      </c>
      <c r="AN81" s="113">
        <f t="shared" si="55"/>
        <v>0</v>
      </c>
      <c r="AO81" s="112">
        <v>42</v>
      </c>
      <c r="AP81" s="92"/>
      <c r="AQ81" s="92">
        <f t="shared" si="56"/>
        <v>-42</v>
      </c>
      <c r="AR81" s="113">
        <f t="shared" si="57"/>
        <v>0</v>
      </c>
      <c r="AS81" s="112">
        <v>42</v>
      </c>
      <c r="AT81" s="92"/>
      <c r="AU81" s="92">
        <f t="shared" si="58"/>
        <v>-42</v>
      </c>
      <c r="AV81" s="113">
        <f t="shared" si="59"/>
        <v>0</v>
      </c>
      <c r="AW81" s="112">
        <v>36</v>
      </c>
      <c r="AX81" s="92"/>
      <c r="AY81" s="92">
        <f t="shared" si="60"/>
        <v>-36</v>
      </c>
      <c r="AZ81" s="113">
        <f t="shared" si="61"/>
        <v>0</v>
      </c>
      <c r="BA81" s="112"/>
      <c r="BB81" s="92"/>
      <c r="BC81" s="92">
        <f t="shared" si="62"/>
        <v>0</v>
      </c>
      <c r="BD81" s="113">
        <f t="shared" si="63"/>
        <v>0</v>
      </c>
    </row>
    <row r="82" spans="1:56" x14ac:dyDescent="0.4">
      <c r="A82" s="111">
        <v>5151</v>
      </c>
      <c r="B82" s="91" t="s">
        <v>12</v>
      </c>
      <c r="C82" s="91">
        <v>341</v>
      </c>
      <c r="D82" s="91" t="s">
        <v>40</v>
      </c>
      <c r="E82" s="92">
        <v>0</v>
      </c>
      <c r="G82" s="92">
        <f t="shared" si="38"/>
        <v>0</v>
      </c>
      <c r="H82" s="93">
        <f t="shared" si="39"/>
        <v>0</v>
      </c>
      <c r="I82" s="92">
        <v>21</v>
      </c>
      <c r="K82" s="92">
        <f t="shared" si="40"/>
        <v>-21</v>
      </c>
      <c r="L82" s="93">
        <f t="shared" si="41"/>
        <v>0</v>
      </c>
      <c r="M82" s="92">
        <v>42</v>
      </c>
      <c r="N82" s="92"/>
      <c r="O82" s="92">
        <f t="shared" si="42"/>
        <v>-42</v>
      </c>
      <c r="P82" s="93">
        <f t="shared" si="43"/>
        <v>0</v>
      </c>
      <c r="Q82" s="92">
        <v>70</v>
      </c>
      <c r="R82" s="92"/>
      <c r="S82" s="92">
        <f t="shared" si="44"/>
        <v>-70</v>
      </c>
      <c r="T82" s="93">
        <f t="shared" si="45"/>
        <v>0</v>
      </c>
      <c r="U82" s="92">
        <v>140</v>
      </c>
      <c r="V82" s="92"/>
      <c r="W82" s="92">
        <f t="shared" si="46"/>
        <v>-140</v>
      </c>
      <c r="X82" s="93">
        <f t="shared" si="47"/>
        <v>0</v>
      </c>
      <c r="Y82" s="112">
        <v>280</v>
      </c>
      <c r="Z82" s="92"/>
      <c r="AA82" s="92">
        <f t="shared" si="48"/>
        <v>-280</v>
      </c>
      <c r="AB82" s="113">
        <f t="shared" si="49"/>
        <v>0</v>
      </c>
      <c r="AC82" s="112">
        <v>350</v>
      </c>
      <c r="AD82" s="114"/>
      <c r="AE82" s="114">
        <f t="shared" si="50"/>
        <v>-350</v>
      </c>
      <c r="AF82" s="113">
        <f t="shared" si="51"/>
        <v>0</v>
      </c>
      <c r="AG82" s="112">
        <v>350</v>
      </c>
      <c r="AH82" s="92"/>
      <c r="AI82" s="92">
        <f t="shared" si="52"/>
        <v>-350</v>
      </c>
      <c r="AJ82" s="113">
        <f t="shared" si="53"/>
        <v>0</v>
      </c>
      <c r="AK82" s="112">
        <v>490</v>
      </c>
      <c r="AL82" s="92"/>
      <c r="AM82" s="92">
        <f t="shared" si="54"/>
        <v>-490</v>
      </c>
      <c r="AN82" s="113">
        <f t="shared" si="55"/>
        <v>0</v>
      </c>
      <c r="AO82" s="112">
        <v>490</v>
      </c>
      <c r="AP82" s="92"/>
      <c r="AQ82" s="92">
        <f t="shared" si="56"/>
        <v>-490</v>
      </c>
      <c r="AR82" s="113">
        <f t="shared" si="57"/>
        <v>0</v>
      </c>
      <c r="AS82" s="112">
        <v>490</v>
      </c>
      <c r="AT82" s="92"/>
      <c r="AU82" s="92">
        <f t="shared" si="58"/>
        <v>-490</v>
      </c>
      <c r="AV82" s="113">
        <f t="shared" si="59"/>
        <v>0</v>
      </c>
      <c r="AW82" s="112">
        <v>700</v>
      </c>
      <c r="AX82" s="92"/>
      <c r="AY82" s="92">
        <f t="shared" si="60"/>
        <v>-700</v>
      </c>
      <c r="AZ82" s="113">
        <f t="shared" si="61"/>
        <v>0</v>
      </c>
      <c r="BA82" s="112"/>
      <c r="BB82" s="92"/>
      <c r="BC82" s="92">
        <f t="shared" si="62"/>
        <v>0</v>
      </c>
      <c r="BD82" s="113">
        <f t="shared" si="63"/>
        <v>0</v>
      </c>
    </row>
    <row r="83" spans="1:56" x14ac:dyDescent="0.4">
      <c r="A83" s="111">
        <v>5151</v>
      </c>
      <c r="B83" s="91" t="s">
        <v>12</v>
      </c>
      <c r="C83" s="91">
        <v>342</v>
      </c>
      <c r="D83" s="91" t="s">
        <v>41</v>
      </c>
      <c r="E83" s="92">
        <v>62</v>
      </c>
      <c r="G83" s="92">
        <f t="shared" si="38"/>
        <v>-62</v>
      </c>
      <c r="H83" s="93">
        <f t="shared" si="39"/>
        <v>0</v>
      </c>
      <c r="I83" s="92">
        <v>62</v>
      </c>
      <c r="K83" s="92">
        <f t="shared" si="40"/>
        <v>-62</v>
      </c>
      <c r="L83" s="93">
        <f t="shared" si="41"/>
        <v>0</v>
      </c>
      <c r="M83" s="92">
        <v>62</v>
      </c>
      <c r="N83" s="92"/>
      <c r="O83" s="92">
        <f t="shared" si="42"/>
        <v>-62</v>
      </c>
      <c r="P83" s="93">
        <f t="shared" si="43"/>
        <v>0</v>
      </c>
      <c r="Q83" s="92">
        <v>186</v>
      </c>
      <c r="R83" s="92"/>
      <c r="S83" s="92">
        <f t="shared" si="44"/>
        <v>-186</v>
      </c>
      <c r="T83" s="93">
        <f t="shared" si="45"/>
        <v>0</v>
      </c>
      <c r="U83" s="92">
        <v>186</v>
      </c>
      <c r="V83" s="92"/>
      <c r="W83" s="92">
        <f t="shared" si="46"/>
        <v>-186</v>
      </c>
      <c r="X83" s="93">
        <f t="shared" si="47"/>
        <v>0</v>
      </c>
      <c r="Y83" s="112">
        <v>186</v>
      </c>
      <c r="Z83" s="92"/>
      <c r="AA83" s="92">
        <f t="shared" si="48"/>
        <v>-186</v>
      </c>
      <c r="AB83" s="113">
        <f t="shared" si="49"/>
        <v>0</v>
      </c>
      <c r="AC83" s="112">
        <v>310</v>
      </c>
      <c r="AD83" s="114"/>
      <c r="AE83" s="114">
        <f t="shared" si="50"/>
        <v>-310</v>
      </c>
      <c r="AF83" s="113">
        <f t="shared" si="51"/>
        <v>0</v>
      </c>
      <c r="AG83" s="112">
        <v>310</v>
      </c>
      <c r="AH83" s="92"/>
      <c r="AI83" s="92">
        <f t="shared" si="52"/>
        <v>-310</v>
      </c>
      <c r="AJ83" s="113">
        <f t="shared" si="53"/>
        <v>0</v>
      </c>
      <c r="AK83" s="112">
        <v>310</v>
      </c>
      <c r="AL83" s="92"/>
      <c r="AM83" s="92">
        <f t="shared" si="54"/>
        <v>-310</v>
      </c>
      <c r="AN83" s="113">
        <f t="shared" si="55"/>
        <v>0</v>
      </c>
      <c r="AO83" s="112">
        <v>310</v>
      </c>
      <c r="AP83" s="92"/>
      <c r="AQ83" s="92">
        <f t="shared" si="56"/>
        <v>-310</v>
      </c>
      <c r="AR83" s="113">
        <f t="shared" si="57"/>
        <v>0</v>
      </c>
      <c r="AS83" s="112">
        <v>310</v>
      </c>
      <c r="AT83" s="92"/>
      <c r="AU83" s="92">
        <f t="shared" si="58"/>
        <v>-310</v>
      </c>
      <c r="AV83" s="113">
        <f t="shared" si="59"/>
        <v>0</v>
      </c>
      <c r="AW83" s="112">
        <v>310</v>
      </c>
      <c r="AX83" s="92"/>
      <c r="AY83" s="92">
        <f t="shared" si="60"/>
        <v>-310</v>
      </c>
      <c r="AZ83" s="113">
        <f t="shared" si="61"/>
        <v>0</v>
      </c>
      <c r="BA83" s="112"/>
      <c r="BB83" s="92"/>
      <c r="BC83" s="92">
        <f t="shared" si="62"/>
        <v>0</v>
      </c>
      <c r="BD83" s="113">
        <f t="shared" si="63"/>
        <v>0</v>
      </c>
    </row>
    <row r="84" spans="1:56" x14ac:dyDescent="0.4">
      <c r="A84" s="111">
        <v>5151</v>
      </c>
      <c r="B84" s="91" t="s">
        <v>12</v>
      </c>
      <c r="C84" s="91">
        <v>350</v>
      </c>
      <c r="D84" s="91" t="s">
        <v>4</v>
      </c>
      <c r="E84" s="92">
        <v>84</v>
      </c>
      <c r="G84" s="92">
        <f t="shared" si="38"/>
        <v>-84</v>
      </c>
      <c r="H84" s="93">
        <f t="shared" si="39"/>
        <v>0</v>
      </c>
      <c r="I84" s="92">
        <v>84</v>
      </c>
      <c r="K84" s="92">
        <f t="shared" si="40"/>
        <v>-84</v>
      </c>
      <c r="L84" s="93">
        <f t="shared" si="41"/>
        <v>0</v>
      </c>
      <c r="M84" s="92">
        <v>84</v>
      </c>
      <c r="N84" s="92"/>
      <c r="O84" s="92">
        <f t="shared" si="42"/>
        <v>-84</v>
      </c>
      <c r="P84" s="93">
        <f t="shared" si="43"/>
        <v>0</v>
      </c>
      <c r="Q84" s="92">
        <v>144</v>
      </c>
      <c r="R84" s="92"/>
      <c r="S84" s="92">
        <f t="shared" si="44"/>
        <v>-144</v>
      </c>
      <c r="T84" s="93">
        <f t="shared" si="45"/>
        <v>0</v>
      </c>
      <c r="U84" s="92">
        <v>144</v>
      </c>
      <c r="V84" s="92"/>
      <c r="W84" s="92">
        <f t="shared" si="46"/>
        <v>-144</v>
      </c>
      <c r="X84" s="93">
        <f t="shared" si="47"/>
        <v>0</v>
      </c>
      <c r="Y84" s="112">
        <v>144</v>
      </c>
      <c r="Z84" s="92"/>
      <c r="AA84" s="92">
        <f t="shared" si="48"/>
        <v>-144</v>
      </c>
      <c r="AB84" s="113">
        <f t="shared" si="49"/>
        <v>0</v>
      </c>
      <c r="AC84" s="112">
        <v>168</v>
      </c>
      <c r="AD84" s="114"/>
      <c r="AE84" s="114">
        <f t="shared" si="50"/>
        <v>-168</v>
      </c>
      <c r="AF84" s="113">
        <f t="shared" si="51"/>
        <v>0</v>
      </c>
      <c r="AG84" s="112">
        <v>180</v>
      </c>
      <c r="AH84" s="92"/>
      <c r="AI84" s="92">
        <f t="shared" si="52"/>
        <v>-180</v>
      </c>
      <c r="AJ84" s="113">
        <f t="shared" si="53"/>
        <v>0</v>
      </c>
      <c r="AK84" s="112">
        <v>156</v>
      </c>
      <c r="AL84" s="92"/>
      <c r="AM84" s="92">
        <f t="shared" si="54"/>
        <v>-156</v>
      </c>
      <c r="AN84" s="113">
        <f t="shared" si="55"/>
        <v>0</v>
      </c>
      <c r="AO84" s="112">
        <v>156</v>
      </c>
      <c r="AP84" s="92"/>
      <c r="AQ84" s="92">
        <f t="shared" si="56"/>
        <v>-156</v>
      </c>
      <c r="AR84" s="113">
        <f t="shared" si="57"/>
        <v>0</v>
      </c>
      <c r="AS84" s="112">
        <v>168</v>
      </c>
      <c r="AT84" s="92"/>
      <c r="AU84" s="92">
        <f t="shared" si="58"/>
        <v>-168</v>
      </c>
      <c r="AV84" s="113">
        <f t="shared" si="59"/>
        <v>0</v>
      </c>
      <c r="AW84" s="112">
        <v>180</v>
      </c>
      <c r="AX84" s="92"/>
      <c r="AY84" s="92">
        <f t="shared" si="60"/>
        <v>-180</v>
      </c>
      <c r="AZ84" s="113">
        <f t="shared" si="61"/>
        <v>0</v>
      </c>
      <c r="BA84" s="112"/>
      <c r="BB84" s="92"/>
      <c r="BC84" s="92">
        <f t="shared" si="62"/>
        <v>0</v>
      </c>
      <c r="BD84" s="113">
        <f t="shared" si="63"/>
        <v>0</v>
      </c>
    </row>
    <row r="85" spans="1:56" x14ac:dyDescent="0.4">
      <c r="A85" s="111">
        <v>5151</v>
      </c>
      <c r="B85" s="91" t="s">
        <v>12</v>
      </c>
      <c r="C85" s="91">
        <v>390</v>
      </c>
      <c r="D85" s="91" t="s">
        <v>114</v>
      </c>
      <c r="E85" s="92">
        <v>0</v>
      </c>
      <c r="G85" s="92">
        <f t="shared" si="38"/>
        <v>0</v>
      </c>
      <c r="H85" s="93">
        <f t="shared" si="39"/>
        <v>0</v>
      </c>
      <c r="I85" s="92">
        <v>0</v>
      </c>
      <c r="K85" s="92">
        <f t="shared" si="40"/>
        <v>0</v>
      </c>
      <c r="L85" s="93">
        <f t="shared" si="41"/>
        <v>0</v>
      </c>
      <c r="M85" s="92">
        <v>0</v>
      </c>
      <c r="N85" s="92"/>
      <c r="O85" s="92">
        <f t="shared" si="42"/>
        <v>0</v>
      </c>
      <c r="P85" s="93">
        <f t="shared" si="43"/>
        <v>0</v>
      </c>
      <c r="Q85" s="92">
        <v>0</v>
      </c>
      <c r="R85" s="92"/>
      <c r="S85" s="92">
        <f t="shared" si="44"/>
        <v>0</v>
      </c>
      <c r="T85" s="93">
        <f t="shared" si="45"/>
        <v>0</v>
      </c>
      <c r="U85" s="92">
        <v>0</v>
      </c>
      <c r="V85" s="92"/>
      <c r="W85" s="92">
        <f t="shared" si="46"/>
        <v>0</v>
      </c>
      <c r="X85" s="93">
        <f t="shared" si="47"/>
        <v>0</v>
      </c>
      <c r="Y85" s="112">
        <v>0</v>
      </c>
      <c r="Z85" s="92"/>
      <c r="AA85" s="92">
        <f t="shared" si="48"/>
        <v>0</v>
      </c>
      <c r="AB85" s="113">
        <f t="shared" si="49"/>
        <v>0</v>
      </c>
      <c r="AC85" s="112">
        <v>0</v>
      </c>
      <c r="AD85" s="114"/>
      <c r="AE85" s="114">
        <f t="shared" si="50"/>
        <v>0</v>
      </c>
      <c r="AF85" s="113">
        <f t="shared" si="51"/>
        <v>0</v>
      </c>
      <c r="AG85" s="112">
        <v>0</v>
      </c>
      <c r="AH85" s="92"/>
      <c r="AI85" s="92">
        <f t="shared" si="52"/>
        <v>0</v>
      </c>
      <c r="AJ85" s="113">
        <f t="shared" si="53"/>
        <v>0</v>
      </c>
      <c r="AK85" s="112">
        <v>0</v>
      </c>
      <c r="AL85" s="92"/>
      <c r="AM85" s="92">
        <f t="shared" si="54"/>
        <v>0</v>
      </c>
      <c r="AN85" s="113">
        <f t="shared" si="55"/>
        <v>0</v>
      </c>
      <c r="AO85" s="112">
        <v>0</v>
      </c>
      <c r="AP85" s="92"/>
      <c r="AQ85" s="92">
        <f t="shared" si="56"/>
        <v>0</v>
      </c>
      <c r="AR85" s="113">
        <f t="shared" si="57"/>
        <v>0</v>
      </c>
      <c r="AS85" s="112">
        <v>0</v>
      </c>
      <c r="AT85" s="92"/>
      <c r="AU85" s="92">
        <f t="shared" si="58"/>
        <v>0</v>
      </c>
      <c r="AV85" s="113">
        <f t="shared" si="59"/>
        <v>0</v>
      </c>
      <c r="AW85" s="112">
        <v>0</v>
      </c>
      <c r="AX85" s="92"/>
      <c r="AY85" s="92">
        <f t="shared" si="60"/>
        <v>0</v>
      </c>
      <c r="AZ85" s="113">
        <f t="shared" si="61"/>
        <v>0</v>
      </c>
      <c r="BA85" s="112"/>
      <c r="BB85" s="92"/>
      <c r="BC85" s="92">
        <f t="shared" si="62"/>
        <v>0</v>
      </c>
      <c r="BD85" s="113">
        <f t="shared" si="63"/>
        <v>0</v>
      </c>
    </row>
    <row r="86" spans="1:56" x14ac:dyDescent="0.4">
      <c r="A86" s="115">
        <v>5151</v>
      </c>
      <c r="B86" s="116" t="s">
        <v>12</v>
      </c>
      <c r="C86" s="116">
        <v>910</v>
      </c>
      <c r="D86" s="116" t="s">
        <v>45</v>
      </c>
      <c r="E86" s="117">
        <v>0</v>
      </c>
      <c r="F86" s="121"/>
      <c r="G86" s="117">
        <f t="shared" si="38"/>
        <v>0</v>
      </c>
      <c r="H86" s="118">
        <f t="shared" si="39"/>
        <v>0</v>
      </c>
      <c r="I86" s="117">
        <v>0</v>
      </c>
      <c r="J86" s="117"/>
      <c r="K86" s="117">
        <f t="shared" si="40"/>
        <v>0</v>
      </c>
      <c r="L86" s="118">
        <f t="shared" si="41"/>
        <v>0</v>
      </c>
      <c r="M86" s="117">
        <v>0</v>
      </c>
      <c r="N86" s="117"/>
      <c r="O86" s="117">
        <f t="shared" si="42"/>
        <v>0</v>
      </c>
      <c r="P86" s="118">
        <f t="shared" si="43"/>
        <v>0</v>
      </c>
      <c r="Q86" s="117">
        <v>0</v>
      </c>
      <c r="R86" s="117"/>
      <c r="S86" s="117">
        <f t="shared" si="44"/>
        <v>0</v>
      </c>
      <c r="T86" s="118">
        <f t="shared" si="45"/>
        <v>0</v>
      </c>
      <c r="U86" s="117">
        <v>0</v>
      </c>
      <c r="V86" s="117"/>
      <c r="W86" s="117">
        <f t="shared" si="46"/>
        <v>0</v>
      </c>
      <c r="X86" s="118">
        <f t="shared" si="47"/>
        <v>0</v>
      </c>
      <c r="Y86" s="119">
        <v>0</v>
      </c>
      <c r="Z86" s="117"/>
      <c r="AA86" s="117">
        <f t="shared" si="48"/>
        <v>0</v>
      </c>
      <c r="AB86" s="120">
        <f t="shared" si="49"/>
        <v>0</v>
      </c>
      <c r="AC86" s="119">
        <v>0</v>
      </c>
      <c r="AD86" s="121"/>
      <c r="AE86" s="121">
        <f t="shared" si="50"/>
        <v>0</v>
      </c>
      <c r="AF86" s="120">
        <f t="shared" si="51"/>
        <v>0</v>
      </c>
      <c r="AG86" s="119">
        <v>0</v>
      </c>
      <c r="AH86" s="117"/>
      <c r="AI86" s="117">
        <f t="shared" si="52"/>
        <v>0</v>
      </c>
      <c r="AJ86" s="120">
        <f t="shared" si="53"/>
        <v>0</v>
      </c>
      <c r="AK86" s="119">
        <v>0</v>
      </c>
      <c r="AL86" s="117"/>
      <c r="AM86" s="117">
        <f t="shared" si="54"/>
        <v>0</v>
      </c>
      <c r="AN86" s="120">
        <f t="shared" si="55"/>
        <v>0</v>
      </c>
      <c r="AO86" s="119">
        <v>0</v>
      </c>
      <c r="AP86" s="117"/>
      <c r="AQ86" s="117">
        <f t="shared" si="56"/>
        <v>0</v>
      </c>
      <c r="AR86" s="120">
        <f t="shared" si="57"/>
        <v>0</v>
      </c>
      <c r="AS86" s="119">
        <v>0</v>
      </c>
      <c r="AT86" s="117"/>
      <c r="AU86" s="117">
        <f t="shared" si="58"/>
        <v>0</v>
      </c>
      <c r="AV86" s="120">
        <f t="shared" si="59"/>
        <v>0</v>
      </c>
      <c r="AW86" s="119">
        <v>0</v>
      </c>
      <c r="AX86" s="117"/>
      <c r="AY86" s="117">
        <f t="shared" si="60"/>
        <v>0</v>
      </c>
      <c r="AZ86" s="120">
        <f t="shared" si="61"/>
        <v>0</v>
      </c>
      <c r="BA86" s="119"/>
      <c r="BB86" s="117"/>
      <c r="BC86" s="117">
        <f t="shared" si="62"/>
        <v>0</v>
      </c>
      <c r="BD86" s="120">
        <f t="shared" si="63"/>
        <v>0</v>
      </c>
    </row>
    <row r="87" spans="1:56" x14ac:dyDescent="0.4">
      <c r="A87" s="150">
        <v>5152</v>
      </c>
      <c r="B87" s="151" t="s">
        <v>58</v>
      </c>
      <c r="C87" s="105"/>
      <c r="D87" s="105" t="s">
        <v>10</v>
      </c>
      <c r="E87" s="106">
        <f>SUM(E88:E95)</f>
        <v>57</v>
      </c>
      <c r="F87" s="110">
        <f>SUM(F88:F95)</f>
        <v>0</v>
      </c>
      <c r="G87" s="106">
        <f t="shared" si="38"/>
        <v>-57</v>
      </c>
      <c r="H87" s="107">
        <f t="shared" si="39"/>
        <v>0</v>
      </c>
      <c r="I87" s="106">
        <f>SUM(I88:I95)</f>
        <v>60</v>
      </c>
      <c r="J87" s="106">
        <f>SUM(J88:J95)</f>
        <v>0</v>
      </c>
      <c r="K87" s="106">
        <f t="shared" si="40"/>
        <v>-60</v>
      </c>
      <c r="L87" s="107">
        <f t="shared" si="41"/>
        <v>0</v>
      </c>
      <c r="M87" s="106">
        <f>SUM(M88:M95)</f>
        <v>64</v>
      </c>
      <c r="N87" s="106">
        <f>SUM(N88:N95)</f>
        <v>0</v>
      </c>
      <c r="O87" s="106">
        <f t="shared" si="42"/>
        <v>-64</v>
      </c>
      <c r="P87" s="107">
        <f t="shared" si="43"/>
        <v>0</v>
      </c>
      <c r="Q87" s="106">
        <f>SUM(Q88:Q95)</f>
        <v>136</v>
      </c>
      <c r="R87" s="106">
        <f>SUM(R88:R95)</f>
        <v>0</v>
      </c>
      <c r="S87" s="106">
        <f t="shared" si="44"/>
        <v>-136</v>
      </c>
      <c r="T87" s="107">
        <f t="shared" si="45"/>
        <v>0</v>
      </c>
      <c r="U87" s="106">
        <f>SUM(U88:U95)</f>
        <v>151</v>
      </c>
      <c r="V87" s="106">
        <f>SUM(V88:V95)</f>
        <v>0</v>
      </c>
      <c r="W87" s="106">
        <f t="shared" si="46"/>
        <v>-151</v>
      </c>
      <c r="X87" s="107">
        <f t="shared" si="47"/>
        <v>0</v>
      </c>
      <c r="Y87" s="108">
        <f>SUM(Y88:Y95)</f>
        <v>179</v>
      </c>
      <c r="Z87" s="106">
        <f>SUM(Z88:Z95)</f>
        <v>0</v>
      </c>
      <c r="AA87" s="106">
        <f t="shared" si="48"/>
        <v>-179</v>
      </c>
      <c r="AB87" s="109">
        <f t="shared" si="49"/>
        <v>0</v>
      </c>
      <c r="AC87" s="108">
        <f>SUM(AC88:AC95)</f>
        <v>239</v>
      </c>
      <c r="AD87" s="110">
        <f>SUM(AD88:AD95)</f>
        <v>0</v>
      </c>
      <c r="AE87" s="110">
        <f t="shared" si="50"/>
        <v>-239</v>
      </c>
      <c r="AF87" s="109">
        <f t="shared" si="51"/>
        <v>0</v>
      </c>
      <c r="AG87" s="108">
        <f>SUM(AG88:AG95)</f>
        <v>243</v>
      </c>
      <c r="AH87" s="106">
        <f>SUM(AH88:AH95)</f>
        <v>0</v>
      </c>
      <c r="AI87" s="106">
        <f t="shared" si="52"/>
        <v>-243</v>
      </c>
      <c r="AJ87" s="109">
        <f t="shared" si="53"/>
        <v>0</v>
      </c>
      <c r="AK87" s="108">
        <f>SUM(AK88:AK95)</f>
        <v>239</v>
      </c>
      <c r="AL87" s="106">
        <f>SUM(AL88:AL95)</f>
        <v>0</v>
      </c>
      <c r="AM87" s="106">
        <f t="shared" si="54"/>
        <v>-239</v>
      </c>
      <c r="AN87" s="109">
        <f t="shared" si="55"/>
        <v>0</v>
      </c>
      <c r="AO87" s="108">
        <f>SUM(AO88:AO95)</f>
        <v>239</v>
      </c>
      <c r="AP87" s="106">
        <f>SUM(AP88:AP95)</f>
        <v>0</v>
      </c>
      <c r="AQ87" s="106">
        <f t="shared" si="56"/>
        <v>-239</v>
      </c>
      <c r="AR87" s="109">
        <f t="shared" si="57"/>
        <v>0</v>
      </c>
      <c r="AS87" s="108">
        <f>SUM(AS88:AS95)</f>
        <v>242</v>
      </c>
      <c r="AT87" s="106">
        <f>SUM(AT88:AT95)</f>
        <v>0</v>
      </c>
      <c r="AU87" s="106">
        <f t="shared" si="58"/>
        <v>-242</v>
      </c>
      <c r="AV87" s="109">
        <f t="shared" si="59"/>
        <v>0</v>
      </c>
      <c r="AW87" s="108">
        <f>SUM(AW88:AW95)</f>
        <v>243</v>
      </c>
      <c r="AX87" s="106">
        <f>SUM(AX88:AX95)</f>
        <v>0</v>
      </c>
      <c r="AY87" s="106">
        <f t="shared" si="60"/>
        <v>-243</v>
      </c>
      <c r="AZ87" s="109">
        <f t="shared" si="61"/>
        <v>0</v>
      </c>
      <c r="BA87" s="108">
        <f>SUM(BA88:BA95)</f>
        <v>0</v>
      </c>
      <c r="BB87" s="106">
        <f>SUM(BB88:BB95)</f>
        <v>0</v>
      </c>
      <c r="BC87" s="106">
        <f t="shared" si="62"/>
        <v>0</v>
      </c>
      <c r="BD87" s="109">
        <f t="shared" si="63"/>
        <v>0</v>
      </c>
    </row>
    <row r="88" spans="1:56" x14ac:dyDescent="0.4">
      <c r="A88" s="111">
        <v>5152</v>
      </c>
      <c r="B88" s="91" t="s">
        <v>10</v>
      </c>
      <c r="C88" s="91">
        <v>310</v>
      </c>
      <c r="D88" s="91" t="s">
        <v>1</v>
      </c>
      <c r="E88" s="92">
        <v>0</v>
      </c>
      <c r="G88" s="92">
        <f t="shared" si="38"/>
        <v>0</v>
      </c>
      <c r="H88" s="93">
        <f t="shared" si="39"/>
        <v>0</v>
      </c>
      <c r="I88" s="92">
        <v>0</v>
      </c>
      <c r="K88" s="92">
        <f t="shared" si="40"/>
        <v>0</v>
      </c>
      <c r="L88" s="93">
        <f t="shared" si="41"/>
        <v>0</v>
      </c>
      <c r="M88" s="92">
        <v>0</v>
      </c>
      <c r="N88" s="92"/>
      <c r="O88" s="92">
        <f t="shared" si="42"/>
        <v>0</v>
      </c>
      <c r="P88" s="93">
        <f t="shared" si="43"/>
        <v>0</v>
      </c>
      <c r="Q88" s="92">
        <v>3</v>
      </c>
      <c r="R88" s="92"/>
      <c r="S88" s="92">
        <f t="shared" si="44"/>
        <v>-3</v>
      </c>
      <c r="T88" s="93">
        <f t="shared" si="45"/>
        <v>0</v>
      </c>
      <c r="U88" s="92">
        <v>3</v>
      </c>
      <c r="V88" s="92"/>
      <c r="W88" s="92">
        <f t="shared" si="46"/>
        <v>-3</v>
      </c>
      <c r="X88" s="93">
        <f t="shared" si="47"/>
        <v>0</v>
      </c>
      <c r="Y88" s="112">
        <v>3</v>
      </c>
      <c r="Z88" s="92"/>
      <c r="AA88" s="92">
        <f t="shared" si="48"/>
        <v>-3</v>
      </c>
      <c r="AB88" s="113">
        <f t="shared" si="49"/>
        <v>0</v>
      </c>
      <c r="AC88" s="112">
        <v>3</v>
      </c>
      <c r="AD88" s="114"/>
      <c r="AE88" s="114">
        <f t="shared" si="50"/>
        <v>-3</v>
      </c>
      <c r="AF88" s="113">
        <f t="shared" si="51"/>
        <v>0</v>
      </c>
      <c r="AG88" s="112">
        <v>3</v>
      </c>
      <c r="AH88" s="92"/>
      <c r="AI88" s="92">
        <f t="shared" si="52"/>
        <v>-3</v>
      </c>
      <c r="AJ88" s="113">
        <f t="shared" si="53"/>
        <v>0</v>
      </c>
      <c r="AK88" s="112">
        <v>3</v>
      </c>
      <c r="AL88" s="92"/>
      <c r="AM88" s="92">
        <f t="shared" si="54"/>
        <v>-3</v>
      </c>
      <c r="AN88" s="113">
        <f t="shared" si="55"/>
        <v>0</v>
      </c>
      <c r="AO88" s="112">
        <v>3</v>
      </c>
      <c r="AP88" s="92"/>
      <c r="AQ88" s="92">
        <f t="shared" si="56"/>
        <v>-3</v>
      </c>
      <c r="AR88" s="113">
        <f t="shared" si="57"/>
        <v>0</v>
      </c>
      <c r="AS88" s="112">
        <v>3</v>
      </c>
      <c r="AT88" s="92"/>
      <c r="AU88" s="92">
        <f t="shared" si="58"/>
        <v>-3</v>
      </c>
      <c r="AV88" s="113">
        <f t="shared" si="59"/>
        <v>0</v>
      </c>
      <c r="AW88" s="112">
        <v>3</v>
      </c>
      <c r="AX88" s="92"/>
      <c r="AY88" s="92">
        <f t="shared" si="60"/>
        <v>-3</v>
      </c>
      <c r="AZ88" s="113">
        <f t="shared" si="61"/>
        <v>0</v>
      </c>
      <c r="BA88" s="112"/>
      <c r="BB88" s="92"/>
      <c r="BC88" s="92">
        <f t="shared" si="62"/>
        <v>0</v>
      </c>
      <c r="BD88" s="113">
        <f t="shared" si="63"/>
        <v>0</v>
      </c>
    </row>
    <row r="89" spans="1:56" x14ac:dyDescent="0.4">
      <c r="A89" s="111">
        <v>5152</v>
      </c>
      <c r="B89" s="91" t="s">
        <v>10</v>
      </c>
      <c r="C89" s="91">
        <v>320</v>
      </c>
      <c r="D89" s="91" t="s">
        <v>2</v>
      </c>
      <c r="E89" s="92">
        <v>3</v>
      </c>
      <c r="G89" s="92">
        <f t="shared" si="38"/>
        <v>-3</v>
      </c>
      <c r="H89" s="93">
        <f t="shared" si="39"/>
        <v>0</v>
      </c>
      <c r="I89" s="92">
        <v>3</v>
      </c>
      <c r="K89" s="92">
        <f t="shared" si="40"/>
        <v>-3</v>
      </c>
      <c r="L89" s="93">
        <f t="shared" si="41"/>
        <v>0</v>
      </c>
      <c r="M89" s="92">
        <v>3</v>
      </c>
      <c r="N89" s="92"/>
      <c r="O89" s="92">
        <f t="shared" si="42"/>
        <v>-3</v>
      </c>
      <c r="P89" s="93">
        <f t="shared" si="43"/>
        <v>0</v>
      </c>
      <c r="Q89" s="92">
        <v>8</v>
      </c>
      <c r="R89" s="92"/>
      <c r="S89" s="92">
        <f t="shared" si="44"/>
        <v>-8</v>
      </c>
      <c r="T89" s="93">
        <f t="shared" si="45"/>
        <v>0</v>
      </c>
      <c r="U89" s="92">
        <v>8</v>
      </c>
      <c r="V89" s="92"/>
      <c r="W89" s="92">
        <f t="shared" si="46"/>
        <v>-8</v>
      </c>
      <c r="X89" s="93">
        <f t="shared" si="47"/>
        <v>0</v>
      </c>
      <c r="Y89" s="112">
        <v>8</v>
      </c>
      <c r="Z89" s="92"/>
      <c r="AA89" s="92">
        <f t="shared" si="48"/>
        <v>-8</v>
      </c>
      <c r="AB89" s="113">
        <f t="shared" si="49"/>
        <v>0</v>
      </c>
      <c r="AC89" s="112">
        <v>8</v>
      </c>
      <c r="AD89" s="114"/>
      <c r="AE89" s="114">
        <f t="shared" si="50"/>
        <v>-8</v>
      </c>
      <c r="AF89" s="113">
        <f t="shared" si="51"/>
        <v>0</v>
      </c>
      <c r="AG89" s="112">
        <v>8</v>
      </c>
      <c r="AH89" s="92"/>
      <c r="AI89" s="92">
        <f t="shared" si="52"/>
        <v>-8</v>
      </c>
      <c r="AJ89" s="113">
        <f t="shared" si="53"/>
        <v>0</v>
      </c>
      <c r="AK89" s="112">
        <v>8</v>
      </c>
      <c r="AL89" s="92"/>
      <c r="AM89" s="92">
        <f t="shared" si="54"/>
        <v>-8</v>
      </c>
      <c r="AN89" s="113">
        <f t="shared" si="55"/>
        <v>0</v>
      </c>
      <c r="AO89" s="112">
        <v>8</v>
      </c>
      <c r="AP89" s="92"/>
      <c r="AQ89" s="92">
        <f t="shared" si="56"/>
        <v>-8</v>
      </c>
      <c r="AR89" s="113">
        <f t="shared" si="57"/>
        <v>0</v>
      </c>
      <c r="AS89" s="112">
        <v>8</v>
      </c>
      <c r="AT89" s="92"/>
      <c r="AU89" s="92">
        <f t="shared" si="58"/>
        <v>-8</v>
      </c>
      <c r="AV89" s="113">
        <f t="shared" si="59"/>
        <v>0</v>
      </c>
      <c r="AW89" s="112">
        <v>8</v>
      </c>
      <c r="AX89" s="92"/>
      <c r="AY89" s="92">
        <f t="shared" si="60"/>
        <v>-8</v>
      </c>
      <c r="AZ89" s="113">
        <f t="shared" si="61"/>
        <v>0</v>
      </c>
      <c r="BA89" s="112"/>
      <c r="BB89" s="92"/>
      <c r="BC89" s="92">
        <f t="shared" si="62"/>
        <v>0</v>
      </c>
      <c r="BD89" s="113">
        <f t="shared" si="63"/>
        <v>0</v>
      </c>
    </row>
    <row r="90" spans="1:56" x14ac:dyDescent="0.4">
      <c r="A90" s="111">
        <v>5152</v>
      </c>
      <c r="B90" s="91" t="s">
        <v>10</v>
      </c>
      <c r="C90" s="91">
        <v>330</v>
      </c>
      <c r="D90" s="91" t="s">
        <v>3</v>
      </c>
      <c r="E90" s="92">
        <v>6</v>
      </c>
      <c r="G90" s="92">
        <f t="shared" si="38"/>
        <v>-6</v>
      </c>
      <c r="H90" s="93">
        <f t="shared" si="39"/>
        <v>0</v>
      </c>
      <c r="I90" s="92">
        <v>6</v>
      </c>
      <c r="K90" s="92">
        <f t="shared" si="40"/>
        <v>-6</v>
      </c>
      <c r="L90" s="93">
        <f t="shared" si="41"/>
        <v>0</v>
      </c>
      <c r="M90" s="92">
        <v>7</v>
      </c>
      <c r="N90" s="92"/>
      <c r="O90" s="92">
        <f t="shared" si="42"/>
        <v>-7</v>
      </c>
      <c r="P90" s="93">
        <f t="shared" si="43"/>
        <v>0</v>
      </c>
      <c r="Q90" s="92">
        <v>7</v>
      </c>
      <c r="R90" s="92"/>
      <c r="S90" s="92">
        <f t="shared" si="44"/>
        <v>-7</v>
      </c>
      <c r="T90" s="93">
        <f t="shared" si="45"/>
        <v>0</v>
      </c>
      <c r="U90" s="92">
        <v>8</v>
      </c>
      <c r="V90" s="92"/>
      <c r="W90" s="92">
        <f t="shared" si="46"/>
        <v>-8</v>
      </c>
      <c r="X90" s="93">
        <f t="shared" si="47"/>
        <v>0</v>
      </c>
      <c r="Y90" s="112">
        <v>8</v>
      </c>
      <c r="Z90" s="92"/>
      <c r="AA90" s="92">
        <f t="shared" si="48"/>
        <v>-8</v>
      </c>
      <c r="AB90" s="113">
        <f t="shared" si="49"/>
        <v>0</v>
      </c>
      <c r="AC90" s="112">
        <v>7</v>
      </c>
      <c r="AD90" s="114"/>
      <c r="AE90" s="114">
        <f t="shared" si="50"/>
        <v>-7</v>
      </c>
      <c r="AF90" s="113">
        <f t="shared" si="51"/>
        <v>0</v>
      </c>
      <c r="AG90" s="112">
        <v>8</v>
      </c>
      <c r="AH90" s="92"/>
      <c r="AI90" s="92">
        <f t="shared" si="52"/>
        <v>-8</v>
      </c>
      <c r="AJ90" s="113">
        <f t="shared" si="53"/>
        <v>0</v>
      </c>
      <c r="AK90" s="112">
        <v>10</v>
      </c>
      <c r="AL90" s="92"/>
      <c r="AM90" s="92">
        <f t="shared" si="54"/>
        <v>-10</v>
      </c>
      <c r="AN90" s="113">
        <f t="shared" si="55"/>
        <v>0</v>
      </c>
      <c r="AO90" s="112">
        <v>10</v>
      </c>
      <c r="AP90" s="92"/>
      <c r="AQ90" s="92">
        <f t="shared" si="56"/>
        <v>-10</v>
      </c>
      <c r="AR90" s="113">
        <f t="shared" si="57"/>
        <v>0</v>
      </c>
      <c r="AS90" s="112">
        <v>10</v>
      </c>
      <c r="AT90" s="92"/>
      <c r="AU90" s="92">
        <f t="shared" si="58"/>
        <v>-10</v>
      </c>
      <c r="AV90" s="113">
        <f t="shared" si="59"/>
        <v>0</v>
      </c>
      <c r="AW90" s="112">
        <v>8</v>
      </c>
      <c r="AX90" s="92"/>
      <c r="AY90" s="92">
        <f t="shared" si="60"/>
        <v>-8</v>
      </c>
      <c r="AZ90" s="113">
        <f t="shared" si="61"/>
        <v>0</v>
      </c>
      <c r="BA90" s="112"/>
      <c r="BB90" s="92"/>
      <c r="BC90" s="92">
        <f t="shared" si="62"/>
        <v>0</v>
      </c>
      <c r="BD90" s="113">
        <f t="shared" si="63"/>
        <v>0</v>
      </c>
    </row>
    <row r="91" spans="1:56" x14ac:dyDescent="0.4">
      <c r="A91" s="111">
        <v>5152</v>
      </c>
      <c r="B91" s="91" t="s">
        <v>10</v>
      </c>
      <c r="C91" s="91">
        <v>341</v>
      </c>
      <c r="D91" s="91" t="s">
        <v>40</v>
      </c>
      <c r="E91" s="92">
        <v>0</v>
      </c>
      <c r="G91" s="92">
        <f t="shared" si="38"/>
        <v>0</v>
      </c>
      <c r="H91" s="93">
        <f t="shared" si="39"/>
        <v>0</v>
      </c>
      <c r="I91" s="92">
        <v>3</v>
      </c>
      <c r="K91" s="92">
        <f t="shared" si="40"/>
        <v>-3</v>
      </c>
      <c r="L91" s="93">
        <f t="shared" si="41"/>
        <v>0</v>
      </c>
      <c r="M91" s="92">
        <v>6</v>
      </c>
      <c r="N91" s="92"/>
      <c r="O91" s="92">
        <f t="shared" si="42"/>
        <v>-6</v>
      </c>
      <c r="P91" s="93">
        <f t="shared" si="43"/>
        <v>0</v>
      </c>
      <c r="Q91" s="92">
        <v>14</v>
      </c>
      <c r="R91" s="92"/>
      <c r="S91" s="92">
        <f t="shared" si="44"/>
        <v>-14</v>
      </c>
      <c r="T91" s="93">
        <f t="shared" si="45"/>
        <v>0</v>
      </c>
      <c r="U91" s="92">
        <v>28</v>
      </c>
      <c r="V91" s="92"/>
      <c r="W91" s="92">
        <f t="shared" si="46"/>
        <v>-28</v>
      </c>
      <c r="X91" s="93">
        <f t="shared" si="47"/>
        <v>0</v>
      </c>
      <c r="Y91" s="112">
        <v>56</v>
      </c>
      <c r="Z91" s="92"/>
      <c r="AA91" s="92">
        <f t="shared" si="48"/>
        <v>-56</v>
      </c>
      <c r="AB91" s="113">
        <f t="shared" si="49"/>
        <v>0</v>
      </c>
      <c r="AC91" s="112">
        <v>56</v>
      </c>
      <c r="AD91" s="114"/>
      <c r="AE91" s="114">
        <f t="shared" si="50"/>
        <v>-56</v>
      </c>
      <c r="AF91" s="113">
        <f t="shared" si="51"/>
        <v>0</v>
      </c>
      <c r="AG91" s="112">
        <v>56</v>
      </c>
      <c r="AH91" s="92"/>
      <c r="AI91" s="92">
        <f t="shared" si="52"/>
        <v>-56</v>
      </c>
      <c r="AJ91" s="113">
        <f t="shared" si="53"/>
        <v>0</v>
      </c>
      <c r="AK91" s="112">
        <v>56</v>
      </c>
      <c r="AL91" s="92"/>
      <c r="AM91" s="92">
        <f t="shared" si="54"/>
        <v>-56</v>
      </c>
      <c r="AN91" s="113">
        <f t="shared" si="55"/>
        <v>0</v>
      </c>
      <c r="AO91" s="112">
        <v>56</v>
      </c>
      <c r="AP91" s="92"/>
      <c r="AQ91" s="92">
        <f t="shared" si="56"/>
        <v>-56</v>
      </c>
      <c r="AR91" s="113">
        <f t="shared" si="57"/>
        <v>0</v>
      </c>
      <c r="AS91" s="112">
        <v>56</v>
      </c>
      <c r="AT91" s="92"/>
      <c r="AU91" s="92">
        <f t="shared" si="58"/>
        <v>-56</v>
      </c>
      <c r="AV91" s="113">
        <f t="shared" si="59"/>
        <v>0</v>
      </c>
      <c r="AW91" s="112">
        <v>56</v>
      </c>
      <c r="AX91" s="92"/>
      <c r="AY91" s="92">
        <f t="shared" si="60"/>
        <v>-56</v>
      </c>
      <c r="AZ91" s="113">
        <f t="shared" si="61"/>
        <v>0</v>
      </c>
      <c r="BA91" s="112"/>
      <c r="BB91" s="92"/>
      <c r="BC91" s="92">
        <f t="shared" si="62"/>
        <v>0</v>
      </c>
      <c r="BD91" s="113">
        <f t="shared" si="63"/>
        <v>0</v>
      </c>
    </row>
    <row r="92" spans="1:56" x14ac:dyDescent="0.4">
      <c r="A92" s="111">
        <v>5152</v>
      </c>
      <c r="B92" s="91" t="s">
        <v>10</v>
      </c>
      <c r="C92" s="91">
        <v>342</v>
      </c>
      <c r="D92" s="91" t="s">
        <v>41</v>
      </c>
      <c r="E92" s="92">
        <v>28</v>
      </c>
      <c r="G92" s="92">
        <f t="shared" si="38"/>
        <v>-28</v>
      </c>
      <c r="H92" s="93">
        <f t="shared" si="39"/>
        <v>0</v>
      </c>
      <c r="I92" s="92">
        <v>28</v>
      </c>
      <c r="K92" s="92">
        <f t="shared" si="40"/>
        <v>-28</v>
      </c>
      <c r="L92" s="93">
        <f t="shared" si="41"/>
        <v>0</v>
      </c>
      <c r="M92" s="92">
        <v>28</v>
      </c>
      <c r="N92" s="92"/>
      <c r="O92" s="92">
        <f t="shared" si="42"/>
        <v>-28</v>
      </c>
      <c r="P92" s="93">
        <f t="shared" si="43"/>
        <v>0</v>
      </c>
      <c r="Q92" s="92">
        <v>84</v>
      </c>
      <c r="R92" s="92"/>
      <c r="S92" s="92">
        <f t="shared" si="44"/>
        <v>-84</v>
      </c>
      <c r="T92" s="93">
        <f t="shared" si="45"/>
        <v>0</v>
      </c>
      <c r="U92" s="92">
        <v>84</v>
      </c>
      <c r="V92" s="92"/>
      <c r="W92" s="92">
        <f t="shared" si="46"/>
        <v>-84</v>
      </c>
      <c r="X92" s="93">
        <f t="shared" si="47"/>
        <v>0</v>
      </c>
      <c r="Y92" s="112">
        <v>84</v>
      </c>
      <c r="Z92" s="92"/>
      <c r="AA92" s="92">
        <f t="shared" si="48"/>
        <v>-84</v>
      </c>
      <c r="AB92" s="113">
        <f t="shared" si="49"/>
        <v>0</v>
      </c>
      <c r="AC92" s="112">
        <v>140</v>
      </c>
      <c r="AD92" s="114"/>
      <c r="AE92" s="114">
        <f t="shared" si="50"/>
        <v>-140</v>
      </c>
      <c r="AF92" s="113">
        <f t="shared" si="51"/>
        <v>0</v>
      </c>
      <c r="AG92" s="112">
        <v>140</v>
      </c>
      <c r="AH92" s="92"/>
      <c r="AI92" s="92">
        <f t="shared" si="52"/>
        <v>-140</v>
      </c>
      <c r="AJ92" s="113">
        <f t="shared" si="53"/>
        <v>0</v>
      </c>
      <c r="AK92" s="112">
        <v>140</v>
      </c>
      <c r="AL92" s="92"/>
      <c r="AM92" s="92">
        <f t="shared" si="54"/>
        <v>-140</v>
      </c>
      <c r="AN92" s="113">
        <f t="shared" si="55"/>
        <v>0</v>
      </c>
      <c r="AO92" s="112">
        <v>140</v>
      </c>
      <c r="AP92" s="92"/>
      <c r="AQ92" s="92">
        <f t="shared" si="56"/>
        <v>-140</v>
      </c>
      <c r="AR92" s="113">
        <f t="shared" si="57"/>
        <v>0</v>
      </c>
      <c r="AS92" s="112">
        <v>140</v>
      </c>
      <c r="AT92" s="92"/>
      <c r="AU92" s="92">
        <f t="shared" si="58"/>
        <v>-140</v>
      </c>
      <c r="AV92" s="113">
        <f t="shared" si="59"/>
        <v>0</v>
      </c>
      <c r="AW92" s="112">
        <v>140</v>
      </c>
      <c r="AX92" s="92"/>
      <c r="AY92" s="92">
        <f t="shared" si="60"/>
        <v>-140</v>
      </c>
      <c r="AZ92" s="113">
        <f t="shared" si="61"/>
        <v>0</v>
      </c>
      <c r="BA92" s="112"/>
      <c r="BB92" s="92"/>
      <c r="BC92" s="92">
        <f t="shared" si="62"/>
        <v>0</v>
      </c>
      <c r="BD92" s="113">
        <f t="shared" si="63"/>
        <v>0</v>
      </c>
    </row>
    <row r="93" spans="1:56" x14ac:dyDescent="0.4">
      <c r="A93" s="111">
        <v>5152</v>
      </c>
      <c r="B93" s="91" t="s">
        <v>58</v>
      </c>
      <c r="C93" s="91">
        <v>350</v>
      </c>
      <c r="D93" s="91" t="s">
        <v>4</v>
      </c>
      <c r="E93" s="92">
        <v>20</v>
      </c>
      <c r="G93" s="92">
        <f t="shared" si="38"/>
        <v>-20</v>
      </c>
      <c r="H93" s="93">
        <f t="shared" si="39"/>
        <v>0</v>
      </c>
      <c r="I93" s="92">
        <v>20</v>
      </c>
      <c r="K93" s="92">
        <f t="shared" si="40"/>
        <v>-20</v>
      </c>
      <c r="L93" s="93">
        <f t="shared" si="41"/>
        <v>0</v>
      </c>
      <c r="M93" s="92">
        <v>20</v>
      </c>
      <c r="N93" s="92"/>
      <c r="O93" s="92">
        <f t="shared" si="42"/>
        <v>-20</v>
      </c>
      <c r="P93" s="93">
        <f t="shared" si="43"/>
        <v>0</v>
      </c>
      <c r="Q93" s="92">
        <v>20</v>
      </c>
      <c r="R93" s="92"/>
      <c r="S93" s="92">
        <f t="shared" si="44"/>
        <v>-20</v>
      </c>
      <c r="T93" s="93">
        <f t="shared" si="45"/>
        <v>0</v>
      </c>
      <c r="U93" s="92">
        <v>20</v>
      </c>
      <c r="V93" s="92"/>
      <c r="W93" s="92">
        <f t="shared" si="46"/>
        <v>-20</v>
      </c>
      <c r="X93" s="93">
        <f t="shared" si="47"/>
        <v>0</v>
      </c>
      <c r="Y93" s="112">
        <v>20</v>
      </c>
      <c r="Z93" s="92"/>
      <c r="AA93" s="92">
        <f t="shared" si="48"/>
        <v>-20</v>
      </c>
      <c r="AB93" s="113">
        <f t="shared" si="49"/>
        <v>0</v>
      </c>
      <c r="AC93" s="112">
        <v>25</v>
      </c>
      <c r="AD93" s="114"/>
      <c r="AE93" s="114">
        <f t="shared" si="50"/>
        <v>-25</v>
      </c>
      <c r="AF93" s="113">
        <f t="shared" si="51"/>
        <v>0</v>
      </c>
      <c r="AG93" s="112">
        <v>28</v>
      </c>
      <c r="AH93" s="92"/>
      <c r="AI93" s="92">
        <f t="shared" si="52"/>
        <v>-28</v>
      </c>
      <c r="AJ93" s="113">
        <f t="shared" si="53"/>
        <v>0</v>
      </c>
      <c r="AK93" s="112">
        <v>22</v>
      </c>
      <c r="AL93" s="92"/>
      <c r="AM93" s="92">
        <f t="shared" si="54"/>
        <v>-22</v>
      </c>
      <c r="AN93" s="113">
        <f t="shared" si="55"/>
        <v>0</v>
      </c>
      <c r="AO93" s="112">
        <v>22</v>
      </c>
      <c r="AP93" s="92"/>
      <c r="AQ93" s="92">
        <f t="shared" si="56"/>
        <v>-22</v>
      </c>
      <c r="AR93" s="113">
        <f t="shared" si="57"/>
        <v>0</v>
      </c>
      <c r="AS93" s="112">
        <v>25</v>
      </c>
      <c r="AT93" s="92"/>
      <c r="AU93" s="92">
        <f t="shared" si="58"/>
        <v>-25</v>
      </c>
      <c r="AV93" s="113">
        <f t="shared" si="59"/>
        <v>0</v>
      </c>
      <c r="AW93" s="112">
        <v>28</v>
      </c>
      <c r="AX93" s="92"/>
      <c r="AY93" s="92">
        <f t="shared" si="60"/>
        <v>-28</v>
      </c>
      <c r="AZ93" s="113">
        <f t="shared" si="61"/>
        <v>0</v>
      </c>
      <c r="BA93" s="112"/>
      <c r="BB93" s="92"/>
      <c r="BC93" s="92">
        <f t="shared" si="62"/>
        <v>0</v>
      </c>
      <c r="BD93" s="113">
        <f t="shared" si="63"/>
        <v>0</v>
      </c>
    </row>
    <row r="94" spans="1:56" x14ac:dyDescent="0.4">
      <c r="A94" s="111">
        <v>5152</v>
      </c>
      <c r="B94" s="91" t="s">
        <v>58</v>
      </c>
      <c r="C94" s="91">
        <v>390</v>
      </c>
      <c r="D94" s="91" t="s">
        <v>114</v>
      </c>
      <c r="E94" s="92">
        <v>0</v>
      </c>
      <c r="G94" s="92">
        <f t="shared" si="38"/>
        <v>0</v>
      </c>
      <c r="H94" s="93">
        <f t="shared" si="39"/>
        <v>0</v>
      </c>
      <c r="I94" s="92">
        <v>0</v>
      </c>
      <c r="K94" s="92">
        <f t="shared" si="40"/>
        <v>0</v>
      </c>
      <c r="L94" s="93">
        <f t="shared" si="41"/>
        <v>0</v>
      </c>
      <c r="M94" s="92">
        <v>0</v>
      </c>
      <c r="N94" s="92"/>
      <c r="O94" s="92">
        <f t="shared" si="42"/>
        <v>0</v>
      </c>
      <c r="P94" s="93">
        <f t="shared" si="43"/>
        <v>0</v>
      </c>
      <c r="Q94" s="92">
        <v>0</v>
      </c>
      <c r="R94" s="92"/>
      <c r="S94" s="92">
        <f t="shared" si="44"/>
        <v>0</v>
      </c>
      <c r="T94" s="93">
        <f t="shared" si="45"/>
        <v>0</v>
      </c>
      <c r="U94" s="92">
        <v>0</v>
      </c>
      <c r="V94" s="92"/>
      <c r="W94" s="92">
        <f t="shared" si="46"/>
        <v>0</v>
      </c>
      <c r="X94" s="93">
        <f t="shared" si="47"/>
        <v>0</v>
      </c>
      <c r="Y94" s="112">
        <v>0</v>
      </c>
      <c r="Z94" s="92"/>
      <c r="AA94" s="92">
        <f t="shared" si="48"/>
        <v>0</v>
      </c>
      <c r="AB94" s="113">
        <f t="shared" si="49"/>
        <v>0</v>
      </c>
      <c r="AC94" s="112">
        <v>0</v>
      </c>
      <c r="AD94" s="114"/>
      <c r="AE94" s="114">
        <f t="shared" si="50"/>
        <v>0</v>
      </c>
      <c r="AF94" s="113">
        <f t="shared" si="51"/>
        <v>0</v>
      </c>
      <c r="AG94" s="112">
        <v>0</v>
      </c>
      <c r="AH94" s="92"/>
      <c r="AI94" s="92">
        <f t="shared" si="52"/>
        <v>0</v>
      </c>
      <c r="AJ94" s="113">
        <f t="shared" si="53"/>
        <v>0</v>
      </c>
      <c r="AK94" s="112">
        <v>0</v>
      </c>
      <c r="AL94" s="92"/>
      <c r="AM94" s="92">
        <f t="shared" si="54"/>
        <v>0</v>
      </c>
      <c r="AN94" s="113">
        <f t="shared" si="55"/>
        <v>0</v>
      </c>
      <c r="AO94" s="112">
        <v>0</v>
      </c>
      <c r="AP94" s="92"/>
      <c r="AQ94" s="92">
        <f t="shared" si="56"/>
        <v>0</v>
      </c>
      <c r="AR94" s="113">
        <f t="shared" si="57"/>
        <v>0</v>
      </c>
      <c r="AS94" s="112">
        <v>0</v>
      </c>
      <c r="AT94" s="92"/>
      <c r="AU94" s="92">
        <f t="shared" si="58"/>
        <v>0</v>
      </c>
      <c r="AV94" s="113">
        <f t="shared" si="59"/>
        <v>0</v>
      </c>
      <c r="AW94" s="112">
        <v>0</v>
      </c>
      <c r="AX94" s="92"/>
      <c r="AY94" s="92">
        <f t="shared" si="60"/>
        <v>0</v>
      </c>
      <c r="AZ94" s="113">
        <f t="shared" si="61"/>
        <v>0</v>
      </c>
      <c r="BA94" s="112"/>
      <c r="BB94" s="92"/>
      <c r="BC94" s="92">
        <f t="shared" si="62"/>
        <v>0</v>
      </c>
      <c r="BD94" s="113">
        <f t="shared" si="63"/>
        <v>0</v>
      </c>
    </row>
    <row r="95" spans="1:56" x14ac:dyDescent="0.4">
      <c r="A95" s="115">
        <v>5152</v>
      </c>
      <c r="B95" s="116" t="s">
        <v>10</v>
      </c>
      <c r="C95" s="116">
        <v>910</v>
      </c>
      <c r="D95" s="116" t="s">
        <v>45</v>
      </c>
      <c r="E95" s="117">
        <v>0</v>
      </c>
      <c r="F95" s="121"/>
      <c r="G95" s="117">
        <f t="shared" si="38"/>
        <v>0</v>
      </c>
      <c r="H95" s="118">
        <f t="shared" si="39"/>
        <v>0</v>
      </c>
      <c r="I95" s="117">
        <v>0</v>
      </c>
      <c r="J95" s="117"/>
      <c r="K95" s="117">
        <f t="shared" si="40"/>
        <v>0</v>
      </c>
      <c r="L95" s="118">
        <f t="shared" si="41"/>
        <v>0</v>
      </c>
      <c r="M95" s="117">
        <v>0</v>
      </c>
      <c r="N95" s="117"/>
      <c r="O95" s="117">
        <f t="shared" si="42"/>
        <v>0</v>
      </c>
      <c r="P95" s="118">
        <f t="shared" si="43"/>
        <v>0</v>
      </c>
      <c r="Q95" s="117">
        <v>0</v>
      </c>
      <c r="R95" s="117"/>
      <c r="S95" s="117">
        <f t="shared" si="44"/>
        <v>0</v>
      </c>
      <c r="T95" s="118">
        <f t="shared" si="45"/>
        <v>0</v>
      </c>
      <c r="U95" s="117">
        <v>0</v>
      </c>
      <c r="V95" s="117"/>
      <c r="W95" s="117">
        <f t="shared" si="46"/>
        <v>0</v>
      </c>
      <c r="X95" s="118">
        <f t="shared" si="47"/>
        <v>0</v>
      </c>
      <c r="Y95" s="119">
        <v>0</v>
      </c>
      <c r="Z95" s="117"/>
      <c r="AA95" s="117">
        <f t="shared" si="48"/>
        <v>0</v>
      </c>
      <c r="AB95" s="120">
        <f t="shared" si="49"/>
        <v>0</v>
      </c>
      <c r="AC95" s="119">
        <v>0</v>
      </c>
      <c r="AD95" s="121"/>
      <c r="AE95" s="121">
        <f t="shared" si="50"/>
        <v>0</v>
      </c>
      <c r="AF95" s="120">
        <f t="shared" si="51"/>
        <v>0</v>
      </c>
      <c r="AG95" s="119">
        <v>0</v>
      </c>
      <c r="AH95" s="117"/>
      <c r="AI95" s="117">
        <f t="shared" si="52"/>
        <v>0</v>
      </c>
      <c r="AJ95" s="120">
        <f t="shared" si="53"/>
        <v>0</v>
      </c>
      <c r="AK95" s="119">
        <v>0</v>
      </c>
      <c r="AL95" s="117"/>
      <c r="AM95" s="117">
        <f t="shared" si="54"/>
        <v>0</v>
      </c>
      <c r="AN95" s="120">
        <f t="shared" si="55"/>
        <v>0</v>
      </c>
      <c r="AO95" s="119">
        <v>0</v>
      </c>
      <c r="AP95" s="117"/>
      <c r="AQ95" s="117">
        <f t="shared" si="56"/>
        <v>0</v>
      </c>
      <c r="AR95" s="120">
        <f t="shared" si="57"/>
        <v>0</v>
      </c>
      <c r="AS95" s="119">
        <v>0</v>
      </c>
      <c r="AT95" s="117"/>
      <c r="AU95" s="117">
        <f t="shared" si="58"/>
        <v>0</v>
      </c>
      <c r="AV95" s="120">
        <f t="shared" si="59"/>
        <v>0</v>
      </c>
      <c r="AW95" s="119">
        <v>0</v>
      </c>
      <c r="AX95" s="117"/>
      <c r="AY95" s="117">
        <f t="shared" si="60"/>
        <v>0</v>
      </c>
      <c r="AZ95" s="120">
        <f t="shared" si="61"/>
        <v>0</v>
      </c>
      <c r="BA95" s="119"/>
      <c r="BB95" s="117"/>
      <c r="BC95" s="117">
        <f t="shared" si="62"/>
        <v>0</v>
      </c>
      <c r="BD95" s="120">
        <f t="shared" si="63"/>
        <v>0</v>
      </c>
    </row>
    <row r="96" spans="1:56" x14ac:dyDescent="0.4">
      <c r="A96" s="104"/>
      <c r="B96" s="105" t="s">
        <v>11</v>
      </c>
      <c r="C96" s="105">
        <v>310</v>
      </c>
      <c r="D96" s="105" t="s">
        <v>1</v>
      </c>
      <c r="E96" s="106">
        <f>E6+E13+E20+E28+E35+E42+E63+E70+E79+E88</f>
        <v>20651</v>
      </c>
      <c r="F96" s="110">
        <f>F6+F13+F20+F28+F35+F42+F63+F70+F79+F88</f>
        <v>0</v>
      </c>
      <c r="G96" s="106">
        <f t="shared" si="38"/>
        <v>-20651</v>
      </c>
      <c r="H96" s="107">
        <f t="shared" si="39"/>
        <v>0</v>
      </c>
      <c r="I96" s="106">
        <f>I6+I13+I20+I28+I35+I42+I63+I70+I79+I88</f>
        <v>20601</v>
      </c>
      <c r="J96" s="106">
        <f>J6+J13+J20+J28+J35+J42+J63+J70+J79+J88</f>
        <v>0</v>
      </c>
      <c r="K96" s="106">
        <f t="shared" si="40"/>
        <v>-20601</v>
      </c>
      <c r="L96" s="107">
        <f t="shared" si="41"/>
        <v>0</v>
      </c>
      <c r="M96" s="106">
        <f>M6+M13+M20+M28+M35+M42+M63+M70+M79+M88</f>
        <v>27129</v>
      </c>
      <c r="N96" s="106">
        <f>N6+N13+N20+N28+N35+N42+N63+N70+N79+N88</f>
        <v>0</v>
      </c>
      <c r="O96" s="106">
        <f t="shared" si="42"/>
        <v>-27129</v>
      </c>
      <c r="P96" s="107">
        <f t="shared" si="43"/>
        <v>0</v>
      </c>
      <c r="Q96" s="106">
        <f>Q6+Q13+Q20+Q28+Q35+Q42+Q63+Q70+Q79+Q88</f>
        <v>24875</v>
      </c>
      <c r="R96" s="106">
        <f>R6+R13+R20+R28+R35+R42+R63+R70+R79+R88</f>
        <v>0</v>
      </c>
      <c r="S96" s="106">
        <f t="shared" si="44"/>
        <v>-24875</v>
      </c>
      <c r="T96" s="107">
        <f t="shared" si="45"/>
        <v>0</v>
      </c>
      <c r="U96" s="106">
        <f>U6+U13+U20+U28+U35+U42+U63+U70+U79+U88</f>
        <v>20243</v>
      </c>
      <c r="V96" s="106">
        <f>V6+V13+V20+V28+V35+V42+V63+V70+V79+V88</f>
        <v>0</v>
      </c>
      <c r="W96" s="106">
        <f t="shared" si="46"/>
        <v>-20243</v>
      </c>
      <c r="X96" s="107">
        <f t="shared" si="47"/>
        <v>0</v>
      </c>
      <c r="Y96" s="108">
        <f>Y6+Y13+Y20+Y28+Y35+Y42+Y63+Y70+Y79+Y88</f>
        <v>23441</v>
      </c>
      <c r="Z96" s="106">
        <f>Z6+Z13+Z20+Z28+Z35+Z42+Z63+Z70+Z79+Z88</f>
        <v>0</v>
      </c>
      <c r="AA96" s="106">
        <f t="shared" si="48"/>
        <v>-23441</v>
      </c>
      <c r="AB96" s="109">
        <f t="shared" si="49"/>
        <v>0</v>
      </c>
      <c r="AC96" s="108">
        <f>AC6+AC13+AC20+AC28+AC35+AC42+AC63+AC70+AC79+AC88</f>
        <v>19971</v>
      </c>
      <c r="AD96" s="106">
        <f>AD6+AD13+AD20+AD28+AD35+AD42+AD63+AD70+AD79+AD88</f>
        <v>0</v>
      </c>
      <c r="AE96" s="106">
        <f t="shared" si="50"/>
        <v>-19971</v>
      </c>
      <c r="AF96" s="109">
        <f t="shared" si="51"/>
        <v>0</v>
      </c>
      <c r="AG96" s="108">
        <f>AG6+AG13+AG20+AG28+AG35+AG42+AG63+AG70+AG79+AG88</f>
        <v>20939</v>
      </c>
      <c r="AH96" s="106">
        <f>AH6+AH13+AH20+AH28+AH35+AH42+AH63+AH70+AH79+AH88</f>
        <v>0</v>
      </c>
      <c r="AI96" s="106">
        <f t="shared" si="52"/>
        <v>-20939</v>
      </c>
      <c r="AJ96" s="109">
        <f t="shared" si="53"/>
        <v>0</v>
      </c>
      <c r="AK96" s="108">
        <f>AK6+AK13+AK20+AK28+AK35+AK42+AK63+AK70+AK79+AK88</f>
        <v>20152</v>
      </c>
      <c r="AL96" s="106">
        <f>AL6+AL13+AL20+AL28+AL35+AL42+AL63+AL70+AL79+AL88</f>
        <v>0</v>
      </c>
      <c r="AM96" s="106">
        <f t="shared" si="54"/>
        <v>-20152</v>
      </c>
      <c r="AN96" s="109">
        <f t="shared" si="55"/>
        <v>0</v>
      </c>
      <c r="AO96" s="108">
        <f>AO6+AO13+AO20+AO28+AO35+AO42+AO63+AO70+AO79+AO88</f>
        <v>20113</v>
      </c>
      <c r="AP96" s="106">
        <f>AP6+AP13+AP20+AP28+AP35+AP42+AP63+AP70+AP79+AP88</f>
        <v>0</v>
      </c>
      <c r="AQ96" s="106">
        <f t="shared" si="56"/>
        <v>-20113</v>
      </c>
      <c r="AR96" s="109">
        <f t="shared" si="57"/>
        <v>0</v>
      </c>
      <c r="AS96" s="108">
        <f>AS6+AS13+AS20+AS28+AS35+AS42+AS63+AS70+AS79+AS88</f>
        <v>18662</v>
      </c>
      <c r="AT96" s="106">
        <f>AT6+AT13+AT20+AT28+AT35+AT42+AT63+AT70+AT79+AT88</f>
        <v>0</v>
      </c>
      <c r="AU96" s="106">
        <f t="shared" si="58"/>
        <v>-18662</v>
      </c>
      <c r="AV96" s="109">
        <f t="shared" si="59"/>
        <v>0</v>
      </c>
      <c r="AW96" s="108">
        <f>AW6+AW13+AW20+AW28+AW35+AW42+AW63+AW70+AW79+AW88</f>
        <v>20145</v>
      </c>
      <c r="AX96" s="106">
        <f>AX6+AX13+AX20+AX28+AX35+AX42+AX63+AX70+AX79+AX88</f>
        <v>0</v>
      </c>
      <c r="AY96" s="106">
        <f t="shared" si="60"/>
        <v>-20145</v>
      </c>
      <c r="AZ96" s="109">
        <f t="shared" si="61"/>
        <v>0</v>
      </c>
      <c r="BA96" s="108">
        <f>BA6+BA13+BA20+BA28+BA35+BA42+BA63+BA70+BA79+BA88</f>
        <v>0</v>
      </c>
      <c r="BB96" s="106">
        <f>BB6+BB13+BB20+BB28+BB35+BB42+BB63+BB70+BB79+BB88</f>
        <v>0</v>
      </c>
      <c r="BC96" s="106">
        <f t="shared" si="62"/>
        <v>0</v>
      </c>
      <c r="BD96" s="109">
        <f t="shared" si="63"/>
        <v>0</v>
      </c>
    </row>
    <row r="97" spans="1:56" x14ac:dyDescent="0.4">
      <c r="A97" s="152"/>
      <c r="B97" s="153" t="s">
        <v>11</v>
      </c>
      <c r="C97" s="153">
        <v>320</v>
      </c>
      <c r="D97" s="153" t="s">
        <v>2</v>
      </c>
      <c r="E97" s="154">
        <f>E7+E14+E21+E29+E36+E43+E64+E71+E80+E89</f>
        <v>40021</v>
      </c>
      <c r="F97" s="184">
        <f t="shared" ref="F97:F101" si="64">F7+F14+F21+F29+F36+F43+F64+F71+F80+F89</f>
        <v>0</v>
      </c>
      <c r="G97" s="154">
        <f t="shared" si="38"/>
        <v>-40021</v>
      </c>
      <c r="H97" s="155">
        <f t="shared" si="39"/>
        <v>0</v>
      </c>
      <c r="I97" s="154">
        <f>I7+I14+I21+I29+I36+I43+I64+I71+I80+I89</f>
        <v>39168</v>
      </c>
      <c r="J97" s="154">
        <f t="shared" ref="J97:J101" si="65">J7+J14+J21+J29+J36+J43+J64+J71+J80+J89</f>
        <v>0</v>
      </c>
      <c r="K97" s="154">
        <f t="shared" si="40"/>
        <v>-39168</v>
      </c>
      <c r="L97" s="155">
        <f t="shared" si="41"/>
        <v>0</v>
      </c>
      <c r="M97" s="154">
        <f>M7+M14+M21+M29+M36+M43+M64+M71+M80+M89</f>
        <v>35472</v>
      </c>
      <c r="N97" s="154">
        <f t="shared" ref="N97:N101" si="66">N7+N14+N21+N29+N36+N43+N64+N71+N80+N89</f>
        <v>0</v>
      </c>
      <c r="O97" s="154">
        <f t="shared" si="42"/>
        <v>-35472</v>
      </c>
      <c r="P97" s="155">
        <f t="shared" si="43"/>
        <v>0</v>
      </c>
      <c r="Q97" s="154">
        <f>Q7+Q14+Q21+Q29+Q36+Q43+Q64+Q71+Q80+Q89</f>
        <v>35050</v>
      </c>
      <c r="R97" s="154">
        <f t="shared" ref="R97:R101" si="67">R7+R14+R21+R29+R36+R43+R64+R71+R80+R89</f>
        <v>0</v>
      </c>
      <c r="S97" s="154">
        <f t="shared" si="44"/>
        <v>-35050</v>
      </c>
      <c r="T97" s="155">
        <f t="shared" si="45"/>
        <v>0</v>
      </c>
      <c r="U97" s="154">
        <f>U7+U14+U21+U29+U36+U43+U64+U71+U80+U89</f>
        <v>35253</v>
      </c>
      <c r="V97" s="154">
        <f t="shared" ref="V97:V101" si="68">V7+V14+V21+V29+V36+V43+V64+V71+V80+V89</f>
        <v>0</v>
      </c>
      <c r="W97" s="154">
        <f t="shared" si="46"/>
        <v>-35253</v>
      </c>
      <c r="X97" s="155">
        <f t="shared" si="47"/>
        <v>0</v>
      </c>
      <c r="Y97" s="156">
        <f>Y7+Y14+Y21+Y29+Y36+Y43+Y64+Y71+Y80+Y89</f>
        <v>35528</v>
      </c>
      <c r="Z97" s="154">
        <f t="shared" ref="Z97:Z101" si="69">Z7+Z14+Z21+Z29+Z36+Z43+Z64+Z71+Z80+Z89</f>
        <v>0</v>
      </c>
      <c r="AA97" s="154">
        <f t="shared" si="48"/>
        <v>-35528</v>
      </c>
      <c r="AB97" s="157">
        <f t="shared" si="49"/>
        <v>0</v>
      </c>
      <c r="AC97" s="156">
        <f>AC7+AC14+AC21+AC29+AC36+AC43+AC64+AC71+AC80+AC89</f>
        <v>35572</v>
      </c>
      <c r="AD97" s="154">
        <f t="shared" ref="AD97:AD101" si="70">AD7+AD14+AD21+AD29+AD36+AD43+AD64+AD71+AD80+AD89</f>
        <v>0</v>
      </c>
      <c r="AE97" s="154">
        <f t="shared" si="50"/>
        <v>-35572</v>
      </c>
      <c r="AF97" s="157">
        <f t="shared" si="51"/>
        <v>0</v>
      </c>
      <c r="AG97" s="156">
        <f>AG7+AG14+AG21+AG29+AG36+AG43+AG64+AG71+AG80+AG89</f>
        <v>35693</v>
      </c>
      <c r="AH97" s="154">
        <f t="shared" ref="AH97:AH101" si="71">AH7+AH14+AH21+AH29+AH36+AH43+AH64+AH71+AH80+AH89</f>
        <v>0</v>
      </c>
      <c r="AI97" s="154">
        <f t="shared" si="52"/>
        <v>-35693</v>
      </c>
      <c r="AJ97" s="157">
        <f t="shared" si="53"/>
        <v>0</v>
      </c>
      <c r="AK97" s="156">
        <f>AK7+AK14+AK21+AK29+AK36+AK43+AK64+AK71+AK80+AK89</f>
        <v>34947</v>
      </c>
      <c r="AL97" s="154">
        <f t="shared" ref="AL97:AL101" si="72">AL7+AL14+AL21+AL29+AL36+AL43+AL64+AL71+AL80+AL89</f>
        <v>0</v>
      </c>
      <c r="AM97" s="154">
        <f t="shared" si="54"/>
        <v>-34947</v>
      </c>
      <c r="AN97" s="157">
        <f t="shared" si="55"/>
        <v>0</v>
      </c>
      <c r="AO97" s="156">
        <f>AO7+AO14+AO21+AO29+AO36+AO43+AO64+AO71+AO80+AO89</f>
        <v>37160</v>
      </c>
      <c r="AP97" s="154">
        <f t="shared" ref="AP97:AP101" si="73">AP7+AP14+AP21+AP29+AP36+AP43+AP64+AP71+AP80+AP89</f>
        <v>0</v>
      </c>
      <c r="AQ97" s="154">
        <f t="shared" si="56"/>
        <v>-37160</v>
      </c>
      <c r="AR97" s="157">
        <f t="shared" si="57"/>
        <v>0</v>
      </c>
      <c r="AS97" s="156">
        <f>AS7+AS14+AS21+AS29+AS36+AS43+AS64+AS71+AS80+AS89</f>
        <v>37236</v>
      </c>
      <c r="AT97" s="154">
        <f t="shared" ref="AT97:AT101" si="74">AT7+AT14+AT21+AT29+AT36+AT43+AT64+AT71+AT80+AT89</f>
        <v>0</v>
      </c>
      <c r="AU97" s="154">
        <f t="shared" si="58"/>
        <v>-37236</v>
      </c>
      <c r="AV97" s="157">
        <f t="shared" si="59"/>
        <v>0</v>
      </c>
      <c r="AW97" s="156">
        <f>AW7+AW14+AW21+AW29+AW36+AW43+AW64+AW71+AW80+AW89</f>
        <v>36252</v>
      </c>
      <c r="AX97" s="154">
        <f t="shared" ref="AX97:AX101" si="75">AX7+AX14+AX21+AX29+AX36+AX43+AX64+AX71+AX80+AX89</f>
        <v>0</v>
      </c>
      <c r="AY97" s="154">
        <f t="shared" si="60"/>
        <v>-36252</v>
      </c>
      <c r="AZ97" s="157">
        <f t="shared" si="61"/>
        <v>0</v>
      </c>
      <c r="BA97" s="156">
        <f>BA7+BA14+BA21+BA29+BA36+BA43+BA64+BA71+BA80+BA89</f>
        <v>0</v>
      </c>
      <c r="BB97" s="154">
        <f t="shared" ref="BB97:BB101" si="76">BB7+BB14+BB21+BB29+BB36+BB43+BB64+BB71+BB80+BB89</f>
        <v>0</v>
      </c>
      <c r="BC97" s="154">
        <f t="shared" si="62"/>
        <v>0</v>
      </c>
      <c r="BD97" s="157">
        <f t="shared" si="63"/>
        <v>0</v>
      </c>
    </row>
    <row r="98" spans="1:56" x14ac:dyDescent="0.4">
      <c r="A98" s="152"/>
      <c r="B98" s="153" t="s">
        <v>11</v>
      </c>
      <c r="C98" s="153">
        <v>330</v>
      </c>
      <c r="D98" s="153" t="s">
        <v>3</v>
      </c>
      <c r="E98" s="154">
        <f>E8+E15+E22+E30+E37+E44+E65+E72+E81+E90</f>
        <v>43235</v>
      </c>
      <c r="F98" s="184">
        <f t="shared" si="64"/>
        <v>0</v>
      </c>
      <c r="G98" s="154">
        <f t="shared" si="38"/>
        <v>-43235</v>
      </c>
      <c r="H98" s="155">
        <f t="shared" si="39"/>
        <v>0</v>
      </c>
      <c r="I98" s="154">
        <f>I8+I15+I22+I30+I37+I44+I65+I72+I81+I90</f>
        <v>47849</v>
      </c>
      <c r="J98" s="154">
        <f t="shared" si="65"/>
        <v>0</v>
      </c>
      <c r="K98" s="154">
        <f t="shared" si="40"/>
        <v>-47849</v>
      </c>
      <c r="L98" s="155">
        <f t="shared" si="41"/>
        <v>0</v>
      </c>
      <c r="M98" s="154">
        <f>M8+M15+M22+M30+M37+M44+M65+M72+M81+M90</f>
        <v>46524</v>
      </c>
      <c r="N98" s="154">
        <f t="shared" si="66"/>
        <v>0</v>
      </c>
      <c r="O98" s="154">
        <f t="shared" si="42"/>
        <v>-46524</v>
      </c>
      <c r="P98" s="155">
        <f t="shared" si="43"/>
        <v>0</v>
      </c>
      <c r="Q98" s="154">
        <f>Q8+Q15+Q22+Q30+Q37+Q44+Q65+Q72+Q81+Q90</f>
        <v>46121</v>
      </c>
      <c r="R98" s="154">
        <f t="shared" si="67"/>
        <v>0</v>
      </c>
      <c r="S98" s="154">
        <f t="shared" si="44"/>
        <v>-46121</v>
      </c>
      <c r="T98" s="155">
        <f t="shared" si="45"/>
        <v>0</v>
      </c>
      <c r="U98" s="154">
        <f>U8+U15+U22+U30+U37+U44+U65+U72+U81+U90</f>
        <v>44667</v>
      </c>
      <c r="V98" s="154">
        <f t="shared" si="68"/>
        <v>0</v>
      </c>
      <c r="W98" s="154">
        <f t="shared" si="46"/>
        <v>-44667</v>
      </c>
      <c r="X98" s="155">
        <f t="shared" si="47"/>
        <v>0</v>
      </c>
      <c r="Y98" s="156">
        <f>Y8+Y15+Y22+Y30+Y37+Y44+Y65+Y72+Y81+Y90</f>
        <v>46802</v>
      </c>
      <c r="Z98" s="154">
        <f t="shared" si="69"/>
        <v>0</v>
      </c>
      <c r="AA98" s="154">
        <f t="shared" si="48"/>
        <v>-46802</v>
      </c>
      <c r="AB98" s="157">
        <f t="shared" si="49"/>
        <v>0</v>
      </c>
      <c r="AC98" s="156">
        <f>AC8+AC15+AC22+AC30+AC37+AC44+AC65+AC72+AC81+AC90</f>
        <v>46437</v>
      </c>
      <c r="AD98" s="154">
        <f t="shared" si="70"/>
        <v>0</v>
      </c>
      <c r="AE98" s="154">
        <f t="shared" si="50"/>
        <v>-46437</v>
      </c>
      <c r="AF98" s="157">
        <f t="shared" si="51"/>
        <v>0</v>
      </c>
      <c r="AG98" s="156">
        <f>AG8+AG15+AG22+AG30+AG37+AG44+AG65+AG72+AG81+AG90</f>
        <v>46474</v>
      </c>
      <c r="AH98" s="154">
        <f t="shared" si="71"/>
        <v>0</v>
      </c>
      <c r="AI98" s="154">
        <f t="shared" si="52"/>
        <v>-46474</v>
      </c>
      <c r="AJ98" s="157">
        <f t="shared" si="53"/>
        <v>0</v>
      </c>
      <c r="AK98" s="156">
        <f>AK8+AK15+AK22+AK30+AK37+AK44+AK65+AK72+AK81+AK90</f>
        <v>46654</v>
      </c>
      <c r="AL98" s="154">
        <f t="shared" si="72"/>
        <v>0</v>
      </c>
      <c r="AM98" s="154">
        <f t="shared" si="54"/>
        <v>-46654</v>
      </c>
      <c r="AN98" s="157">
        <f t="shared" si="55"/>
        <v>0</v>
      </c>
      <c r="AO98" s="156">
        <f>AO8+AO15+AO22+AO30+AO37+AO44+AO65+AO72+AO81+AO90</f>
        <v>46606</v>
      </c>
      <c r="AP98" s="154">
        <f t="shared" si="73"/>
        <v>0</v>
      </c>
      <c r="AQ98" s="154">
        <f t="shared" si="56"/>
        <v>-46606</v>
      </c>
      <c r="AR98" s="157">
        <f t="shared" si="57"/>
        <v>0</v>
      </c>
      <c r="AS98" s="156">
        <f>AS8+AS15+AS22+AS30+AS37+AS44+AS65+AS72+AS81+AS90</f>
        <v>46757</v>
      </c>
      <c r="AT98" s="154">
        <f t="shared" si="74"/>
        <v>0</v>
      </c>
      <c r="AU98" s="154">
        <f t="shared" si="58"/>
        <v>-46757</v>
      </c>
      <c r="AV98" s="157">
        <f t="shared" si="59"/>
        <v>0</v>
      </c>
      <c r="AW98" s="156">
        <f>AW8+AW15+AW22+AW30+AW37+AW44+AW65+AW72+AW81+AW90</f>
        <v>48244</v>
      </c>
      <c r="AX98" s="154">
        <f t="shared" si="75"/>
        <v>0</v>
      </c>
      <c r="AY98" s="154">
        <f t="shared" si="60"/>
        <v>-48244</v>
      </c>
      <c r="AZ98" s="157">
        <f t="shared" si="61"/>
        <v>0</v>
      </c>
      <c r="BA98" s="156">
        <f>BA8+BA15+BA22+BA30+BA37+BA44+BA65+BA72+BA81+BA90</f>
        <v>0</v>
      </c>
      <c r="BB98" s="154">
        <f t="shared" si="76"/>
        <v>0</v>
      </c>
      <c r="BC98" s="154">
        <f t="shared" si="62"/>
        <v>0</v>
      </c>
      <c r="BD98" s="157">
        <f t="shared" si="63"/>
        <v>0</v>
      </c>
    </row>
    <row r="99" spans="1:56" x14ac:dyDescent="0.4">
      <c r="A99" s="152"/>
      <c r="B99" s="153" t="s">
        <v>11</v>
      </c>
      <c r="C99" s="153">
        <v>341</v>
      </c>
      <c r="D99" s="153" t="s">
        <v>5</v>
      </c>
      <c r="E99" s="154">
        <f>E9+E16+E23+E31+E38+E45+E66+E73+E82+E91</f>
        <v>23750</v>
      </c>
      <c r="F99" s="184">
        <f t="shared" si="64"/>
        <v>0</v>
      </c>
      <c r="G99" s="154">
        <f t="shared" si="38"/>
        <v>-23750</v>
      </c>
      <c r="H99" s="155">
        <f t="shared" si="39"/>
        <v>0</v>
      </c>
      <c r="I99" s="154">
        <f>I9+I16+I23+I31+I38+I45+I66+I73+I82+I91</f>
        <v>24099</v>
      </c>
      <c r="J99" s="154">
        <f t="shared" si="65"/>
        <v>0</v>
      </c>
      <c r="K99" s="154">
        <f t="shared" si="40"/>
        <v>-24099</v>
      </c>
      <c r="L99" s="155">
        <f t="shared" si="41"/>
        <v>0</v>
      </c>
      <c r="M99" s="154">
        <f>M9+M16+M23+M31+M38+M45+M66+M73+M82+M91</f>
        <v>24582</v>
      </c>
      <c r="N99" s="154">
        <f t="shared" si="66"/>
        <v>0</v>
      </c>
      <c r="O99" s="154">
        <f t="shared" si="42"/>
        <v>-24582</v>
      </c>
      <c r="P99" s="155">
        <f t="shared" si="43"/>
        <v>0</v>
      </c>
      <c r="Q99" s="154">
        <f>Q9+Q16+Q23+Q31+Q38+Q45+Q66+Q73+Q82+Q91</f>
        <v>23732</v>
      </c>
      <c r="R99" s="154">
        <f t="shared" si="67"/>
        <v>0</v>
      </c>
      <c r="S99" s="154">
        <f t="shared" si="44"/>
        <v>-23732</v>
      </c>
      <c r="T99" s="155">
        <f t="shared" si="45"/>
        <v>0</v>
      </c>
      <c r="U99" s="154">
        <f>U9+U16+U23+U31+U38+U45+U66+U73+U82+U91</f>
        <v>24972</v>
      </c>
      <c r="V99" s="154">
        <f t="shared" si="68"/>
        <v>0</v>
      </c>
      <c r="W99" s="154">
        <f t="shared" si="46"/>
        <v>-24972</v>
      </c>
      <c r="X99" s="155">
        <f t="shared" si="47"/>
        <v>0</v>
      </c>
      <c r="Y99" s="156">
        <f>Y9+Y16+Y23+Y31+Y38+Y45+Y66+Y73+Y82+Y91</f>
        <v>24185</v>
      </c>
      <c r="Z99" s="154">
        <f t="shared" si="69"/>
        <v>0</v>
      </c>
      <c r="AA99" s="154">
        <f t="shared" si="48"/>
        <v>-24185</v>
      </c>
      <c r="AB99" s="157">
        <f t="shared" si="49"/>
        <v>0</v>
      </c>
      <c r="AC99" s="156">
        <f>AC9+AC16+AC23+AC31+AC38+AC45+AC66+AC73+AC82+AC91</f>
        <v>25474</v>
      </c>
      <c r="AD99" s="154">
        <f t="shared" si="70"/>
        <v>0</v>
      </c>
      <c r="AE99" s="154">
        <f t="shared" si="50"/>
        <v>-25474</v>
      </c>
      <c r="AF99" s="157">
        <f t="shared" si="51"/>
        <v>0</v>
      </c>
      <c r="AG99" s="156">
        <f>AG9+AG16+AG23+AG31+AG38+AG45+AG66+AG73+AG82+AG91</f>
        <v>25018</v>
      </c>
      <c r="AH99" s="154">
        <f t="shared" si="71"/>
        <v>0</v>
      </c>
      <c r="AI99" s="154">
        <f t="shared" si="52"/>
        <v>-25018</v>
      </c>
      <c r="AJ99" s="157">
        <f t="shared" si="53"/>
        <v>0</v>
      </c>
      <c r="AK99" s="156">
        <f>AK9+AK16+AK23+AK31+AK38+AK45+AK66+AK73+AK82+AK91</f>
        <v>26083</v>
      </c>
      <c r="AL99" s="154">
        <f t="shared" si="72"/>
        <v>0</v>
      </c>
      <c r="AM99" s="154">
        <f t="shared" si="54"/>
        <v>-26083</v>
      </c>
      <c r="AN99" s="157">
        <f t="shared" si="55"/>
        <v>0</v>
      </c>
      <c r="AO99" s="156">
        <f>AO9+AO16+AO23+AO31+AO38+AO45+AO66+AO73+AO82+AO91</f>
        <v>24436</v>
      </c>
      <c r="AP99" s="154">
        <f t="shared" si="73"/>
        <v>0</v>
      </c>
      <c r="AQ99" s="154">
        <f t="shared" si="56"/>
        <v>-24436</v>
      </c>
      <c r="AR99" s="157">
        <f t="shared" si="57"/>
        <v>0</v>
      </c>
      <c r="AS99" s="156">
        <f>AS9+AS16+AS23+AS31+AS38+AS45+AS66+AS73+AS82+AS91</f>
        <v>24552</v>
      </c>
      <c r="AT99" s="154">
        <f t="shared" si="74"/>
        <v>0</v>
      </c>
      <c r="AU99" s="154">
        <f t="shared" si="58"/>
        <v>-24552</v>
      </c>
      <c r="AV99" s="157">
        <f t="shared" si="59"/>
        <v>0</v>
      </c>
      <c r="AW99" s="156">
        <f>AW9+AW16+AW23+AW31+AW38+AW45+AW66+AW73+AW82+AW91</f>
        <v>25437</v>
      </c>
      <c r="AX99" s="154">
        <f t="shared" si="75"/>
        <v>0</v>
      </c>
      <c r="AY99" s="154">
        <f t="shared" si="60"/>
        <v>-25437</v>
      </c>
      <c r="AZ99" s="157">
        <f t="shared" si="61"/>
        <v>0</v>
      </c>
      <c r="BA99" s="156">
        <f>BA9+BA16+BA23+BA31+BA38+BA45+BA66+BA73+BA82+BA91</f>
        <v>0</v>
      </c>
      <c r="BB99" s="154">
        <f t="shared" si="76"/>
        <v>0</v>
      </c>
      <c r="BC99" s="154">
        <f t="shared" si="62"/>
        <v>0</v>
      </c>
      <c r="BD99" s="157">
        <f t="shared" si="63"/>
        <v>0</v>
      </c>
    </row>
    <row r="100" spans="1:56" x14ac:dyDescent="0.4">
      <c r="A100" s="152"/>
      <c r="B100" s="153" t="s">
        <v>11</v>
      </c>
      <c r="C100" s="153">
        <v>342</v>
      </c>
      <c r="D100" s="153" t="s">
        <v>6</v>
      </c>
      <c r="E100" s="154">
        <f>E10+E17+E24+E32+E39+E46+E67+E74+E83+E92</f>
        <v>30803</v>
      </c>
      <c r="F100" s="184">
        <f t="shared" si="64"/>
        <v>0</v>
      </c>
      <c r="G100" s="154">
        <f t="shared" si="38"/>
        <v>-30803</v>
      </c>
      <c r="H100" s="155">
        <f t="shared" si="39"/>
        <v>0</v>
      </c>
      <c r="I100" s="154">
        <f>I10+I17+I24+I32+I39+I46+I67+I74+I83+I92</f>
        <v>33036</v>
      </c>
      <c r="J100" s="154">
        <f t="shared" si="65"/>
        <v>0</v>
      </c>
      <c r="K100" s="154">
        <f t="shared" si="40"/>
        <v>-33036</v>
      </c>
      <c r="L100" s="155">
        <f t="shared" si="41"/>
        <v>0</v>
      </c>
      <c r="M100" s="154">
        <f>M10+M17+M24+M32+M39+M46+M67+M74+M83+M92</f>
        <v>37133</v>
      </c>
      <c r="N100" s="154">
        <f t="shared" si="66"/>
        <v>0</v>
      </c>
      <c r="O100" s="154">
        <f t="shared" si="42"/>
        <v>-37133</v>
      </c>
      <c r="P100" s="155">
        <f t="shared" si="43"/>
        <v>0</v>
      </c>
      <c r="Q100" s="154">
        <f>Q10+Q17+Q24+Q32+Q39+Q46+Q67+Q74+Q83+Q92</f>
        <v>36441</v>
      </c>
      <c r="R100" s="154">
        <f t="shared" si="67"/>
        <v>0</v>
      </c>
      <c r="S100" s="154">
        <f t="shared" si="44"/>
        <v>-36441</v>
      </c>
      <c r="T100" s="155">
        <f t="shared" si="45"/>
        <v>0</v>
      </c>
      <c r="U100" s="154">
        <f>U10+U17+U24+U32+U39+U46+U67+U74+U83+U92</f>
        <v>39112</v>
      </c>
      <c r="V100" s="154">
        <f t="shared" si="68"/>
        <v>0</v>
      </c>
      <c r="W100" s="154">
        <f t="shared" si="46"/>
        <v>-39112</v>
      </c>
      <c r="X100" s="155">
        <f t="shared" si="47"/>
        <v>0</v>
      </c>
      <c r="Y100" s="156">
        <f>Y10+Y17+Y24+Y32+Y39+Y46+Y67+Y74+Y83+Y92</f>
        <v>38448</v>
      </c>
      <c r="Z100" s="154">
        <f t="shared" si="69"/>
        <v>0</v>
      </c>
      <c r="AA100" s="154">
        <f t="shared" si="48"/>
        <v>-38448</v>
      </c>
      <c r="AB100" s="157">
        <f t="shared" si="49"/>
        <v>0</v>
      </c>
      <c r="AC100" s="156">
        <f>AC10+AC17+AC24+AC32+AC39+AC46+AC67+AC74+AC83+AC92</f>
        <v>38094</v>
      </c>
      <c r="AD100" s="154">
        <f t="shared" si="70"/>
        <v>0</v>
      </c>
      <c r="AE100" s="154">
        <f t="shared" si="50"/>
        <v>-38094</v>
      </c>
      <c r="AF100" s="157">
        <f t="shared" si="51"/>
        <v>0</v>
      </c>
      <c r="AG100" s="156">
        <f>AG10+AG17+AG24+AG32+AG39+AG46+AG67+AG74+AG83+AG92</f>
        <v>36965</v>
      </c>
      <c r="AH100" s="154">
        <f t="shared" si="71"/>
        <v>0</v>
      </c>
      <c r="AI100" s="154">
        <f t="shared" si="52"/>
        <v>-36965</v>
      </c>
      <c r="AJ100" s="157">
        <f t="shared" si="53"/>
        <v>0</v>
      </c>
      <c r="AK100" s="156">
        <f>AK10+AK17+AK24+AK32+AK39+AK46+AK67+AK74+AK83+AK92</f>
        <v>38324</v>
      </c>
      <c r="AL100" s="154">
        <f t="shared" si="72"/>
        <v>0</v>
      </c>
      <c r="AM100" s="154">
        <f t="shared" si="54"/>
        <v>-38324</v>
      </c>
      <c r="AN100" s="157">
        <f t="shared" si="55"/>
        <v>0</v>
      </c>
      <c r="AO100" s="156">
        <f>AO10+AO17+AO24+AO32+AO39+AO46+AO67+AO74+AO83+AO92</f>
        <v>40342</v>
      </c>
      <c r="AP100" s="154">
        <f t="shared" si="73"/>
        <v>0</v>
      </c>
      <c r="AQ100" s="154">
        <f t="shared" si="56"/>
        <v>-40342</v>
      </c>
      <c r="AR100" s="157">
        <f t="shared" si="57"/>
        <v>0</v>
      </c>
      <c r="AS100" s="156">
        <f>AS10+AS17+AS24+AS32+AS39+AS46+AS67+AS74+AS83+AS92</f>
        <v>41796</v>
      </c>
      <c r="AT100" s="154">
        <f t="shared" si="74"/>
        <v>0</v>
      </c>
      <c r="AU100" s="154">
        <f t="shared" si="58"/>
        <v>-41796</v>
      </c>
      <c r="AV100" s="157">
        <f t="shared" si="59"/>
        <v>0</v>
      </c>
      <c r="AW100" s="156">
        <f>AW10+AW17+AW24+AW32+AW39+AW46+AW67+AW74+AW83+AW92</f>
        <v>40356</v>
      </c>
      <c r="AX100" s="154">
        <f t="shared" si="75"/>
        <v>0</v>
      </c>
      <c r="AY100" s="154">
        <f t="shared" si="60"/>
        <v>-40356</v>
      </c>
      <c r="AZ100" s="157">
        <f t="shared" si="61"/>
        <v>0</v>
      </c>
      <c r="BA100" s="156">
        <f>BA10+BA17+BA24+BA32+BA39+BA46+BA67+BA74+BA83+BA92</f>
        <v>0</v>
      </c>
      <c r="BB100" s="154">
        <f t="shared" si="76"/>
        <v>0</v>
      </c>
      <c r="BC100" s="154">
        <f t="shared" si="62"/>
        <v>0</v>
      </c>
      <c r="BD100" s="157">
        <f t="shared" si="63"/>
        <v>0</v>
      </c>
    </row>
    <row r="101" spans="1:56" x14ac:dyDescent="0.4">
      <c r="A101" s="152"/>
      <c r="B101" s="153" t="s">
        <v>11</v>
      </c>
      <c r="C101" s="153">
        <v>350</v>
      </c>
      <c r="D101" s="153" t="s">
        <v>4</v>
      </c>
      <c r="E101" s="154">
        <f>E11+E18+E25+E33+E40+E47+E68+E75+E84+E93</f>
        <v>30940</v>
      </c>
      <c r="F101" s="184">
        <f t="shared" si="64"/>
        <v>0</v>
      </c>
      <c r="G101" s="154">
        <f t="shared" si="38"/>
        <v>-30940</v>
      </c>
      <c r="H101" s="155">
        <f t="shared" si="39"/>
        <v>0</v>
      </c>
      <c r="I101" s="154">
        <f>I11+I18+I25+I33+I40+I47+I68+I75+I84+I93</f>
        <v>31119</v>
      </c>
      <c r="J101" s="154">
        <f t="shared" si="65"/>
        <v>0</v>
      </c>
      <c r="K101" s="154">
        <f t="shared" si="40"/>
        <v>-31119</v>
      </c>
      <c r="L101" s="155">
        <f t="shared" si="41"/>
        <v>0</v>
      </c>
      <c r="M101" s="154">
        <f>M11+M18+M25+M33+M40+M47+M68+M75+M84+M93</f>
        <v>31309</v>
      </c>
      <c r="N101" s="154">
        <f t="shared" si="66"/>
        <v>0</v>
      </c>
      <c r="O101" s="154">
        <f t="shared" si="42"/>
        <v>-31309</v>
      </c>
      <c r="P101" s="155">
        <f t="shared" si="43"/>
        <v>0</v>
      </c>
      <c r="Q101" s="154">
        <f>Q11+Q18+Q25+Q33+Q40+Q47+Q68+Q75+Q84+Q93</f>
        <v>31695</v>
      </c>
      <c r="R101" s="154">
        <f t="shared" si="67"/>
        <v>0</v>
      </c>
      <c r="S101" s="154">
        <f t="shared" si="44"/>
        <v>-31695</v>
      </c>
      <c r="T101" s="155">
        <f t="shared" si="45"/>
        <v>0</v>
      </c>
      <c r="U101" s="154">
        <f>U11+U18+U25+U33+U40+U47+U68+U75+U84+U93</f>
        <v>33139</v>
      </c>
      <c r="V101" s="154">
        <f t="shared" si="68"/>
        <v>0</v>
      </c>
      <c r="W101" s="154">
        <f t="shared" si="46"/>
        <v>-33139</v>
      </c>
      <c r="X101" s="155">
        <f t="shared" si="47"/>
        <v>0</v>
      </c>
      <c r="Y101" s="156">
        <f>Y11+Y18+Y25+Y33+Y40+Y47+Y68+Y75+Y84+Y93</f>
        <v>32421</v>
      </c>
      <c r="Z101" s="154">
        <f t="shared" si="69"/>
        <v>0</v>
      </c>
      <c r="AA101" s="154">
        <f t="shared" si="48"/>
        <v>-32421</v>
      </c>
      <c r="AB101" s="157">
        <f t="shared" si="49"/>
        <v>0</v>
      </c>
      <c r="AC101" s="156">
        <f>AC11+AC18+AC25+AC33+AC40+AC47+AC68+AC75+AC84+AC93</f>
        <v>37534</v>
      </c>
      <c r="AD101" s="154">
        <f t="shared" si="70"/>
        <v>0</v>
      </c>
      <c r="AE101" s="154">
        <f t="shared" si="50"/>
        <v>-37534</v>
      </c>
      <c r="AF101" s="157">
        <f t="shared" si="51"/>
        <v>0</v>
      </c>
      <c r="AG101" s="156">
        <f>AG11+AG18+AG25+AG33+AG40+AG47+AG68+AG75+AG84+AG93</f>
        <v>38334</v>
      </c>
      <c r="AH101" s="154">
        <f t="shared" si="71"/>
        <v>0</v>
      </c>
      <c r="AI101" s="154">
        <f t="shared" si="52"/>
        <v>-38334</v>
      </c>
      <c r="AJ101" s="157">
        <f t="shared" si="53"/>
        <v>0</v>
      </c>
      <c r="AK101" s="156">
        <f>AK11+AK18+AK25+AK33+AK40+AK47+AK68+AK75+AK84+AK93</f>
        <v>34473</v>
      </c>
      <c r="AL101" s="154">
        <f t="shared" si="72"/>
        <v>0</v>
      </c>
      <c r="AM101" s="154">
        <f t="shared" si="54"/>
        <v>-34473</v>
      </c>
      <c r="AN101" s="157">
        <f t="shared" si="55"/>
        <v>0</v>
      </c>
      <c r="AO101" s="156">
        <f>AO11+AO18+AO25+AO33+AO40+AO47+AO68+AO75+AO84+AO93</f>
        <v>33257</v>
      </c>
      <c r="AP101" s="154">
        <f t="shared" si="73"/>
        <v>0</v>
      </c>
      <c r="AQ101" s="154">
        <f t="shared" si="56"/>
        <v>-33257</v>
      </c>
      <c r="AR101" s="157">
        <f t="shared" si="57"/>
        <v>0</v>
      </c>
      <c r="AS101" s="156">
        <f>AS11+AS18+AS25+AS33+AS40+AS47+AS68+AS75+AS84+AS93</f>
        <v>36561</v>
      </c>
      <c r="AT101" s="154">
        <f t="shared" si="74"/>
        <v>0</v>
      </c>
      <c r="AU101" s="154">
        <f t="shared" si="58"/>
        <v>-36561</v>
      </c>
      <c r="AV101" s="157">
        <f t="shared" si="59"/>
        <v>0</v>
      </c>
      <c r="AW101" s="156">
        <f>AW11+AW18+AW25+AW33+AW40+AW47+AW68+AW75+AW84+AW93</f>
        <v>37074</v>
      </c>
      <c r="AX101" s="154">
        <f t="shared" si="75"/>
        <v>0</v>
      </c>
      <c r="AY101" s="154">
        <f t="shared" si="60"/>
        <v>-37074</v>
      </c>
      <c r="AZ101" s="157">
        <f t="shared" si="61"/>
        <v>0</v>
      </c>
      <c r="BA101" s="156">
        <f>BA11+BA18+BA25+BA33+BA40+BA47+BA68+BA75+BA84+BA93</f>
        <v>0</v>
      </c>
      <c r="BB101" s="154">
        <f t="shared" si="76"/>
        <v>0</v>
      </c>
      <c r="BC101" s="154">
        <f t="shared" si="62"/>
        <v>0</v>
      </c>
      <c r="BD101" s="157">
        <f t="shared" si="63"/>
        <v>0</v>
      </c>
    </row>
    <row r="102" spans="1:56" s="164" customFormat="1" x14ac:dyDescent="0.4">
      <c r="A102" s="158"/>
      <c r="B102" s="159"/>
      <c r="C102" s="159"/>
      <c r="D102" s="159" t="s">
        <v>59</v>
      </c>
      <c r="E102" s="160">
        <f>SUM(E96:E101)</f>
        <v>189400</v>
      </c>
      <c r="F102" s="185">
        <f>SUM(F96:F101)</f>
        <v>0</v>
      </c>
      <c r="G102" s="160">
        <f t="shared" si="38"/>
        <v>-189400</v>
      </c>
      <c r="H102" s="161">
        <f t="shared" si="39"/>
        <v>0</v>
      </c>
      <c r="I102" s="160">
        <f>SUM(I96:I101)</f>
        <v>195872</v>
      </c>
      <c r="J102" s="160">
        <f>SUM(J96:J101)</f>
        <v>0</v>
      </c>
      <c r="K102" s="160">
        <f t="shared" si="40"/>
        <v>-195872</v>
      </c>
      <c r="L102" s="161">
        <f t="shared" si="41"/>
        <v>0</v>
      </c>
      <c r="M102" s="160">
        <f>SUM(M96:M101)</f>
        <v>202149</v>
      </c>
      <c r="N102" s="160">
        <f>SUM(N96:N101)</f>
        <v>0</v>
      </c>
      <c r="O102" s="160">
        <f t="shared" si="42"/>
        <v>-202149</v>
      </c>
      <c r="P102" s="161">
        <f t="shared" si="43"/>
        <v>0</v>
      </c>
      <c r="Q102" s="160">
        <f>SUM(Q96:Q101)</f>
        <v>197914</v>
      </c>
      <c r="R102" s="160">
        <f>SUM(R96:R101)</f>
        <v>0</v>
      </c>
      <c r="S102" s="160">
        <f t="shared" si="44"/>
        <v>-197914</v>
      </c>
      <c r="T102" s="161">
        <f t="shared" si="45"/>
        <v>0</v>
      </c>
      <c r="U102" s="160">
        <f>SUM(U96:U101)</f>
        <v>197386</v>
      </c>
      <c r="V102" s="160">
        <f>SUM(V96:V101)</f>
        <v>0</v>
      </c>
      <c r="W102" s="160">
        <f t="shared" si="46"/>
        <v>-197386</v>
      </c>
      <c r="X102" s="161">
        <f t="shared" si="47"/>
        <v>0</v>
      </c>
      <c r="Y102" s="162">
        <f>SUM(Y96:Y101)</f>
        <v>200825</v>
      </c>
      <c r="Z102" s="160">
        <f>SUM(Z96:Z101)</f>
        <v>0</v>
      </c>
      <c r="AA102" s="160">
        <f t="shared" si="48"/>
        <v>-200825</v>
      </c>
      <c r="AB102" s="163">
        <f t="shared" si="49"/>
        <v>0</v>
      </c>
      <c r="AC102" s="162">
        <f>SUM(AC96:AC101)</f>
        <v>203082</v>
      </c>
      <c r="AD102" s="160">
        <f>SUM(AD96:AD101)</f>
        <v>0</v>
      </c>
      <c r="AE102" s="160">
        <f t="shared" si="50"/>
        <v>-203082</v>
      </c>
      <c r="AF102" s="163">
        <f t="shared" si="51"/>
        <v>0</v>
      </c>
      <c r="AG102" s="162">
        <f>SUM(AG96:AG101)</f>
        <v>203423</v>
      </c>
      <c r="AH102" s="160">
        <f>SUM(AH96:AH101)</f>
        <v>0</v>
      </c>
      <c r="AI102" s="160">
        <f t="shared" si="52"/>
        <v>-203423</v>
      </c>
      <c r="AJ102" s="163">
        <f t="shared" si="53"/>
        <v>0</v>
      </c>
      <c r="AK102" s="162">
        <f>SUM(AK96:AK101)</f>
        <v>200633</v>
      </c>
      <c r="AL102" s="160">
        <f>SUM(AL96:AL101)</f>
        <v>0</v>
      </c>
      <c r="AM102" s="160">
        <f t="shared" si="54"/>
        <v>-200633</v>
      </c>
      <c r="AN102" s="163">
        <f t="shared" si="55"/>
        <v>0</v>
      </c>
      <c r="AO102" s="162">
        <f>SUM(AO96:AO101)</f>
        <v>201914</v>
      </c>
      <c r="AP102" s="160">
        <f>SUM(AP96:AP101)</f>
        <v>0</v>
      </c>
      <c r="AQ102" s="160">
        <f t="shared" si="56"/>
        <v>-201914</v>
      </c>
      <c r="AR102" s="163">
        <f t="shared" si="57"/>
        <v>0</v>
      </c>
      <c r="AS102" s="162">
        <f>SUM(AS96:AS101)</f>
        <v>205564</v>
      </c>
      <c r="AT102" s="160">
        <f>SUM(AT96:AT101)</f>
        <v>0</v>
      </c>
      <c r="AU102" s="160">
        <f t="shared" si="58"/>
        <v>-205564</v>
      </c>
      <c r="AV102" s="163">
        <f t="shared" si="59"/>
        <v>0</v>
      </c>
      <c r="AW102" s="162">
        <f>SUM(AW96:AW101)</f>
        <v>207508</v>
      </c>
      <c r="AX102" s="160">
        <f>SUM(AX96:AX101)</f>
        <v>0</v>
      </c>
      <c r="AY102" s="160">
        <f t="shared" si="60"/>
        <v>-207508</v>
      </c>
      <c r="AZ102" s="163">
        <f t="shared" si="61"/>
        <v>0</v>
      </c>
      <c r="BA102" s="162">
        <f>SUM(BA96:BA101)</f>
        <v>0</v>
      </c>
      <c r="BB102" s="160">
        <f>SUM(BB96:BB101)</f>
        <v>0</v>
      </c>
      <c r="BC102" s="160">
        <f t="shared" si="62"/>
        <v>0</v>
      </c>
      <c r="BD102" s="163">
        <f t="shared" si="63"/>
        <v>0</v>
      </c>
    </row>
    <row r="103" spans="1:56" x14ac:dyDescent="0.4">
      <c r="A103" s="165"/>
      <c r="B103" s="166" t="s">
        <v>60</v>
      </c>
      <c r="C103" s="166"/>
      <c r="D103" s="166" t="s">
        <v>61</v>
      </c>
      <c r="E103" s="167"/>
      <c r="F103" s="186"/>
      <c r="G103" s="167">
        <f t="shared" si="38"/>
        <v>0</v>
      </c>
      <c r="H103" s="168">
        <f t="shared" si="39"/>
        <v>0</v>
      </c>
      <c r="I103" s="167"/>
      <c r="J103" s="167"/>
      <c r="K103" s="167">
        <f t="shared" si="40"/>
        <v>0</v>
      </c>
      <c r="L103" s="168">
        <f t="shared" si="41"/>
        <v>0</v>
      </c>
      <c r="M103" s="167"/>
      <c r="N103" s="167"/>
      <c r="O103" s="167">
        <f t="shared" si="42"/>
        <v>0</v>
      </c>
      <c r="P103" s="168">
        <f t="shared" si="43"/>
        <v>0</v>
      </c>
      <c r="Q103" s="167"/>
      <c r="R103" s="167"/>
      <c r="S103" s="167">
        <f t="shared" si="44"/>
        <v>0</v>
      </c>
      <c r="T103" s="168">
        <f t="shared" si="45"/>
        <v>0</v>
      </c>
      <c r="U103" s="167"/>
      <c r="V103" s="167"/>
      <c r="W103" s="167">
        <f t="shared" si="46"/>
        <v>0</v>
      </c>
      <c r="X103" s="168">
        <f t="shared" si="47"/>
        <v>0</v>
      </c>
      <c r="Y103" s="169"/>
      <c r="Z103" s="167"/>
      <c r="AA103" s="167">
        <f t="shared" si="48"/>
        <v>0</v>
      </c>
      <c r="AB103" s="170">
        <f t="shared" si="49"/>
        <v>0</v>
      </c>
      <c r="AC103" s="169"/>
      <c r="AD103" s="167"/>
      <c r="AE103" s="167">
        <f t="shared" si="50"/>
        <v>0</v>
      </c>
      <c r="AF103" s="170">
        <f t="shared" si="51"/>
        <v>0</v>
      </c>
      <c r="AG103" s="169"/>
      <c r="AH103" s="167"/>
      <c r="AI103" s="167">
        <f t="shared" si="52"/>
        <v>0</v>
      </c>
      <c r="AJ103" s="170">
        <f t="shared" si="53"/>
        <v>0</v>
      </c>
      <c r="AK103" s="169"/>
      <c r="AL103" s="167"/>
      <c r="AM103" s="167">
        <f t="shared" si="54"/>
        <v>0</v>
      </c>
      <c r="AN103" s="170">
        <f t="shared" si="55"/>
        <v>0</v>
      </c>
      <c r="AO103" s="169"/>
      <c r="AP103" s="167"/>
      <c r="AQ103" s="167">
        <f t="shared" si="56"/>
        <v>0</v>
      </c>
      <c r="AR103" s="170">
        <f t="shared" si="57"/>
        <v>0</v>
      </c>
      <c r="AS103" s="169"/>
      <c r="AT103" s="167"/>
      <c r="AU103" s="167">
        <f t="shared" si="58"/>
        <v>0</v>
      </c>
      <c r="AV103" s="170">
        <f t="shared" si="59"/>
        <v>0</v>
      </c>
      <c r="AW103" s="169"/>
      <c r="AX103" s="167"/>
      <c r="AY103" s="167">
        <f t="shared" si="60"/>
        <v>0</v>
      </c>
      <c r="AZ103" s="170">
        <f t="shared" si="61"/>
        <v>0</v>
      </c>
      <c r="BA103" s="169"/>
      <c r="BB103" s="167"/>
      <c r="BC103" s="167">
        <f t="shared" si="62"/>
        <v>0</v>
      </c>
      <c r="BD103" s="170">
        <f t="shared" si="63"/>
        <v>0</v>
      </c>
    </row>
    <row r="104" spans="1:56" s="164" customFormat="1" x14ac:dyDescent="0.4">
      <c r="A104" s="152"/>
      <c r="B104" s="153" t="s">
        <v>11</v>
      </c>
      <c r="C104" s="153">
        <v>390</v>
      </c>
      <c r="D104" s="153" t="s">
        <v>9</v>
      </c>
      <c r="E104" s="171">
        <f>E76+E85+E94</f>
        <v>10000</v>
      </c>
      <c r="F104" s="187">
        <f>F76+F85+F94</f>
        <v>0</v>
      </c>
      <c r="G104" s="171">
        <f t="shared" si="38"/>
        <v>-10000</v>
      </c>
      <c r="H104" s="172">
        <f t="shared" si="39"/>
        <v>0</v>
      </c>
      <c r="I104" s="171">
        <f>I76+I85+I94</f>
        <v>10000</v>
      </c>
      <c r="J104" s="171">
        <f>J76+J85+J94</f>
        <v>0</v>
      </c>
      <c r="K104" s="171">
        <f t="shared" si="40"/>
        <v>-10000</v>
      </c>
      <c r="L104" s="172">
        <f t="shared" si="41"/>
        <v>0</v>
      </c>
      <c r="M104" s="171">
        <f>M76+M85+M94</f>
        <v>10000</v>
      </c>
      <c r="N104" s="171">
        <f>N76+N85+N94</f>
        <v>0</v>
      </c>
      <c r="O104" s="171">
        <f t="shared" si="42"/>
        <v>-10000</v>
      </c>
      <c r="P104" s="172">
        <f t="shared" si="43"/>
        <v>0</v>
      </c>
      <c r="Q104" s="171">
        <f>Q76+Q85+Q94</f>
        <v>10000</v>
      </c>
      <c r="R104" s="171">
        <f>R76+R85+R94</f>
        <v>0</v>
      </c>
      <c r="S104" s="171">
        <f t="shared" si="44"/>
        <v>-10000</v>
      </c>
      <c r="T104" s="172">
        <f t="shared" si="45"/>
        <v>0</v>
      </c>
      <c r="U104" s="173">
        <f>U76+U85+U94</f>
        <v>10000</v>
      </c>
      <c r="V104" s="173">
        <f>V76+V85+V94</f>
        <v>0</v>
      </c>
      <c r="W104" s="173">
        <f t="shared" si="46"/>
        <v>-10000</v>
      </c>
      <c r="X104" s="155">
        <f t="shared" si="47"/>
        <v>0</v>
      </c>
      <c r="Y104" s="174">
        <f>Y76+Y85+Y94</f>
        <v>10000</v>
      </c>
      <c r="Z104" s="173">
        <f>Z76+Z85+Z94</f>
        <v>0</v>
      </c>
      <c r="AA104" s="173">
        <f t="shared" si="48"/>
        <v>-10000</v>
      </c>
      <c r="AB104" s="157">
        <f t="shared" si="49"/>
        <v>0</v>
      </c>
      <c r="AC104" s="174">
        <f>AC76+AC85+AC94</f>
        <v>10000</v>
      </c>
      <c r="AD104" s="173">
        <f>AD76+AD85+AD94</f>
        <v>0</v>
      </c>
      <c r="AE104" s="173">
        <f t="shared" si="50"/>
        <v>-10000</v>
      </c>
      <c r="AF104" s="157">
        <f t="shared" si="51"/>
        <v>0</v>
      </c>
      <c r="AG104" s="174">
        <f>AG76+AG85+AG94</f>
        <v>10000</v>
      </c>
      <c r="AH104" s="173">
        <f>AH76+AH85+AH94</f>
        <v>0</v>
      </c>
      <c r="AI104" s="173">
        <f t="shared" si="52"/>
        <v>-10000</v>
      </c>
      <c r="AJ104" s="157">
        <f t="shared" si="53"/>
        <v>0</v>
      </c>
      <c r="AK104" s="174">
        <f>AK76+AK85+AK94</f>
        <v>10000</v>
      </c>
      <c r="AL104" s="173">
        <f>AL76+AL85+AL94</f>
        <v>0</v>
      </c>
      <c r="AM104" s="173">
        <f t="shared" si="54"/>
        <v>-10000</v>
      </c>
      <c r="AN104" s="157">
        <f t="shared" si="55"/>
        <v>0</v>
      </c>
      <c r="AO104" s="174">
        <f>AO76+AO85+AO94</f>
        <v>10000</v>
      </c>
      <c r="AP104" s="173">
        <f>AP76+AP85+AP94</f>
        <v>0</v>
      </c>
      <c r="AQ104" s="173">
        <f t="shared" si="56"/>
        <v>-10000</v>
      </c>
      <c r="AR104" s="157">
        <f t="shared" si="57"/>
        <v>0</v>
      </c>
      <c r="AS104" s="174">
        <f>AS76+AS85+AS94</f>
        <v>10000</v>
      </c>
      <c r="AT104" s="173">
        <f>AT76+AT85+AT94</f>
        <v>0</v>
      </c>
      <c r="AU104" s="173">
        <f t="shared" si="58"/>
        <v>-10000</v>
      </c>
      <c r="AV104" s="157">
        <f t="shared" si="59"/>
        <v>0</v>
      </c>
      <c r="AW104" s="174">
        <f>AW76+AW85+AW94</f>
        <v>10000</v>
      </c>
      <c r="AX104" s="173">
        <f>AX76+AX85+AX94</f>
        <v>0</v>
      </c>
      <c r="AY104" s="173">
        <f t="shared" si="60"/>
        <v>-10000</v>
      </c>
      <c r="AZ104" s="157">
        <f t="shared" si="61"/>
        <v>0</v>
      </c>
      <c r="BA104" s="174">
        <f>BA76+BA85+BA94</f>
        <v>0</v>
      </c>
      <c r="BB104" s="173">
        <f>BB76+BB85+BB94</f>
        <v>0</v>
      </c>
      <c r="BC104" s="173">
        <f t="shared" si="62"/>
        <v>0</v>
      </c>
      <c r="BD104" s="157">
        <f t="shared" si="63"/>
        <v>0</v>
      </c>
    </row>
    <row r="105" spans="1:56" x14ac:dyDescent="0.4">
      <c r="A105" s="152"/>
      <c r="B105" s="153" t="s">
        <v>11</v>
      </c>
      <c r="C105" s="153">
        <v>910</v>
      </c>
      <c r="D105" s="153" t="s">
        <v>45</v>
      </c>
      <c r="E105" s="171">
        <f>E26+E86+E95+E77</f>
        <v>0</v>
      </c>
      <c r="F105" s="187">
        <f>F26+F86+F95+F77</f>
        <v>0</v>
      </c>
      <c r="G105" s="171">
        <f t="shared" si="38"/>
        <v>0</v>
      </c>
      <c r="H105" s="172">
        <f t="shared" si="39"/>
        <v>0</v>
      </c>
      <c r="I105" s="171">
        <f>I26+I86+I95+I77</f>
        <v>0</v>
      </c>
      <c r="J105" s="171">
        <f>J26+J86+J95+J77</f>
        <v>0</v>
      </c>
      <c r="K105" s="171">
        <f t="shared" si="40"/>
        <v>0</v>
      </c>
      <c r="L105" s="172">
        <f t="shared" si="41"/>
        <v>0</v>
      </c>
      <c r="M105" s="171">
        <f>M26+M86+M95+M77</f>
        <v>0</v>
      </c>
      <c r="N105" s="171">
        <f>N26+N86+N95+N77</f>
        <v>0</v>
      </c>
      <c r="O105" s="171">
        <f t="shared" si="42"/>
        <v>0</v>
      </c>
      <c r="P105" s="172">
        <f t="shared" si="43"/>
        <v>0</v>
      </c>
      <c r="Q105" s="171">
        <f>Q26+Q86+Q95+Q77</f>
        <v>0</v>
      </c>
      <c r="R105" s="171">
        <f>R26+R86+R95+R77</f>
        <v>0</v>
      </c>
      <c r="S105" s="171">
        <f t="shared" si="44"/>
        <v>0</v>
      </c>
      <c r="T105" s="172">
        <f t="shared" si="45"/>
        <v>0</v>
      </c>
      <c r="U105" s="173">
        <f>U26+U86+U95+U77</f>
        <v>0</v>
      </c>
      <c r="V105" s="173">
        <f>V26+V86+V95+V77</f>
        <v>0</v>
      </c>
      <c r="W105" s="173">
        <f t="shared" si="46"/>
        <v>0</v>
      </c>
      <c r="X105" s="155">
        <f t="shared" si="47"/>
        <v>0</v>
      </c>
      <c r="Y105" s="174">
        <f>Y26+Y86+Y95+Y77</f>
        <v>0</v>
      </c>
      <c r="Z105" s="173">
        <f>Z26+Z86+Z95+Z77</f>
        <v>0</v>
      </c>
      <c r="AA105" s="173">
        <f t="shared" si="48"/>
        <v>0</v>
      </c>
      <c r="AB105" s="157">
        <f t="shared" si="49"/>
        <v>0</v>
      </c>
      <c r="AC105" s="174">
        <f>AC26+AC86+AC95+AC77</f>
        <v>0</v>
      </c>
      <c r="AD105" s="173">
        <f>AD26+AD86+AD95+AD77</f>
        <v>0</v>
      </c>
      <c r="AE105" s="173">
        <f t="shared" si="50"/>
        <v>0</v>
      </c>
      <c r="AF105" s="157">
        <f t="shared" si="51"/>
        <v>0</v>
      </c>
      <c r="AG105" s="174">
        <f>AG26+AG86+AG95+AG77</f>
        <v>0</v>
      </c>
      <c r="AH105" s="173">
        <f>AH26+AH86+AH95+AH77</f>
        <v>0</v>
      </c>
      <c r="AI105" s="173">
        <f t="shared" si="52"/>
        <v>0</v>
      </c>
      <c r="AJ105" s="157">
        <f t="shared" si="53"/>
        <v>0</v>
      </c>
      <c r="AK105" s="174">
        <f>AK26+AK86+AK95+AK77</f>
        <v>0</v>
      </c>
      <c r="AL105" s="173">
        <f>AL26+AL86+AL95+AL77</f>
        <v>0</v>
      </c>
      <c r="AM105" s="173">
        <f t="shared" si="54"/>
        <v>0</v>
      </c>
      <c r="AN105" s="157">
        <f t="shared" si="55"/>
        <v>0</v>
      </c>
      <c r="AO105" s="174">
        <f>AO26+AO86+AO95+AO77</f>
        <v>0</v>
      </c>
      <c r="AP105" s="173">
        <f>AP26+AP86+AP95+AP77</f>
        <v>0</v>
      </c>
      <c r="AQ105" s="173">
        <f t="shared" si="56"/>
        <v>0</v>
      </c>
      <c r="AR105" s="157">
        <f t="shared" si="57"/>
        <v>0</v>
      </c>
      <c r="AS105" s="174">
        <f>AS26+AS86+AS95+AS77</f>
        <v>0</v>
      </c>
      <c r="AT105" s="173">
        <f>AT26+AT86+AT95+AT77</f>
        <v>0</v>
      </c>
      <c r="AU105" s="173">
        <f t="shared" si="58"/>
        <v>0</v>
      </c>
      <c r="AV105" s="157">
        <f t="shared" si="59"/>
        <v>0</v>
      </c>
      <c r="AW105" s="174">
        <f>AW26+AW86+AW95+AW77</f>
        <v>0</v>
      </c>
      <c r="AX105" s="173">
        <f>AX26+AX86+AX95+AX77</f>
        <v>0</v>
      </c>
      <c r="AY105" s="173">
        <f t="shared" si="60"/>
        <v>0</v>
      </c>
      <c r="AZ105" s="157">
        <f t="shared" si="61"/>
        <v>0</v>
      </c>
      <c r="BA105" s="174">
        <f>BA26+BA86+BA95+BA77</f>
        <v>0</v>
      </c>
      <c r="BB105" s="173">
        <f>BB26+BB86+BB95+BB77</f>
        <v>0</v>
      </c>
      <c r="BC105" s="173">
        <f t="shared" si="62"/>
        <v>0</v>
      </c>
      <c r="BD105" s="157">
        <f t="shared" si="63"/>
        <v>0</v>
      </c>
    </row>
    <row r="106" spans="1:56" s="164" customFormat="1" x14ac:dyDescent="0.4">
      <c r="A106" s="175"/>
      <c r="B106" s="176"/>
      <c r="C106" s="176"/>
      <c r="D106" s="176" t="s">
        <v>59</v>
      </c>
      <c r="E106" s="177">
        <f>SUM(E102:E105)</f>
        <v>199400</v>
      </c>
      <c r="F106" s="188">
        <f>SUM(F102:F105)</f>
        <v>0</v>
      </c>
      <c r="G106" s="177">
        <f t="shared" si="38"/>
        <v>-199400</v>
      </c>
      <c r="H106" s="178">
        <f t="shared" si="39"/>
        <v>0</v>
      </c>
      <c r="I106" s="177">
        <f>SUM(I102:I105)</f>
        <v>205872</v>
      </c>
      <c r="J106" s="177">
        <f>SUM(J102:J105)</f>
        <v>0</v>
      </c>
      <c r="K106" s="177">
        <f t="shared" si="40"/>
        <v>-205872</v>
      </c>
      <c r="L106" s="178">
        <f t="shared" si="41"/>
        <v>0</v>
      </c>
      <c r="M106" s="177">
        <f>SUM(M102:M105)</f>
        <v>212149</v>
      </c>
      <c r="N106" s="177">
        <f>SUM(N102:N105)</f>
        <v>0</v>
      </c>
      <c r="O106" s="177">
        <f t="shared" si="42"/>
        <v>-212149</v>
      </c>
      <c r="P106" s="178">
        <f t="shared" si="43"/>
        <v>0</v>
      </c>
      <c r="Q106" s="177">
        <f>SUM(Q102:Q105)</f>
        <v>207914</v>
      </c>
      <c r="R106" s="177">
        <f>SUM(R102:R105)</f>
        <v>0</v>
      </c>
      <c r="S106" s="177">
        <f t="shared" si="44"/>
        <v>-207914</v>
      </c>
      <c r="T106" s="178">
        <f t="shared" si="45"/>
        <v>0</v>
      </c>
      <c r="U106" s="177">
        <f>SUM(U102:U105)</f>
        <v>207386</v>
      </c>
      <c r="V106" s="177">
        <f>SUM(V102:V105)</f>
        <v>0</v>
      </c>
      <c r="W106" s="177">
        <f t="shared" si="46"/>
        <v>-207386</v>
      </c>
      <c r="X106" s="178">
        <f t="shared" si="47"/>
        <v>0</v>
      </c>
      <c r="Y106" s="179">
        <f>SUM(Y102:Y105)</f>
        <v>210825</v>
      </c>
      <c r="Z106" s="177">
        <f>SUM(Z102:Z105)</f>
        <v>0</v>
      </c>
      <c r="AA106" s="177">
        <f t="shared" si="48"/>
        <v>-210825</v>
      </c>
      <c r="AB106" s="180">
        <f t="shared" si="49"/>
        <v>0</v>
      </c>
      <c r="AC106" s="179">
        <f>SUM(AC102:AC105)</f>
        <v>213082</v>
      </c>
      <c r="AD106" s="177">
        <f>SUM(AD102:AD105)</f>
        <v>0</v>
      </c>
      <c r="AE106" s="177">
        <f t="shared" si="50"/>
        <v>-213082</v>
      </c>
      <c r="AF106" s="180">
        <f t="shared" si="51"/>
        <v>0</v>
      </c>
      <c r="AG106" s="179">
        <f>SUM(AG102:AG105)</f>
        <v>213423</v>
      </c>
      <c r="AH106" s="177">
        <f>SUM(AH102:AH105)</f>
        <v>0</v>
      </c>
      <c r="AI106" s="177">
        <f t="shared" si="52"/>
        <v>-213423</v>
      </c>
      <c r="AJ106" s="180">
        <f t="shared" si="53"/>
        <v>0</v>
      </c>
      <c r="AK106" s="179">
        <f>SUM(AK102:AK105)</f>
        <v>210633</v>
      </c>
      <c r="AL106" s="177">
        <f>SUM(AL102:AL105)</f>
        <v>0</v>
      </c>
      <c r="AM106" s="177">
        <f t="shared" si="54"/>
        <v>-210633</v>
      </c>
      <c r="AN106" s="180">
        <f t="shared" si="55"/>
        <v>0</v>
      </c>
      <c r="AO106" s="179">
        <f>SUM(AO102:AO105)</f>
        <v>211914</v>
      </c>
      <c r="AP106" s="177">
        <f>SUM(AP102:AP105)</f>
        <v>0</v>
      </c>
      <c r="AQ106" s="177">
        <f t="shared" si="56"/>
        <v>-211914</v>
      </c>
      <c r="AR106" s="180">
        <f t="shared" si="57"/>
        <v>0</v>
      </c>
      <c r="AS106" s="179">
        <f>SUM(AS102:AS105)</f>
        <v>215564</v>
      </c>
      <c r="AT106" s="177">
        <f>SUM(AT102:AT105)</f>
        <v>0</v>
      </c>
      <c r="AU106" s="177">
        <f t="shared" si="58"/>
        <v>-215564</v>
      </c>
      <c r="AV106" s="180">
        <f t="shared" si="59"/>
        <v>0</v>
      </c>
      <c r="AW106" s="179">
        <f>SUM(AW102:AW105)</f>
        <v>217508</v>
      </c>
      <c r="AX106" s="177">
        <f>SUM(AX102:AX105)</f>
        <v>0</v>
      </c>
      <c r="AY106" s="177">
        <f t="shared" si="60"/>
        <v>-217508</v>
      </c>
      <c r="AZ106" s="180">
        <f t="shared" si="61"/>
        <v>0</v>
      </c>
      <c r="BA106" s="179">
        <f>SUM(BA102:BA105)</f>
        <v>0</v>
      </c>
      <c r="BB106" s="177">
        <f>SUM(BB102:BB105)</f>
        <v>0</v>
      </c>
      <c r="BC106" s="177">
        <f t="shared" si="62"/>
        <v>0</v>
      </c>
      <c r="BD106" s="180">
        <f t="shared" si="63"/>
        <v>0</v>
      </c>
    </row>
    <row r="107" spans="1:56" ht="18" customHeight="1" x14ac:dyDescent="0.4"/>
  </sheetData>
  <dataConsolidate/>
  <mergeCells count="1">
    <mergeCell ref="B2:C2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2 4 c f e - 4 4 b c - 4 c 2 1 - b e b f - 9 2 c d a f 7 3 2 3 e 0 "   x m l n s = " h t t p : / / s c h e m a s . m i c r o s o f t . c o m / D a t a M a s h u p " > A A A A A J U F A A B Q S w M E F A A C A A g A j 2 Z N U G B 1 M W S n A A A A + A A A A B I A H A B D b 2 5 m a W c v U G F j a 2 F n Z S 5 4 b W w g o h g A K K A U A A A A A A A A A A A A A A A A A A A A A A A A A A A A h Y 8 x D o I w G E a v Q r r T l g p q y E 8 Z 3 I w k J C b G t c E K V S i G F s v d H D y S V 5 B E U T f H 7 + U N 7 3 v c 7 p A O T e 1 d Z W d U q x M U Y I o 8 q Y v 2 o H S Z o N 4 e / S V K O e S i O I t S e q O s T T y Y Q 4 I q a y 8 x I c 4 5 7 G a 4 7 U r C K A 3 I P t t s i 0 o 2 A n 1 k 9 V / 2 l T Z W 6 E I i D r t X D G d 4 w X A U R X M c h g G Q C U O m 9 F d h Y z G m Q H 4 g r P r a 9 p 3 k J + G v c y D T B P J + w Z 9 Q S w M E F A A C A A g A j 2 Z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m T V C B 5 y 8 Q j A I A A K Q S A A A T A B w A R m 9 y b X V s Y X M v U 2 V j d G l v b j E u b S C i G A A o o B Q A A A A A A A A A A A A A A A A A A A A A A A A A A A D t 1 l 1 v 0 l A Y B / B 7 E r 5 D U 2 9 o 0 h D L S x F N L x b Q 6 I 3 Z A v F m m K W D o 5 K U 1 r Q H s 2 V Z M m h 0 z P m C c T C y q X N R l B t x 0 U W 3 B f 0 w K 2 3 h W 9 i t v M x o + / Q D l B t o z 3 P O + Z 3 n X P B X U B 4 X J Z H I 2 N / M t W A g G F A e 8 D I q E E O 1 M 2 y u 6 b V 2 / 6 R m d r f 1 7 p 5 5 9 N v 4 u j X o q Y P 9 D s E R A s L B A G F 9 t O o v T e 1 p 1 W P r Z U p 5 F E 5 L + X I J i T h 0 o y i g c E o S s f W g h M j 0 1 d z C 6 f Z L v f n D a H 8 x u / t m / Y m 1 S c 5 6 d d p 6 f G d 2 Q f / w r X / 0 t N 9 7 a 7 Y 7 u d n U T L + 3 M + j U c u 6 Q M F 7 C J E X P p 5 F Q L B U x k j m S J m k i J Q n l k q h w c Z Y m r o t 5 q V A U 7 3 P J a I Q m 5 s o S R h m 8 L C B u + j N 8 W x L R X Y q 2 D 2 S 0 1 o 3 3 P a 3 S 0 K r P t M q e p r Y 0 V d X U N e u U R u P A O m W W X 7 T m z M p S y V r g J u I L S F Z C k z b Q x P x o a E Y Q M n l e 4 G W F w 3 J 5 u o H + c c P Y P Z x s o L / b n C y a l X l R u S f J J f s E 2 e W H S A m 5 g + i V F V L f b O n d H f P z K 3 O 3 q 1 W / n 0 H U D a s P t 0 T M x s J n q 6 z S x N 9 l e v 2 5 V Y C t I Q K j J X w + b v f a Z Y H R Z f x n 6 h X j T U 0 / + R S y b 4 n 6 d + q 4 w L 5 A t 4 K f X b N x 4 F I w r G w Z t b r 5 Y p 0 a K 8 R y a R H J 5 0 V J y J G E H E n I k f T i Y C 5 D k E m F o 2 R a 4 U S Z V L h b G N D C g B Y G t D C e L B H Q E g E t E d A S 8 W Q B K a A E h H h x g C 0 B O w I 2 x F M / o p A j C j m i k C P q x R G D H D H I E Y M c M S + O O O S I Q 4 4 4 5 I h 7 c b C Q g 4 U c L O R g v T g S k C M B O R K Q I + H F o R 8 f D p u v n R m j c U f F e N w J M R p 3 N K x S w U B R d P o v v 5 i i L p F A j g p F K N I P U 3 6 Y 8 s O U H 6 b 8 M O W H K T 9 M + W H K D 1 M X w t Q f U E s B A i 0 A F A A C A A g A j 2 Z N U G B 1 M W S n A A A A + A A A A B I A A A A A A A A A A A A A A A A A A A A A A E N v b m Z p Z y 9 Q Y W N r Y W d l L n h t b F B L A Q I t A B Q A A g A I A I 9 m T V A P y u m r p A A A A O k A A A A T A A A A A A A A A A A A A A A A A P M A A A B b Q 2 9 u d G V u d F 9 U e X B l c 1 0 u e G 1 s U E s B A i 0 A F A A C A A g A j 2 Z N U I H n L x C M A g A A p B I A A B M A A A A A A A A A A A A A A A A A 5 A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I A A A A A A A C r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W g O W I p e S 6 i O e u l + W u n + e 4 v u a v l O i 8 g + i h q C / l p I n m m 7 T j g Z X j g o z j g Z / l n o s u e + W L m O W u m u e n k e e b r u O C s + O D v O O D i S w w f S Z x d W 9 0 O y w m c X V v d D t T Z W N 0 a W 9 u M S / p g 6 j p l o D l i K X k u o j n r p f l r p / n u L 7 m r 5 T o v I P o o a g v 5 a S J 5 p u 0 4 4 G V 4 4 K M 4 4 G f 5 Z 6 L L n v l i 5 j l r p r n p 5 H n m 6 7 l k I 0 s M X 0 m c X V v d D s s J n F 1 b 3 Q 7 U 2 V j d G l v b j E v 6 Y O o 6 Z a A 5 Y i l 5 L q I 5 6 6 X 5 a 6 f 5 7 i + 5 q + U 6 L y D 6 K G o L + W k i e a b t O O B l e O C j O O B n + W e i y 5 7 6 Y O o 6 Z a A 4 4 K z 4 4 O 8 4 4 O J L D J 9 J n F 1 b 3 Q 7 L C Z x d W 9 0 O 1 N l Y 3 R p b 2 4 x L + m D q O m W g O W I p e S 6 i O e u l + W u n + e 4 v u a v l O i 8 g + i h q C / l p I n m m 7 T j g Z X j g o z j g Z / l n o s u e + m D q O m W g O W Q j S w z f S Z x d W 9 0 O y w m c X V v d D t T Z W N 0 a W 9 u M S / p g 6 j p l o D l i K X k u o j n r p f l r p / n u L 7 m r 5 T o v I P o o a g v 5 a S J 5 p u 0 4 4 G V 4 4 K M 4 4 G f 5 Z 6 L L n s 4 5 p y I 5 b q m K O S 6 i O e u l y k s N H 0 m c X V v d D s s J n F 1 b 3 Q 7 U 2 V j d G l v b j E v 6 Y O o 6 Z a A 5 Y i l 5 L q I 5 6 6 X 5 a 6 f 5 7 i + 5 q + U 6 L y D 6 K G o L + W k i e a b t O O B l e O C j O O B n + W e i y 5 7 O O a c i O W 6 p i j l r p / n u L 4 p L D V 9 J n F 1 b 3 Q 7 L C Z x d W 9 0 O 1 N l Y 3 R p b 2 4 x L + m D q O m W g O W I p e S 6 i O e u l + W u n + e 4 v u a v l O i 8 g + i h q C / l p I n m m 7 T j g Z X j g o z j g Z / l n o s u e z j m n I j l u q Y o 5 b e u 5 5 W w K S w 2 f S Z x d W 9 0 O y w m c X V v d D t T Z W N 0 a W 9 u M S / p g 6 j p l o D l i K X k u o j n r p f l r p / n u L 7 m r 5 T o v I P o o a g v 5 a S J 5 p u 0 4 4 G V 4 4 K M 4 4 G f 5 Z 6 L L n s 4 5 p y I 5 b q m K O m B l O a I k O e O h y k s N 3 0 m c X V v d D s s J n F 1 b 3 Q 7 U 2 V j d G l v b j E v 6 Y O o 6 Z a A 5 Y i l 5 L q I 5 6 6 X 5 a 6 f 5 7 i + 5 q + U 6 L y D 6 K G o L + W k i e a b t O O B l e O C j O O B n + W e i y 5 7 O e a c i O W 6 p i j k u o j n r p c p L D h 9 J n F 1 b 3 Q 7 L C Z x d W 9 0 O 1 N l Y 3 R p b 2 4 x L + m D q O m W g O W I p e S 6 i O e u l + W u n + e 4 v u a v l O i 8 g + i h q C / l p I n m m 7 T j g Z X j g o z j g Z / l n o s u e z n m n I j l u q Y o 5 a 6 f 5 7 i + K S w 5 f S Z x d W 9 0 O y w m c X V v d D t T Z W N 0 a W 9 u M S / p g 6 j p l o D l i K X k u o j n r p f l r p / n u L 7 m r 5 T o v I P o o a g v 5 a S J 5 p u 0 4 4 G V 4 4 K M 4 4 G f 5 Z 6 L L n s 5 5 p y I 5 b q m K O W 3 r u e V s C k s M T B 9 J n F 1 b 3 Q 7 L C Z x d W 9 0 O 1 N l Y 3 R p b 2 4 x L + m D q O m W g O W I p e S 6 i O e u l + W u n + e 4 v u a v l O i 8 g + i h q C / l p I n m m 7 T j g Z X j g o z j g Z / l n o s u e z n m n I j l u q Y o 6 Y G U 5 o i Q 5 4 6 H K S w x M X 0 m c X V v d D s s J n F 1 b 3 Q 7 U 2 V j d G l v b j E v 6 Y O o 6 Z a A 5 Y i l 5 L q I 5 6 6 X 5 a 6 f 5 7 i + 5 q + U 6 L y D 6 K G o L + W k i e a b t O O B l e O C j O O B n + W e i y 5 7 M T D m n I j l u q Y o 5 L q I 5 6 6 X K S w x M n 0 m c X V v d D s s J n F 1 b 3 Q 7 U 2 V j d G l v b j E v 6 Y O o 6 Z a A 5 Y i l 5 L q I 5 6 6 X 5 a 6 f 5 7 i + 5 q + U 6 L y D 6 K G o L + W k i e a b t O O B l e O C j O O B n + W e i y 5 7 M T D m n I j l u q Y o 5 a 6 f 5 7 i + K S w x M 3 0 m c X V v d D s s J n F 1 b 3 Q 7 U 2 V j d G l v b j E v 6 Y O o 6 Z a A 5 Y i l 5 L q I 5 6 6 X 5 a 6 f 5 7 i + 5 q + U 6 L y D 6 K G o L + W k i e a b t O O B l e O C j O O B n + W e i y 5 7 M T D m n I j l u q Y o 5 b e u 5 5 W w K S w x N H 0 m c X V v d D s s J n F 1 b 3 Q 7 U 2 V j d G l v b j E v 6 Y O o 6 Z a A 5 Y i l 5 L q I 5 6 6 X 5 a 6 f 5 7 i + 5 q + U 6 L y D 6 K G o L + W k i e a b t O O B l e O C j O O B n + W e i y 5 7 M T D m n I j l u q Y o 6 Y G U 5 o i Q 5 4 6 H K S w x N X 0 m c X V v d D s s J n F 1 b 3 Q 7 U 2 V j d G l v b j E v 6 Y O o 6 Z a A 5 Y i l 5 L q I 5 6 6 X 5 a 6 f 5 7 i + 5 q + U 6 L y D 6 K G o L + W k i e a b t O O B l e O C j O O B n + W e i y 5 7 M T H m n I j l u q Y o 5 L q I 5 6 6 X K S w x N n 0 m c X V v d D s s J n F 1 b 3 Q 7 U 2 V j d G l v b j E v 6 Y O o 6 Z a A 5 Y i l 5 L q I 5 6 6 X 5 a 6 f 5 7 i + 5 q + U 6 L y D 6 K G o L + W k i e a b t O O B l e O C j O O B n + W e i y 5 7 M T H m n I j l u q Y o 5 a 6 f 5 7 i + K S w x N 3 0 m c X V v d D s s J n F 1 b 3 Q 7 U 2 V j d G l v b j E v 6 Y O o 6 Z a A 5 Y i l 5 L q I 5 6 6 X 5 a 6 f 5 7 i + 5 q + U 6 L y D 6 K G o L + W k i e a b t O O B l e O C j O O B n + W e i y 5 7 M T H m n I j l u q Y o 5 b e u 5 5 W w K S w x O H 0 m c X V v d D s s J n F 1 b 3 Q 7 U 2 V j d G l v b j E v 6 Y O o 6 Z a A 5 Y i l 5 L q I 5 6 6 X 5 a 6 f 5 7 i + 5 q + U 6 L y D 6 K G o L + W k i e a b t O O B l e O C j O O B n + W e i y 5 7 M T H m n I j l u q Y o 6 Y G U 5 o i Q 5 4 6 H K S w x O X 0 m c X V v d D s s J n F 1 b 3 Q 7 U 2 V j d G l v b j E v 6 Y O o 6 Z a A 5 Y i l 5 L q I 5 6 6 X 5 a 6 f 5 7 i + 5 q + U 6 L y D 6 K G o L + W k i e a b t O O B l e O C j O O B n + W e i y 5 7 M T L m n I j l u q Y o 5 L q I 5 6 6 X K S w y M H 0 m c X V v d D s s J n F 1 b 3 Q 7 U 2 V j d G l v b j E v 6 Y O o 6 Z a A 5 Y i l 5 L q I 5 6 6 X 5 a 6 f 5 7 i + 5 q + U 6 L y D 6 K G o L + W k i e a b t O O B l e O C j O O B n + W e i y 5 7 M T L m n I j l u q Y o 5 a 6 f 5 7 i + K S w y M X 0 m c X V v d D s s J n F 1 b 3 Q 7 U 2 V j d G l v b j E v 6 Y O o 6 Z a A 5 Y i l 5 L q I 5 6 6 X 5 a 6 f 5 7 i + 5 q + U 6 L y D 6 K G o L + W k i e a b t O O B l e O C j O O B n + W e i y 5 7 M T L m n I j l u q Y o 5 b e u 5 5 W w K S w y M n 0 m c X V v d D s s J n F 1 b 3 Q 7 U 2 V j d G l v b j E v 6 Y O o 6 Z a A 5 Y i l 5 L q I 5 6 6 X 5 a 6 f 5 7 i + 5 q + U 6 L y D 6 K G o L + W k i e a b t O O B l e O C j O O B n + W e i y 5 7 M T L m n I j l u q Y o 6 Y G U 5 o i Q 5 4 6 H K S w y M 3 0 m c X V v d D s s J n F 1 b 3 Q 7 U 2 V j d G l v b j E v 6 Y O o 6 Z a A 5 Y i l 5 L q I 5 6 6 X 5 a 6 f 5 7 i + 5 q + U 6 L y D 6 K G o L + W k i e a b t O O B l e O C j O O B n + W e i y 5 7 M e a c i O W 6 p i j k u o j n r p c p L D I 0 f S Z x d W 9 0 O y w m c X V v d D t T Z W N 0 a W 9 u M S / p g 6 j p l o D l i K X k u o j n r p f l r p / n u L 7 m r 5 T o v I P o o a g v 5 a S J 5 p u 0 4 4 G V 4 4 K M 4 4 G f 5 Z 6 L L n s x 5 p y I 5 b q m K O W u n + e 4 v i k s M j V 9 J n F 1 b 3 Q 7 L C Z x d W 9 0 O 1 N l Y 3 R p b 2 4 x L + m D q O m W g O W I p e S 6 i O e u l + W u n + e 4 v u a v l O i 8 g + i h q C / l p I n m m 7 T j g Z X j g o z j g Z / l n o s u e z H m n I j l u q Y o 5 b e u 5 5 W w K S w y N n 0 m c X V v d D s s J n F 1 b 3 Q 7 U 2 V j d G l v b j E v 6 Y O o 6 Z a A 5 Y i l 5 L q I 5 6 6 X 5 a 6 f 5 7 i + 5 q + U 6 L y D 6 K G o L + W k i e a b t O O B l e O C j O O B n + W e i y 5 7 M e a c i O W 6 p i j p g Z T m i J D n j o c p L D I 3 f S Z x d W 9 0 O y w m c X V v d D t T Z W N 0 a W 9 u M S / p g 6 j p l o D l i K X k u o j n r p f l r p / n u L 7 m r 5 T o v I P o o a g v 5 a S J 5 p u 0 4 4 G V 4 4 K M 4 4 G f 5 Z 6 L L n s y 5 p y I 5 b q m K O S 6 i O e u l y k s M j h 9 J n F 1 b 3 Q 7 L C Z x d W 9 0 O 1 N l Y 3 R p b 2 4 x L + m D q O m W g O W I p e S 6 i O e u l + W u n + e 4 v u a v l O i 8 g + i h q C / l p I n m m 7 T j g Z X j g o z j g Z / l n o s u e z L m n I j l u q Y o 5 a 6 f 5 7 i + K S w y O X 0 m c X V v d D s s J n F 1 b 3 Q 7 U 2 V j d G l v b j E v 6 Y O o 6 Z a A 5 Y i l 5 L q I 5 6 6 X 5 a 6 f 5 7 i + 5 q + U 6 L y D 6 K G o L + W k i e a b t O O B l e O C j O O B n + W e i y 5 7 M u a c i O W 6 p i j l t 6 7 n l b A p L D M w f S Z x d W 9 0 O y w m c X V v d D t T Z W N 0 a W 9 u M S / p g 6 j p l o D l i K X k u o j n r p f l r p / n u L 7 m r 5 T o v I P o o a g v 5 a S J 5 p u 0 4 4 G V 4 4 K M 4 4 G f 5 Z 6 L L n s y 5 p y I 5 b q m K O m B l O a I k O e O h y k s M z F 9 J n F 1 b 3 Q 7 L C Z x d W 9 0 O 1 N l Y 3 R p b 2 4 x L + m D q O m W g O W I p e S 6 i O e u l + W u n + e 4 v u a v l O i 8 g + i h q C / l p I n m m 7 T j g Z X j g o z j g Z / l n o s u e z P m n I j l u q Y o 5 L q I 5 6 6 X K S w z M n 0 m c X V v d D s s J n F 1 b 3 Q 7 U 2 V j d G l v b j E v 6 Y O o 6 Z a A 5 Y i l 5 L q I 5 6 6 X 5 a 6 f 5 7 i + 5 q + U 6 L y D 6 K G o L + W k i e a b t O O B l e O C j O O B n + W e i y 5 7 M + a c i O W 6 p i j l r p / n u L 4 p L D M z f S Z x d W 9 0 O y w m c X V v d D t T Z W N 0 a W 9 u M S / p g 6 j p l o D l i K X k u o j n r p f l r p / n u L 7 m r 5 T o v I P o o a g v 5 a S J 5 p u 0 4 4 G V 4 4 K M 4 4 G f 5 Z 6 L L n s z 5 p y I 5 b q m K O W 3 r u e V s C k s M z R 9 J n F 1 b 3 Q 7 L C Z x d W 9 0 O 1 N l Y 3 R p b 2 4 x L + m D q O m W g O W I p e S 6 i O e u l + W u n + e 4 v u a v l O i 8 g + i h q C / l p I n m m 7 T j g Z X j g o z j g Z / l n o s u e z P m n I j l u q Y o 6 Y G U 5 o i Q 5 4 6 H K S w z N X 0 m c X V v d D s s J n F 1 b 3 Q 7 U 2 V j d G l v b j E v 6 Y O o 6 Z a A 5 Y i l 5 L q I 5 6 6 X 5 a 6 f 5 7 i + 5 q + U 6 L y D 6 K G o L + W k i e a b t O O B l e O C j O O B n + W e i y 5 7 N O a c i O W 6 p i j k u o j n r p c p L D M 2 f S Z x d W 9 0 O y w m c X V v d D t T Z W N 0 a W 9 u M S / p g 6 j p l o D l i K X k u o j n r p f l r p / n u L 7 m r 5 T o v I P o o a g v 5 a S J 5 p u 0 4 4 G V 4 4 K M 4 4 G f 5 Z 6 L L n s 0 5 p y I 5 b q m K O W u n + e 4 v i k s M z d 9 J n F 1 b 3 Q 7 L C Z x d W 9 0 O 1 N l Y 3 R p b 2 4 x L + m D q O m W g O W I p e S 6 i O e u l + W u n + e 4 v u a v l O i 8 g + i h q C / l p I n m m 7 T j g Z X j g o z j g Z / l n o s u e z T m n I j l u q Y o 5 b e u 5 5 W w K S w z O H 0 m c X V v d D s s J n F 1 b 3 Q 7 U 2 V j d G l v b j E v 6 Y O o 6 Z a A 5 Y i l 5 L q I 5 6 6 X 5 a 6 f 5 7 i + 5 q + U 6 L y D 6 K G o L + W k i e a b t O O B l e O C j O O B n + W e i y 5 7 N O a c i O W 6 p i j p g Z T m i J D n j o c p L D M 5 f S Z x d W 9 0 O y w m c X V v d D t T Z W N 0 a W 9 u M S / p g 6 j p l o D l i K X k u o j n r p f l r p / n u L 7 m r 5 T o v I P o o a g v 5 a S J 5 p u 0 4 4 G V 4 4 K M 4 4 G f 5 Z 6 L L n s 1 5 p y I 5 b q m K O S 6 i O e u l y k s N D B 9 J n F 1 b 3 Q 7 L C Z x d W 9 0 O 1 N l Y 3 R p b 2 4 x L + m D q O m W g O W I p e S 6 i O e u l + W u n + e 4 v u a v l O i 8 g + i h q C / l p I n m m 7 T j g Z X j g o z j g Z / l n o s u e z X m n I j l u q Y o 5 a 6 f 5 7 i + K S w 0 M X 0 m c X V v d D s s J n F 1 b 3 Q 7 U 2 V j d G l v b j E v 6 Y O o 6 Z a A 5 Y i l 5 L q I 5 6 6 X 5 a 6 f 5 7 i + 5 q + U 6 L y D 6 K G o L + W k i e a b t O O B l e O C j O O B n + W e i y 5 7 N e a c i O W 6 p i j l t 6 7 n l b A p L D Q y f S Z x d W 9 0 O y w m c X V v d D t T Z W N 0 a W 9 u M S / p g 6 j p l o D l i K X k u o j n r p f l r p / n u L 7 m r 5 T o v I P o o a g v 5 a S J 5 p u 0 4 4 G V 4 4 K M 4 4 G f 5 Z 6 L L n s 1 5 p y I 5 b q m K O m B l O a I k O e O h y k s N D N 9 J n F 1 b 3 Q 7 L C Z x d W 9 0 O 1 N l Y 3 R p b 2 4 x L + m D q O m W g O W I p e S 6 i O e u l + W u n + e 4 v u a v l O i 8 g + i h q C / l p I n m m 7 T j g Z X j g o z j g Z / l n o s u e z b m n I j l u q Y o 5 L q I 5 6 6 X K S w 0 N H 0 m c X V v d D s s J n F 1 b 3 Q 7 U 2 V j d G l v b j E v 6 Y O o 6 Z a A 5 Y i l 5 L q I 5 6 6 X 5 a 6 f 5 7 i + 5 q + U 6 L y D 6 K G o L + W k i e a b t O O B l e O C j O O B n + W e i y 5 7 N u a c i O W 6 p i j l r p / n u L 4 p L D Q 1 f S Z x d W 9 0 O y w m c X V v d D t T Z W N 0 a W 9 u M S / p g 6 j p l o D l i K X k u o j n r p f l r p / n u L 7 m r 5 T o v I P o o a g v 5 a S J 5 p u 0 4 4 G V 4 4 K M 4 4 G f 5 Z 6 L L n s 2 5 p y I 5 b q m K O W 3 r u e V s C k s N D Z 9 J n F 1 b 3 Q 7 L C Z x d W 9 0 O 1 N l Y 3 R p b 2 4 x L + m D q O m W g O W I p e S 6 i O e u l + W u n + e 4 v u a v l O i 8 g + i h q C / l p I n m m 7 T j g Z X j g o z j g Z / l n o s u e z b m n I j l u q Y o 6 Y G U 5 o i Q 5 4 6 H K S w 0 N 3 0 m c X V v d D s s J n F 1 b 3 Q 7 U 2 V j d G l v b j E v 6 Y O o 6 Z a A 5 Y i l 5 L q I 5 6 6 X 5 a 6 f 5 7 i + 5 q + U 6 L y D 6 K G o L + W k i e a b t O O B l e O C j O O B n + W e i y 5 7 N + a c i O W 6 p i j k u o j n r p c p L D Q 4 f S Z x d W 9 0 O y w m c X V v d D t T Z W N 0 a W 9 u M S / p g 6 j p l o D l i K X k u o j n r p f l r p / n u L 7 m r 5 T o v I P o o a g v 5 a S J 5 p u 0 4 4 G V 4 4 K M 4 4 G f 5 Z 6 L L n s 3 5 p y I 5 b q m K O W u n + e 4 v i k s N D l 9 J n F 1 b 3 Q 7 L C Z x d W 9 0 O 1 N l Y 3 R p b 2 4 x L + m D q O m W g O W I p e S 6 i O e u l + W u n + e 4 v u a v l O i 8 g + i h q C / l p I n m m 7 T j g Z X j g o z j g Z / l n o s u e z f m n I j l u q Y o 5 b e u 5 5 W w K S w 1 M H 0 m c X V v d D s s J n F 1 b 3 Q 7 U 2 V j d G l v b j E v 6 Y O o 6 Z a A 5 Y i l 5 L q I 5 6 6 X 5 a 6 f 5 7 i + 5 q + U 6 L y D 6 K G o L + W k i e a b t O O B l e O C j O O B n + W e i y 5 7 N + a c i O W 6 p i j p g Z T m i J D n j o c p L D U x f S Z x d W 9 0 O y w m c X V v d D t T Z W N 0 a W 9 u M S / p g 6 j p l o D l i K X k u o j n r p f l r p / n u L 7 m r 5 T o v I P o o a g v 5 a S J 5 p u 0 4 4 G V 4 4 K M 4 4 G f 5 Z 6 L L n v l u b T p l p M o 5 L q I 5 6 6 X K S w 1 M n 0 m c X V v d D s s J n F 1 b 3 Q 7 U 2 V j d G l v b j E v 6 Y O o 6 Z a A 5 Y i l 5 L q I 5 6 6 X 5 a 6 f 5 7 i + 5 q + U 6 L y D 6 K G o L + W k i e a b t O O B l e O C j O O B n + W e i y 5 7 5 b m 0 6 Z a T K O W u n + e 4 v i k s N T N 9 J n F 1 b 3 Q 7 L C Z x d W 9 0 O 1 N l Y 3 R p b 2 4 x L + m D q O m W g O W I p e S 6 i O e u l + W u n + e 4 v u a v l O i 8 g + i h q C / l p I n m m 7 T j g Z X j g o z j g Z / l n o s u e + W 5 t O m W k y j l t 6 7 n l b A p L D U 0 f S Z x d W 9 0 O y w m c X V v d D t T Z W N 0 a W 9 u M S / p g 6 j p l o D l i K X k u o j n r p f l r p / n u L 7 m r 5 T o v I P o o a g v 5 a S J 5 p u 0 4 4 G V 4 4 K M 4 4 G f 5 Z 6 L L n v l u b T p l p M o 6 Y G U 5 o i Q 5 4 6 H K S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+ m D q O m W g O W I p e S 6 i O e u l + W u n + e 4 v u a v l O i 8 g + i h q C / l p I n m m 7 T j g Z X j g o z j g Z / l n o s u e + W L m O W u m u e n k e e b r u O C s + O D v O O D i S w w f S Z x d W 9 0 O y w m c X V v d D t T Z W N 0 a W 9 u M S / p g 6 j p l o D l i K X k u o j n r p f l r p / n u L 7 m r 5 T o v I P o o a g v 5 a S J 5 p u 0 4 4 G V 4 4 K M 4 4 G f 5 Z 6 L L n v l i 5 j l r p r n p 5 H n m 6 7 l k I 0 s M X 0 m c X V v d D s s J n F 1 b 3 Q 7 U 2 V j d G l v b j E v 6 Y O o 6 Z a A 5 Y i l 5 L q I 5 6 6 X 5 a 6 f 5 7 i + 5 q + U 6 L y D 6 K G o L + W k i e a b t O O B l e O C j O O B n + W e i y 5 7 6 Y O o 6 Z a A 4 4 K z 4 4 O 8 4 4 O J L D J 9 J n F 1 b 3 Q 7 L C Z x d W 9 0 O 1 N l Y 3 R p b 2 4 x L + m D q O m W g O W I p e S 6 i O e u l + W u n + e 4 v u a v l O i 8 g + i h q C / l p I n m m 7 T j g Z X j g o z j g Z / l n o s u e + m D q O m W g O W Q j S w z f S Z x d W 9 0 O y w m c X V v d D t T Z W N 0 a W 9 u M S / p g 6 j p l o D l i K X k u o j n r p f l r p / n u L 7 m r 5 T o v I P o o a g v 5 a S J 5 p u 0 4 4 G V 4 4 K M 4 4 G f 5 Z 6 L L n s 4 5 p y I 5 b q m K O S 6 i O e u l y k s N H 0 m c X V v d D s s J n F 1 b 3 Q 7 U 2 V j d G l v b j E v 6 Y O o 6 Z a A 5 Y i l 5 L q I 5 6 6 X 5 a 6 f 5 7 i + 5 q + U 6 L y D 6 K G o L + W k i e a b t O O B l e O C j O O B n + W e i y 5 7 O O a c i O W 6 p i j l r p / n u L 4 p L D V 9 J n F 1 b 3 Q 7 L C Z x d W 9 0 O 1 N l Y 3 R p b 2 4 x L + m D q O m W g O W I p e S 6 i O e u l + W u n + e 4 v u a v l O i 8 g + i h q C / l p I n m m 7 T j g Z X j g o z j g Z / l n o s u e z j m n I j l u q Y o 5 b e u 5 5 W w K S w 2 f S Z x d W 9 0 O y w m c X V v d D t T Z W N 0 a W 9 u M S / p g 6 j p l o D l i K X k u o j n r p f l r p / n u L 7 m r 5 T o v I P o o a g v 5 a S J 5 p u 0 4 4 G V 4 4 K M 4 4 G f 5 Z 6 L L n s 4 5 p y I 5 b q m K O m B l O a I k O e O h y k s N 3 0 m c X V v d D s s J n F 1 b 3 Q 7 U 2 V j d G l v b j E v 6 Y O o 6 Z a A 5 Y i l 5 L q I 5 6 6 X 5 a 6 f 5 7 i + 5 q + U 6 L y D 6 K G o L + W k i e a b t O O B l e O C j O O B n + W e i y 5 7 O e a c i O W 6 p i j k u o j n r p c p L D h 9 J n F 1 b 3 Q 7 L C Z x d W 9 0 O 1 N l Y 3 R p b 2 4 x L + m D q O m W g O W I p e S 6 i O e u l + W u n + e 4 v u a v l O i 8 g + i h q C / l p I n m m 7 T j g Z X j g o z j g Z / l n o s u e z n m n I j l u q Y o 5 a 6 f 5 7 i + K S w 5 f S Z x d W 9 0 O y w m c X V v d D t T Z W N 0 a W 9 u M S / p g 6 j p l o D l i K X k u o j n r p f l r p / n u L 7 m r 5 T o v I P o o a g v 5 a S J 5 p u 0 4 4 G V 4 4 K M 4 4 G f 5 Z 6 L L n s 5 5 p y I 5 b q m K O W 3 r u e V s C k s M T B 9 J n F 1 b 3 Q 7 L C Z x d W 9 0 O 1 N l Y 3 R p b 2 4 x L + m D q O m W g O W I p e S 6 i O e u l + W u n + e 4 v u a v l O i 8 g + i h q C / l p I n m m 7 T j g Z X j g o z j g Z / l n o s u e z n m n I j l u q Y o 6 Y G U 5 o i Q 5 4 6 H K S w x M X 0 m c X V v d D s s J n F 1 b 3 Q 7 U 2 V j d G l v b j E v 6 Y O o 6 Z a A 5 Y i l 5 L q I 5 6 6 X 5 a 6 f 5 7 i + 5 q + U 6 L y D 6 K G o L + W k i e a b t O O B l e O C j O O B n + W e i y 5 7 M T D m n I j l u q Y o 5 L q I 5 6 6 X K S w x M n 0 m c X V v d D s s J n F 1 b 3 Q 7 U 2 V j d G l v b j E v 6 Y O o 6 Z a A 5 Y i l 5 L q I 5 6 6 X 5 a 6 f 5 7 i + 5 q + U 6 L y D 6 K G o L + W k i e a b t O O B l e O C j O O B n + W e i y 5 7 M T D m n I j l u q Y o 5 a 6 f 5 7 i + K S w x M 3 0 m c X V v d D s s J n F 1 b 3 Q 7 U 2 V j d G l v b j E v 6 Y O o 6 Z a A 5 Y i l 5 L q I 5 6 6 X 5 a 6 f 5 7 i + 5 q + U 6 L y D 6 K G o L + W k i e a b t O O B l e O C j O O B n + W e i y 5 7 M T D m n I j l u q Y o 5 b e u 5 5 W w K S w x N H 0 m c X V v d D s s J n F 1 b 3 Q 7 U 2 V j d G l v b j E v 6 Y O o 6 Z a A 5 Y i l 5 L q I 5 6 6 X 5 a 6 f 5 7 i + 5 q + U 6 L y D 6 K G o L + W k i e a b t O O B l e O C j O O B n + W e i y 5 7 M T D m n I j l u q Y o 6 Y G U 5 o i Q 5 4 6 H K S w x N X 0 m c X V v d D s s J n F 1 b 3 Q 7 U 2 V j d G l v b j E v 6 Y O o 6 Z a A 5 Y i l 5 L q I 5 6 6 X 5 a 6 f 5 7 i + 5 q + U 6 L y D 6 K G o L + W k i e a b t O O B l e O C j O O B n + W e i y 5 7 M T H m n I j l u q Y o 5 L q I 5 6 6 X K S w x N n 0 m c X V v d D s s J n F 1 b 3 Q 7 U 2 V j d G l v b j E v 6 Y O o 6 Z a A 5 Y i l 5 L q I 5 6 6 X 5 a 6 f 5 7 i + 5 q + U 6 L y D 6 K G o L + W k i e a b t O O B l e O C j O O B n + W e i y 5 7 M T H m n I j l u q Y o 5 a 6 f 5 7 i + K S w x N 3 0 m c X V v d D s s J n F 1 b 3 Q 7 U 2 V j d G l v b j E v 6 Y O o 6 Z a A 5 Y i l 5 L q I 5 6 6 X 5 a 6 f 5 7 i + 5 q + U 6 L y D 6 K G o L + W k i e a b t O O B l e O C j O O B n + W e i y 5 7 M T H m n I j l u q Y o 5 b e u 5 5 W w K S w x O H 0 m c X V v d D s s J n F 1 b 3 Q 7 U 2 V j d G l v b j E v 6 Y O o 6 Z a A 5 Y i l 5 L q I 5 6 6 X 5 a 6 f 5 7 i + 5 q + U 6 L y D 6 K G o L + W k i e a b t O O B l e O C j O O B n + W e i y 5 7 M T H m n I j l u q Y o 6 Y G U 5 o i Q 5 4 6 H K S w x O X 0 m c X V v d D s s J n F 1 b 3 Q 7 U 2 V j d G l v b j E v 6 Y O o 6 Z a A 5 Y i l 5 L q I 5 6 6 X 5 a 6 f 5 7 i + 5 q + U 6 L y D 6 K G o L + W k i e a b t O O B l e O C j O O B n + W e i y 5 7 M T L m n I j l u q Y o 5 L q I 5 6 6 X K S w y M H 0 m c X V v d D s s J n F 1 b 3 Q 7 U 2 V j d G l v b j E v 6 Y O o 6 Z a A 5 Y i l 5 L q I 5 6 6 X 5 a 6 f 5 7 i + 5 q + U 6 L y D 6 K G o L + W k i e a b t O O B l e O C j O O B n + W e i y 5 7 M T L m n I j l u q Y o 5 a 6 f 5 7 i + K S w y M X 0 m c X V v d D s s J n F 1 b 3 Q 7 U 2 V j d G l v b j E v 6 Y O o 6 Z a A 5 Y i l 5 L q I 5 6 6 X 5 a 6 f 5 7 i + 5 q + U 6 L y D 6 K G o L + W k i e a b t O O B l e O C j O O B n + W e i y 5 7 M T L m n I j l u q Y o 5 b e u 5 5 W w K S w y M n 0 m c X V v d D s s J n F 1 b 3 Q 7 U 2 V j d G l v b j E v 6 Y O o 6 Z a A 5 Y i l 5 L q I 5 6 6 X 5 a 6 f 5 7 i + 5 q + U 6 L y D 6 K G o L + W k i e a b t O O B l e O C j O O B n + W e i y 5 7 M T L m n I j l u q Y o 6 Y G U 5 o i Q 5 4 6 H K S w y M 3 0 m c X V v d D s s J n F 1 b 3 Q 7 U 2 V j d G l v b j E v 6 Y O o 6 Z a A 5 Y i l 5 L q I 5 6 6 X 5 a 6 f 5 7 i + 5 q + U 6 L y D 6 K G o L + W k i e a b t O O B l e O C j O O B n + W e i y 5 7 M e a c i O W 6 p i j k u o j n r p c p L D I 0 f S Z x d W 9 0 O y w m c X V v d D t T Z W N 0 a W 9 u M S / p g 6 j p l o D l i K X k u o j n r p f l r p / n u L 7 m r 5 T o v I P o o a g v 5 a S J 5 p u 0 4 4 G V 4 4 K M 4 4 G f 5 Z 6 L L n s x 5 p y I 5 b q m K O W u n + e 4 v i k s M j V 9 J n F 1 b 3 Q 7 L C Z x d W 9 0 O 1 N l Y 3 R p b 2 4 x L + m D q O m W g O W I p e S 6 i O e u l + W u n + e 4 v u a v l O i 8 g + i h q C / l p I n m m 7 T j g Z X j g o z j g Z / l n o s u e z H m n I j l u q Y o 5 b e u 5 5 W w K S w y N n 0 m c X V v d D s s J n F 1 b 3 Q 7 U 2 V j d G l v b j E v 6 Y O o 6 Z a A 5 Y i l 5 L q I 5 6 6 X 5 a 6 f 5 7 i + 5 q + U 6 L y D 6 K G o L + W k i e a b t O O B l e O C j O O B n + W e i y 5 7 M e a c i O W 6 p i j p g Z T m i J D n j o c p L D I 3 f S Z x d W 9 0 O y w m c X V v d D t T Z W N 0 a W 9 u M S / p g 6 j p l o D l i K X k u o j n r p f l r p / n u L 7 m r 5 T o v I P o o a g v 5 a S J 5 p u 0 4 4 G V 4 4 K M 4 4 G f 5 Z 6 L L n s y 5 p y I 5 b q m K O S 6 i O e u l y k s M j h 9 J n F 1 b 3 Q 7 L C Z x d W 9 0 O 1 N l Y 3 R p b 2 4 x L + m D q O m W g O W I p e S 6 i O e u l + W u n + e 4 v u a v l O i 8 g + i h q C / l p I n m m 7 T j g Z X j g o z j g Z / l n o s u e z L m n I j l u q Y o 5 a 6 f 5 7 i + K S w y O X 0 m c X V v d D s s J n F 1 b 3 Q 7 U 2 V j d G l v b j E v 6 Y O o 6 Z a A 5 Y i l 5 L q I 5 6 6 X 5 a 6 f 5 7 i + 5 q + U 6 L y D 6 K G o L + W k i e a b t O O B l e O C j O O B n + W e i y 5 7 M u a c i O W 6 p i j l t 6 7 n l b A p L D M w f S Z x d W 9 0 O y w m c X V v d D t T Z W N 0 a W 9 u M S / p g 6 j p l o D l i K X k u o j n r p f l r p / n u L 7 m r 5 T o v I P o o a g v 5 a S J 5 p u 0 4 4 G V 4 4 K M 4 4 G f 5 Z 6 L L n s y 5 p y I 5 b q m K O m B l O a I k O e O h y k s M z F 9 J n F 1 b 3 Q 7 L C Z x d W 9 0 O 1 N l Y 3 R p b 2 4 x L + m D q O m W g O W I p e S 6 i O e u l + W u n + e 4 v u a v l O i 8 g + i h q C / l p I n m m 7 T j g Z X j g o z j g Z / l n o s u e z P m n I j l u q Y o 5 L q I 5 6 6 X K S w z M n 0 m c X V v d D s s J n F 1 b 3 Q 7 U 2 V j d G l v b j E v 6 Y O o 6 Z a A 5 Y i l 5 L q I 5 6 6 X 5 a 6 f 5 7 i + 5 q + U 6 L y D 6 K G o L + W k i e a b t O O B l e O C j O O B n + W e i y 5 7 M + a c i O W 6 p i j l r p / n u L 4 p L D M z f S Z x d W 9 0 O y w m c X V v d D t T Z W N 0 a W 9 u M S / p g 6 j p l o D l i K X k u o j n r p f l r p / n u L 7 m r 5 T o v I P o o a g v 5 a S J 5 p u 0 4 4 G V 4 4 K M 4 4 G f 5 Z 6 L L n s z 5 p y I 5 b q m K O W 3 r u e V s C k s M z R 9 J n F 1 b 3 Q 7 L C Z x d W 9 0 O 1 N l Y 3 R p b 2 4 x L + m D q O m W g O W I p e S 6 i O e u l + W u n + e 4 v u a v l O i 8 g + i h q C / l p I n m m 7 T j g Z X j g o z j g Z / l n o s u e z P m n I j l u q Y o 6 Y G U 5 o i Q 5 4 6 H K S w z N X 0 m c X V v d D s s J n F 1 b 3 Q 7 U 2 V j d G l v b j E v 6 Y O o 6 Z a A 5 Y i l 5 L q I 5 6 6 X 5 a 6 f 5 7 i + 5 q + U 6 L y D 6 K G o L + W k i e a b t O O B l e O C j O O B n + W e i y 5 7 N O a c i O W 6 p i j k u o j n r p c p L D M 2 f S Z x d W 9 0 O y w m c X V v d D t T Z W N 0 a W 9 u M S / p g 6 j p l o D l i K X k u o j n r p f l r p / n u L 7 m r 5 T o v I P o o a g v 5 a S J 5 p u 0 4 4 G V 4 4 K M 4 4 G f 5 Z 6 L L n s 0 5 p y I 5 b q m K O W u n + e 4 v i k s M z d 9 J n F 1 b 3 Q 7 L C Z x d W 9 0 O 1 N l Y 3 R p b 2 4 x L + m D q O m W g O W I p e S 6 i O e u l + W u n + e 4 v u a v l O i 8 g + i h q C / l p I n m m 7 T j g Z X j g o z j g Z / l n o s u e z T m n I j l u q Y o 5 b e u 5 5 W w K S w z O H 0 m c X V v d D s s J n F 1 b 3 Q 7 U 2 V j d G l v b j E v 6 Y O o 6 Z a A 5 Y i l 5 L q I 5 6 6 X 5 a 6 f 5 7 i + 5 q + U 6 L y D 6 K G o L + W k i e a b t O O B l e O C j O O B n + W e i y 5 7 N O a c i O W 6 p i j p g Z T m i J D n j o c p L D M 5 f S Z x d W 9 0 O y w m c X V v d D t T Z W N 0 a W 9 u M S / p g 6 j p l o D l i K X k u o j n r p f l r p / n u L 7 m r 5 T o v I P o o a g v 5 a S J 5 p u 0 4 4 G V 4 4 K M 4 4 G f 5 Z 6 L L n s 1 5 p y I 5 b q m K O S 6 i O e u l y k s N D B 9 J n F 1 b 3 Q 7 L C Z x d W 9 0 O 1 N l Y 3 R p b 2 4 x L + m D q O m W g O W I p e S 6 i O e u l + W u n + e 4 v u a v l O i 8 g + i h q C / l p I n m m 7 T j g Z X j g o z j g Z / l n o s u e z X m n I j l u q Y o 5 a 6 f 5 7 i + K S w 0 M X 0 m c X V v d D s s J n F 1 b 3 Q 7 U 2 V j d G l v b j E v 6 Y O o 6 Z a A 5 Y i l 5 L q I 5 6 6 X 5 a 6 f 5 7 i + 5 q + U 6 L y D 6 K G o L + W k i e a b t O O B l e O C j O O B n + W e i y 5 7 N e a c i O W 6 p i j l t 6 7 n l b A p L D Q y f S Z x d W 9 0 O y w m c X V v d D t T Z W N 0 a W 9 u M S / p g 6 j p l o D l i K X k u o j n r p f l r p / n u L 7 m r 5 T o v I P o o a g v 5 a S J 5 p u 0 4 4 G V 4 4 K M 4 4 G f 5 Z 6 L L n s 1 5 p y I 5 b q m K O m B l O a I k O e O h y k s N D N 9 J n F 1 b 3 Q 7 L C Z x d W 9 0 O 1 N l Y 3 R p b 2 4 x L + m D q O m W g O W I p e S 6 i O e u l + W u n + e 4 v u a v l O i 8 g + i h q C / l p I n m m 7 T j g Z X j g o z j g Z / l n o s u e z b m n I j l u q Y o 5 L q I 5 6 6 X K S w 0 N H 0 m c X V v d D s s J n F 1 b 3 Q 7 U 2 V j d G l v b j E v 6 Y O o 6 Z a A 5 Y i l 5 L q I 5 6 6 X 5 a 6 f 5 7 i + 5 q + U 6 L y D 6 K G o L + W k i e a b t O O B l e O C j O O B n + W e i y 5 7 N u a c i O W 6 p i j l r p / n u L 4 p L D Q 1 f S Z x d W 9 0 O y w m c X V v d D t T Z W N 0 a W 9 u M S / p g 6 j p l o D l i K X k u o j n r p f l r p / n u L 7 m r 5 T o v I P o o a g v 5 a S J 5 p u 0 4 4 G V 4 4 K M 4 4 G f 5 Z 6 L L n s 2 5 p y I 5 b q m K O W 3 r u e V s C k s N D Z 9 J n F 1 b 3 Q 7 L C Z x d W 9 0 O 1 N l Y 3 R p b 2 4 x L + m D q O m W g O W I p e S 6 i O e u l + W u n + e 4 v u a v l O i 8 g + i h q C / l p I n m m 7 T j g Z X j g o z j g Z / l n o s u e z b m n I j l u q Y o 6 Y G U 5 o i Q 5 4 6 H K S w 0 N 3 0 m c X V v d D s s J n F 1 b 3 Q 7 U 2 V j d G l v b j E v 6 Y O o 6 Z a A 5 Y i l 5 L q I 5 6 6 X 5 a 6 f 5 7 i + 5 q + U 6 L y D 6 K G o L + W k i e a b t O O B l e O C j O O B n + W e i y 5 7 N + a c i O W 6 p i j k u o j n r p c p L D Q 4 f S Z x d W 9 0 O y w m c X V v d D t T Z W N 0 a W 9 u M S / p g 6 j p l o D l i K X k u o j n r p f l r p / n u L 7 m r 5 T o v I P o o a g v 5 a S J 5 p u 0 4 4 G V 4 4 K M 4 4 G f 5 Z 6 L L n s 3 5 p y I 5 b q m K O W u n + e 4 v i k s N D l 9 J n F 1 b 3 Q 7 L C Z x d W 9 0 O 1 N l Y 3 R p b 2 4 x L + m D q O m W g O W I p e S 6 i O e u l + W u n + e 4 v u a v l O i 8 g + i h q C / l p I n m m 7 T j g Z X j g o z j g Z / l n o s u e z f m n I j l u q Y o 5 b e u 5 5 W w K S w 1 M H 0 m c X V v d D s s J n F 1 b 3 Q 7 U 2 V j d G l v b j E v 6 Y O o 6 Z a A 5 Y i l 5 L q I 5 6 6 X 5 a 6 f 5 7 i + 5 q + U 6 L y D 6 K G o L + W k i e a b t O O B l e O C j O O B n + W e i y 5 7 N + a c i O W 6 p i j p g Z T m i J D n j o c p L D U x f S Z x d W 9 0 O y w m c X V v d D t T Z W N 0 a W 9 u M S / p g 6 j p l o D l i K X k u o j n r p f l r p / n u L 7 m r 5 T o v I P o o a g v 5 a S J 5 p u 0 4 4 G V 4 4 K M 4 4 G f 5 Z 6 L L n v l u b T p l p M o 5 L q I 5 6 6 X K S w 1 M n 0 m c X V v d D s s J n F 1 b 3 Q 7 U 2 V j d G l v b j E v 6 Y O o 6 Z a A 5 Y i l 5 L q I 5 6 6 X 5 a 6 f 5 7 i + 5 q + U 6 L y D 6 K G o L + W k i e a b t O O B l e O C j O O B n + W e i y 5 7 5 b m 0 6 Z a T K O W u n + e 4 v i k s N T N 9 J n F 1 b 3 Q 7 L C Z x d W 9 0 O 1 N l Y 3 R p b 2 4 x L + m D q O m W g O W I p e S 6 i O e u l + W u n + e 4 v u a v l O i 8 g + i h q C / l p I n m m 7 T j g Z X j g o z j g Z / l n o s u e + W 5 t O m W k y j l t 6 7 n l b A p L D U 0 f S Z x d W 9 0 O y w m c X V v d D t T Z W N 0 a W 9 u M S / p g 6 j p l o D l i K X k u o j n r p f l r p / n u L 7 m r 5 T o v I P o o a g v 5 a S J 5 p u 0 4 4 G V 4 4 K M 4 4 G f 5 Z 6 L L n v l u b T p l p M o 6 Y G U 5 o i Q 5 4 6 H K S w 1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L m O W u m u e n k e e b r u O C s + O D v O O D i S Z x d W 9 0 O y w m c X V v d D v l i 5 j l r p r n p 5 H n m 6 7 l k I 0 m c X V v d D s s J n F 1 b 3 Q 7 6 Y O o 6 Z a A 4 4 K z 4 4 O 8 4 4 O J J n F 1 b 3 Q 7 L C Z x d W 9 0 O + m D q O m W g O W Q j S Z x d W 9 0 O y w m c X V v d D s 4 5 p y I 5 b q m K O S 6 i O e u l y k m c X V v d D s s J n F 1 b 3 Q 7 O O a c i O W 6 p i j l r p / n u L 4 p J n F 1 b 3 Q 7 L C Z x d W 9 0 O z j m n I j l u q Y o 5 b e u 5 5 W w K S Z x d W 9 0 O y w m c X V v d D s 4 5 p y I 5 b q m K O m B l O a I k O e O h y k m c X V v d D s s J n F 1 b 3 Q 7 O e a c i O W 6 p i j k u o j n r p c p J n F 1 b 3 Q 7 L C Z x d W 9 0 O z n m n I j l u q Y o 5 a 6 f 5 7 i + K S Z x d W 9 0 O y w m c X V v d D s 5 5 p y I 5 b q m K O W 3 r u e V s C k m c X V v d D s s J n F 1 b 3 Q 7 O e a c i O W 6 p i j p g Z T m i J D n j o c p J n F 1 b 3 Q 7 L C Z x d W 9 0 O z E w 5 p y I 5 b q m K O S 6 i O e u l y k m c X V v d D s s J n F 1 b 3 Q 7 M T D m n I j l u q Y o 5 a 6 f 5 7 i + K S Z x d W 9 0 O y w m c X V v d D s x M O a c i O W 6 p i j l t 6 7 n l b A p J n F 1 b 3 Q 7 L C Z x d W 9 0 O z E w 5 p y I 5 b q m K O m B l O a I k O e O h y k m c X V v d D s s J n F 1 b 3 Q 7 M T H m n I j l u q Y o 5 L q I 5 6 6 X K S Z x d W 9 0 O y w m c X V v d D s x M e a c i O W 6 p i j l r p / n u L 4 p J n F 1 b 3 Q 7 L C Z x d W 9 0 O z E x 5 p y I 5 b q m K O W 3 r u e V s C k m c X V v d D s s J n F 1 b 3 Q 7 M T H m n I j l u q Y o 6 Y G U 5 o i Q 5 4 6 H K S Z x d W 9 0 O y w m c X V v d D s x M u a c i O W 6 p i j k u o j n r p c p J n F 1 b 3 Q 7 L C Z x d W 9 0 O z E y 5 p y I 5 b q m K O W u n + e 4 v i k m c X V v d D s s J n F 1 b 3 Q 7 M T L m n I j l u q Y o 5 b e u 5 5 W w K S Z x d W 9 0 O y w m c X V v d D s x M u a c i O W 6 p i j p g Z T m i J D n j o c p J n F 1 b 3 Q 7 L C Z x d W 9 0 O z H m n I j l u q Y o 5 L q I 5 6 6 X K S Z x d W 9 0 O y w m c X V v d D s x 5 p y I 5 b q m K O W u n + e 4 v i k m c X V v d D s s J n F 1 b 3 Q 7 M e a c i O W 6 p i j l t 6 7 n l b A p J n F 1 b 3 Q 7 L C Z x d W 9 0 O z H m n I j l u q Y o 6 Y G U 5 o i Q 5 4 6 H K S Z x d W 9 0 O y w m c X V v d D s y 5 p y I 5 b q m K O S 6 i O e u l y k m c X V v d D s s J n F 1 b 3 Q 7 M u a c i O W 6 p i j l r p / n u L 4 p J n F 1 b 3 Q 7 L C Z x d W 9 0 O z L m n I j l u q Y o 5 b e u 5 5 W w K S Z x d W 9 0 O y w m c X V v d D s y 5 p y I 5 b q m K O m B l O a I k O e O h y k m c X V v d D s s J n F 1 b 3 Q 7 M + a c i O W 6 p i j k u o j n r p c p J n F 1 b 3 Q 7 L C Z x d W 9 0 O z P m n I j l u q Y o 5 a 6 f 5 7 i + K S Z x d W 9 0 O y w m c X V v d D s z 5 p y I 5 b q m K O W 3 r u e V s C k m c X V v d D s s J n F 1 b 3 Q 7 M + a c i O W 6 p i j p g Z T m i J D n j o c p J n F 1 b 3 Q 7 L C Z x d W 9 0 O z T m n I j l u q Y o 5 L q I 5 6 6 X K S Z x d W 9 0 O y w m c X V v d D s 0 5 p y I 5 b q m K O W u n + e 4 v i k m c X V v d D s s J n F 1 b 3 Q 7 N O a c i O W 6 p i j l t 6 7 n l b A p J n F 1 b 3 Q 7 L C Z x d W 9 0 O z T m n I j l u q Y o 6 Y G U 5 o i Q 5 4 6 H K S Z x d W 9 0 O y w m c X V v d D s 1 5 p y I 5 b q m K O S 6 i O e u l y k m c X V v d D s s J n F 1 b 3 Q 7 N e a c i O W 6 p i j l r p / n u L 4 p J n F 1 b 3 Q 7 L C Z x d W 9 0 O z X m n I j l u q Y o 5 b e u 5 5 W w K S Z x d W 9 0 O y w m c X V v d D s 1 5 p y I 5 b q m K O m B l O a I k O e O h y k m c X V v d D s s J n F 1 b 3 Q 7 N u a c i O W 6 p i j k u o j n r p c p J n F 1 b 3 Q 7 L C Z x d W 9 0 O z b m n I j l u q Y o 5 a 6 f 5 7 i + K S Z x d W 9 0 O y w m c X V v d D s 2 5 p y I 5 b q m K O W 3 r u e V s C k m c X V v d D s s J n F 1 b 3 Q 7 N u a c i O W 6 p i j p g Z T m i J D n j o c p J n F 1 b 3 Q 7 L C Z x d W 9 0 O z f m n I j l u q Y o 5 L q I 5 6 6 X K S Z x d W 9 0 O y w m c X V v d D s 3 5 p y I 5 b q m K O W u n + e 4 v i k m c X V v d D s s J n F 1 b 3 Q 7 N + a c i O W 6 p i j l t 6 7 n l b A p J n F 1 b 3 Q 7 L C Z x d W 9 0 O z f m n I j l u q Y o 6 Y G U 5 o i Q 5 4 6 H K S Z x d W 9 0 O y w m c X V v d D v l u b T p l p M o 5 L q I 5 6 6 X K S Z x d W 9 0 O y w m c X V v d D v l u b T p l p M o 5 a 6 f 5 7 i + K S Z x d W 9 0 O y w m c X V v d D v l u b T p l p M o 5 b e u 5 5 W w K S Z x d W 9 0 O y w m c X V v d D v l u b T p l p M o 6 Y G U 5 o i Q 5 4 6 H K S Z x d W 9 0 O 1 0 i I C 8 + P E V u d H J 5 I F R 5 c G U 9 I k Z p b G x D b 2 x 1 b W 5 U e X B l c y I g V m F s d W U 9 I n N B d 1 l E Q m d N R E F 3 V U R B d 0 1 G Q X d N R E J R T U R B d 1 V E Q X d N R k F 3 T U R C U U 1 E Q X d V R E F 3 T U Z B d 0 1 E Q l F N R E F 3 V U R B d 0 1 G Q X d N R E J R T U R B d 1 U 9 I i A v P j x F b n R y e S B U e X B l P S J G a W x s T G F z d F V w Z G F 0 Z W Q i I F Z h b H V l P S J k M j A y M C 0 w M S 0 y M l Q w N j o w O T o 0 N S 4 x N j A 1 O D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M l Q T g l R T k l O T Y l O D A l R T U l O D g l Q T U l R T Q l Q k E l O D g l R T c l Q U U l O T c l R T U l Q U U l O U Y l R T c l Q j g l Q k U l R T Y l Q U Y l O T Q l R T g l Q k M l O D M l R T g l Q T E l Q T g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U y M C g y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b H V t b k 5 h b W V z I i B W Y W x 1 Z T 0 i c 1 s m c X V v d D v l i 5 j l r p r n p 5 H n m 6 7 j g r P j g 7 z j g 4 k m c X V v d D s s J n F 1 b 3 Q 7 5 Y u Y 5 a 6 a 5 6 e R 5 5 u u 5 Z C N J n F 1 b 3 Q 7 L C Z x d W 9 0 O + m D q O m W g O O C s + O D v O O D i S Z x d W 9 0 O y w m c X V v d D v p g 6 j p l o D l k I 0 m c X V v d D s s J n F 1 b 3 Q 7 O O a c i O W 6 p i j k u o j n r p c p J n F 1 b 3 Q 7 L C Z x d W 9 0 O z j m n I j l u q Y o 5 a 6 f 5 7 i + K S Z x d W 9 0 O y w m c X V v d D s 4 5 p y I 5 b q m K O W 3 r u e V s C k m c X V v d D s s J n F 1 b 3 Q 7 O O a c i O W 6 p i j p g Z T m i J D n j o c p J n F 1 b 3 Q 7 L C Z x d W 9 0 O z n m n I j l u q Y o 5 L q I 5 6 6 X K S Z x d W 9 0 O y w m c X V v d D s 5 5 p y I 5 b q m K O W u n + e 4 v i k m c X V v d D s s J n F 1 b 3 Q 7 O e a c i O W 6 p i j l t 6 7 n l b A p J n F 1 b 3 Q 7 L C Z x d W 9 0 O z n m n I j l u q Y o 6 Y G U 5 o i Q 5 4 6 H K S Z x d W 9 0 O y w m c X V v d D s x M O a c i O W 6 p i j k u o j n r p c p J n F 1 b 3 Q 7 L C Z x d W 9 0 O z E w 5 p y I 5 b q m K O W u n + e 4 v i k m c X V v d D s s J n F 1 b 3 Q 7 M T D m n I j l u q Y o 5 b e u 5 5 W w K S Z x d W 9 0 O y w m c X V v d D s x M O a c i O W 6 p i j p g Z T m i J D n j o c p J n F 1 b 3 Q 7 L C Z x d W 9 0 O z E x 5 p y I 5 b q m K O S 6 i O e u l y k m c X V v d D s s J n F 1 b 3 Q 7 M T H m n I j l u q Y o 5 a 6 f 5 7 i + K S Z x d W 9 0 O y w m c X V v d D s x M e a c i O W 6 p i j l t 6 7 n l b A p J n F 1 b 3 Q 7 L C Z x d W 9 0 O z E x 5 p y I 5 b q m K O m B l O a I k O e O h y k m c X V v d D s s J n F 1 b 3 Q 7 M T L m n I j l u q Y o 5 L q I 5 6 6 X K S Z x d W 9 0 O y w m c X V v d D s x M u a c i O W 6 p i j l r p / n u L 4 p J n F 1 b 3 Q 7 L C Z x d W 9 0 O z E y 5 p y I 5 b q m K O W 3 r u e V s C k m c X V v d D s s J n F 1 b 3 Q 7 M T L m n I j l u q Y o 6 Y G U 5 o i Q 5 4 6 H K S Z x d W 9 0 O y w m c X V v d D s x 5 p y I 5 b q m K O S 6 i O e u l y k m c X V v d D s s J n F 1 b 3 Q 7 M e a c i O W 6 p i j l r p / n u L 4 p J n F 1 b 3 Q 7 L C Z x d W 9 0 O z H m n I j l u q Y o 5 b e u 5 5 W w K S Z x d W 9 0 O y w m c X V v d D s x 5 p y I 5 b q m K O m B l O a I k O e O h y k m c X V v d D s s J n F 1 b 3 Q 7 M u a c i O W 6 p i j k u o j n r p c p J n F 1 b 3 Q 7 L C Z x d W 9 0 O z L m n I j l u q Y o 5 a 6 f 5 7 i + K S Z x d W 9 0 O y w m c X V v d D s y 5 p y I 5 b q m K O W 3 r u e V s C k m c X V v d D s s J n F 1 b 3 Q 7 M u a c i O W 6 p i j p g Z T m i J D n j o c p J n F 1 b 3 Q 7 L C Z x d W 9 0 O z P m n I j l u q Y o 5 L q I 5 6 6 X K S Z x d W 9 0 O y w m c X V v d D s z 5 p y I 5 b q m K O W u n + e 4 v i k m c X V v d D s s J n F 1 b 3 Q 7 M + a c i O W 6 p i j l t 6 7 n l b A p J n F 1 b 3 Q 7 L C Z x d W 9 0 O z P m n I j l u q Y o 6 Y G U 5 o i Q 5 4 6 H K S Z x d W 9 0 O y w m c X V v d D s 0 5 p y I 5 b q m K O S 6 i O e u l y k m c X V v d D s s J n F 1 b 3 Q 7 N O a c i O W 6 p i j l r p / n u L 4 p J n F 1 b 3 Q 7 L C Z x d W 9 0 O z T m n I j l u q Y o 5 b e u 5 5 W w K S Z x d W 9 0 O y w m c X V v d D s 0 5 p y I 5 b q m K O m B l O a I k O e O h y k m c X V v d D s s J n F 1 b 3 Q 7 N e a c i O W 6 p i j k u o j n r p c p J n F 1 b 3 Q 7 L C Z x d W 9 0 O z X m n I j l u q Y o 5 a 6 f 5 7 i + K S Z x d W 9 0 O y w m c X V v d D s 1 5 p y I 5 b q m K O W 3 r u e V s C k m c X V v d D s s J n F 1 b 3 Q 7 N e a c i O W 6 p i j p g Z T m i J D n j o c p J n F 1 b 3 Q 7 L C Z x d W 9 0 O z b m n I j l u q Y o 5 L q I 5 6 6 X K S Z x d W 9 0 O y w m c X V v d D s 2 5 p y I 5 b q m K O W u n + e 4 v i k m c X V v d D s s J n F 1 b 3 Q 7 N u a c i O W 6 p i j l t 6 7 n l b A p J n F 1 b 3 Q 7 L C Z x d W 9 0 O z b m n I j l u q Y o 6 Y G U 5 o i Q 5 4 6 H K S Z x d W 9 0 O y w m c X V v d D s 3 5 p y I 5 b q m K O S 6 i O e u l y k m c X V v d D s s J n F 1 b 3 Q 7 N + a c i O W 6 p i j l r p / n u L 4 p J n F 1 b 3 Q 7 L C Z x d W 9 0 O z f m n I j l u q Y o 5 b e u 5 5 W w K S Z x d W 9 0 O y w m c X V v d D s 3 5 p y I 5 b q m K O m B l O a I k O e O h y k m c X V v d D s s J n F 1 b 3 Q 7 5 b m 0 6 Z a T K O S 6 i O e u l y k m c X V v d D s s J n F 1 b 3 Q 7 5 b m 0 6 Z a T K O W u n + e 4 v i k m c X V v d D s s J n F 1 b 3 Q 7 5 b m 0 6 Z a T K O W 3 r u e V s C k m c X V v d D s s J n F 1 b 3 Q 7 5 b m 0 6 Z a T K O m B l O a I k O e O h y k m c X V v d D t d I i A v P j x F b n R y e S B U e X B l P S J G a W x s Q 2 9 s d W 1 u V H l w Z X M i I F Z h b H V l P S J z Q X d Z R E J n T U R B d 1 V E Q X d N R k F 3 T U R C U U 1 E Q X d V R E F 3 T U Z B d 0 1 E Q l F N R E F 3 V U R B d 0 1 G Q X d N R E J R T U R B d 1 V E Q X d N R k F 3 T U R C U U 1 E Q X d V P S I g L z 4 8 R W 5 0 c n k g V H l w Z T 0 i R m l s b E x h c 3 R V c G R h d G V k I i B W Y W x 1 Z T 0 i Z D I w M j A t M D E t M j l U M D M 6 N T I 6 N T k u O D U w M j Y 1 N 1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T A w O C I g L z 4 8 R W 5 0 c n k g V H l w Z T 0 i T m F 2 a W d h d G l v b l N 0 Z X B O Y W 1 l I i B W Y W x 1 Z T 0 i c + O D i u O D k + O C s u O D v O O C t + O D p + O D s y I g L z 4 8 R W 5 0 c n k g V H l w Z T 0 i U X V l c n l J R C I g V m F s d W U 9 I n M 4 M D E 3 N m Q z M y 1 i Z G Z j L T Q y M W Y t O W E 1 N i 1 h Z T I 3 M j V m Z m Z m Z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q O m W g O W I p e S 6 i O e u l + W u n + e 4 v u a v l O i 8 g + i h q C A o M i k v 5 a S J 5 p u 0 4 4 G V 4 4 K M 4 4 G f 5 Z 6 L L n v l i 5 j l r p r n p 5 H n m 6 7 j g r P j g 7 z j g 4 k s M H 0 m c X V v d D s s J n F 1 b 3 Q 7 U 2 V j d G l v b j E v 6 Y O o 6 Z a A 5 Y i l 5 L q I 5 6 6 X 5 a 6 f 5 7 i + 5 q + U 6 L y D 6 K G o I C g y K S / l p I n m m 7 T j g Z X j g o z j g Z / l n o s u e + W L m O W u m u e n k e e b r u W Q j S w x f S Z x d W 9 0 O y w m c X V v d D t T Z W N 0 a W 9 u M S / p g 6 j p l o D l i K X k u o j n r p f l r p / n u L 7 m r 5 T o v I P o o a g g K D I p L + W k i e a b t O O B l e O C j O O B n + W e i y 5 7 6 Y O o 6 Z a A 4 4 K z 4 4 O 8 4 4 O J L D J 9 J n F 1 b 3 Q 7 L C Z x d W 9 0 O 1 N l Y 3 R p b 2 4 x L + m D q O m W g O W I p e S 6 i O e u l + W u n + e 4 v u a v l O i 8 g + i h q C A o M i k v 5 a S J 5 p u 0 4 4 G V 4 4 K M 4 4 G f 5 Z 6 L L n v p g 6 j p l o D l k I 0 s M 3 0 m c X V v d D s s J n F 1 b 3 Q 7 U 2 V j d G l v b j E v 6 Y O o 6 Z a A 5 Y i l 5 L q I 5 6 6 X 5 a 6 f 5 7 i + 5 q + U 6 L y D 6 K G o I C g y K S / l p I n m m 7 T j g Z X j g o z j g Z / l n o s u e z j m n I j l u q Y o 5 L q I 5 6 6 X K S w 0 f S Z x d W 9 0 O y w m c X V v d D t T Z W N 0 a W 9 u M S / p g 6 j p l o D l i K X k u o j n r p f l r p / n u L 7 m r 5 T o v I P o o a g g K D I p L + W k i e a b t O O B l e O C j O O B n + W e i y 5 7 O O a c i O W 6 p i j l r p / n u L 4 p L D V 9 J n F 1 b 3 Q 7 L C Z x d W 9 0 O 1 N l Y 3 R p b 2 4 x L + m D q O m W g O W I p e S 6 i O e u l + W u n + e 4 v u a v l O i 8 g + i h q C A o M i k v 5 a S J 5 p u 0 4 4 G V 4 4 K M 4 4 G f 5 Z 6 L L n s 4 5 p y I 5 b q m K O W 3 r u e V s C k s N n 0 m c X V v d D s s J n F 1 b 3 Q 7 U 2 V j d G l v b j E v 6 Y O o 6 Z a A 5 Y i l 5 L q I 5 6 6 X 5 a 6 f 5 7 i + 5 q + U 6 L y D 6 K G o I C g y K S / l p I n m m 7 T j g Z X j g o z j g Z / l n o s u e z j m n I j l u q Y o 6 Y G U 5 o i Q 5 4 6 H K S w 3 f S Z x d W 9 0 O y w m c X V v d D t T Z W N 0 a W 9 u M S / p g 6 j p l o D l i K X k u o j n r p f l r p / n u L 7 m r 5 T o v I P o o a g g K D I p L + W k i e a b t O O B l e O C j O O B n + W e i y 5 7 O e a c i O W 6 p i j k u o j n r p c p L D h 9 J n F 1 b 3 Q 7 L C Z x d W 9 0 O 1 N l Y 3 R p b 2 4 x L + m D q O m W g O W I p e S 6 i O e u l + W u n + e 4 v u a v l O i 8 g + i h q C A o M i k v 5 a S J 5 p u 0 4 4 G V 4 4 K M 4 4 G f 5 Z 6 L L n s 5 5 p y I 5 b q m K O W u n + e 4 v i k s O X 0 m c X V v d D s s J n F 1 b 3 Q 7 U 2 V j d G l v b j E v 6 Y O o 6 Z a A 5 Y i l 5 L q I 5 6 6 X 5 a 6 f 5 7 i + 5 q + U 6 L y D 6 K G o I C g y K S / l p I n m m 7 T j g Z X j g o z j g Z / l n o s u e z n m n I j l u q Y o 5 b e u 5 5 W w K S w x M H 0 m c X V v d D s s J n F 1 b 3 Q 7 U 2 V j d G l v b j E v 6 Y O o 6 Z a A 5 Y i l 5 L q I 5 6 6 X 5 a 6 f 5 7 i + 5 q + U 6 L y D 6 K G o I C g y K S / l p I n m m 7 T j g Z X j g o z j g Z / l n o s u e z n m n I j l u q Y o 6 Y G U 5 o i Q 5 4 6 H K S w x M X 0 m c X V v d D s s J n F 1 b 3 Q 7 U 2 V j d G l v b j E v 6 Y O o 6 Z a A 5 Y i l 5 L q I 5 6 6 X 5 a 6 f 5 7 i + 5 q + U 6 L y D 6 K G o I C g y K S / l p I n m m 7 T j g Z X j g o z j g Z / l n o s u e z E w 5 p y I 5 b q m K O S 6 i O e u l y k s M T J 9 J n F 1 b 3 Q 7 L C Z x d W 9 0 O 1 N l Y 3 R p b 2 4 x L + m D q O m W g O W I p e S 6 i O e u l + W u n + e 4 v u a v l O i 8 g + i h q C A o M i k v 5 a S J 5 p u 0 4 4 G V 4 4 K M 4 4 G f 5 Z 6 L L n s x M O a c i O W 6 p i j l r p / n u L 4 p L D E z f S Z x d W 9 0 O y w m c X V v d D t T Z W N 0 a W 9 u M S / p g 6 j p l o D l i K X k u o j n r p f l r p / n u L 7 m r 5 T o v I P o o a g g K D I p L + W k i e a b t O O B l e O C j O O B n + W e i y 5 7 M T D m n I j l u q Y o 5 b e u 5 5 W w K S w x N H 0 m c X V v d D s s J n F 1 b 3 Q 7 U 2 V j d G l v b j E v 6 Y O o 6 Z a A 5 Y i l 5 L q I 5 6 6 X 5 a 6 f 5 7 i + 5 q + U 6 L y D 6 K G o I C g y K S / l p I n m m 7 T j g Z X j g o z j g Z / l n o s u e z E w 5 p y I 5 b q m K O m B l O a I k O e O h y k s M T V 9 J n F 1 b 3 Q 7 L C Z x d W 9 0 O 1 N l Y 3 R p b 2 4 x L + m D q O m W g O W I p e S 6 i O e u l + W u n + e 4 v u a v l O i 8 g + i h q C A o M i k v 5 a S J 5 p u 0 4 4 G V 4 4 K M 4 4 G f 5 Z 6 L L n s x M e a c i O W 6 p i j k u o j n r p c p L D E 2 f S Z x d W 9 0 O y w m c X V v d D t T Z W N 0 a W 9 u M S / p g 6 j p l o D l i K X k u o j n r p f l r p / n u L 7 m r 5 T o v I P o o a g g K D I p L + W k i e a b t O O B l e O C j O O B n + W e i y 5 7 M T H m n I j l u q Y o 5 a 6 f 5 7 i + K S w x N 3 0 m c X V v d D s s J n F 1 b 3 Q 7 U 2 V j d G l v b j E v 6 Y O o 6 Z a A 5 Y i l 5 L q I 5 6 6 X 5 a 6 f 5 7 i + 5 q + U 6 L y D 6 K G o I C g y K S / l p I n m m 7 T j g Z X j g o z j g Z / l n o s u e z E x 5 p y I 5 b q m K O W 3 r u e V s C k s M T h 9 J n F 1 b 3 Q 7 L C Z x d W 9 0 O 1 N l Y 3 R p b 2 4 x L + m D q O m W g O W I p e S 6 i O e u l + W u n + e 4 v u a v l O i 8 g + i h q C A o M i k v 5 a S J 5 p u 0 4 4 G V 4 4 K M 4 4 G f 5 Z 6 L L n s x M e a c i O W 6 p i j p g Z T m i J D n j o c p L D E 5 f S Z x d W 9 0 O y w m c X V v d D t T Z W N 0 a W 9 u M S / p g 6 j p l o D l i K X k u o j n r p f l r p / n u L 7 m r 5 T o v I P o o a g g K D I p L + W k i e a b t O O B l e O C j O O B n + W e i y 5 7 M T L m n I j l u q Y o 5 L q I 5 6 6 X K S w y M H 0 m c X V v d D s s J n F 1 b 3 Q 7 U 2 V j d G l v b j E v 6 Y O o 6 Z a A 5 Y i l 5 L q I 5 6 6 X 5 a 6 f 5 7 i + 5 q + U 6 L y D 6 K G o I C g y K S / l p I n m m 7 T j g Z X j g o z j g Z / l n o s u e z E y 5 p y I 5 b q m K O W u n + e 4 v i k s M j F 9 J n F 1 b 3 Q 7 L C Z x d W 9 0 O 1 N l Y 3 R p b 2 4 x L + m D q O m W g O W I p e S 6 i O e u l + W u n + e 4 v u a v l O i 8 g + i h q C A o M i k v 5 a S J 5 p u 0 4 4 G V 4 4 K M 4 4 G f 5 Z 6 L L n s x M u a c i O W 6 p i j l t 6 7 n l b A p L D I y f S Z x d W 9 0 O y w m c X V v d D t T Z W N 0 a W 9 u M S / p g 6 j p l o D l i K X k u o j n r p f l r p / n u L 7 m r 5 T o v I P o o a g g K D I p L + W k i e a b t O O B l e O C j O O B n + W e i y 5 7 M T L m n I j l u q Y o 6 Y G U 5 o i Q 5 4 6 H K S w y M 3 0 m c X V v d D s s J n F 1 b 3 Q 7 U 2 V j d G l v b j E v 6 Y O o 6 Z a A 5 Y i l 5 L q I 5 6 6 X 5 a 6 f 5 7 i + 5 q + U 6 L y D 6 K G o I C g y K S / l p I n m m 7 T j g Z X j g o z j g Z / l n o s u e z H m n I j l u q Y o 5 L q I 5 6 6 X K S w y N H 0 m c X V v d D s s J n F 1 b 3 Q 7 U 2 V j d G l v b j E v 6 Y O o 6 Z a A 5 Y i l 5 L q I 5 6 6 X 5 a 6 f 5 7 i + 5 q + U 6 L y D 6 K G o I C g y K S / l p I n m m 7 T j g Z X j g o z j g Z / l n o s u e z H m n I j l u q Y o 5 a 6 f 5 7 i + K S w y N X 0 m c X V v d D s s J n F 1 b 3 Q 7 U 2 V j d G l v b j E v 6 Y O o 6 Z a A 5 Y i l 5 L q I 5 6 6 X 5 a 6 f 5 7 i + 5 q + U 6 L y D 6 K G o I C g y K S / l p I n m m 7 T j g Z X j g o z j g Z / l n o s u e z H m n I j l u q Y o 5 b e u 5 5 W w K S w y N n 0 m c X V v d D s s J n F 1 b 3 Q 7 U 2 V j d G l v b j E v 6 Y O o 6 Z a A 5 Y i l 5 L q I 5 6 6 X 5 a 6 f 5 7 i + 5 q + U 6 L y D 6 K G o I C g y K S / l p I n m m 7 T j g Z X j g o z j g Z / l n o s u e z H m n I j l u q Y o 6 Y G U 5 o i Q 5 4 6 H K S w y N 3 0 m c X V v d D s s J n F 1 b 3 Q 7 U 2 V j d G l v b j E v 6 Y O o 6 Z a A 5 Y i l 5 L q I 5 6 6 X 5 a 6 f 5 7 i + 5 q + U 6 L y D 6 K G o I C g y K S / l p I n m m 7 T j g Z X j g o z j g Z / l n o s u e z L m n I j l u q Y o 5 L q I 5 6 6 X K S w y O H 0 m c X V v d D s s J n F 1 b 3 Q 7 U 2 V j d G l v b j E v 6 Y O o 6 Z a A 5 Y i l 5 L q I 5 6 6 X 5 a 6 f 5 7 i + 5 q + U 6 L y D 6 K G o I C g y K S / l p I n m m 7 T j g Z X j g o z j g Z / l n o s u e z L m n I j l u q Y o 5 a 6 f 5 7 i + K S w y O X 0 m c X V v d D s s J n F 1 b 3 Q 7 U 2 V j d G l v b j E v 6 Y O o 6 Z a A 5 Y i l 5 L q I 5 6 6 X 5 a 6 f 5 7 i + 5 q + U 6 L y D 6 K G o I C g y K S / l p I n m m 7 T j g Z X j g o z j g Z / l n o s u e z L m n I j l u q Y o 5 b e u 5 5 W w K S w z M H 0 m c X V v d D s s J n F 1 b 3 Q 7 U 2 V j d G l v b j E v 6 Y O o 6 Z a A 5 Y i l 5 L q I 5 6 6 X 5 a 6 f 5 7 i + 5 q + U 6 L y D 6 K G o I C g y K S / l p I n m m 7 T j g Z X j g o z j g Z / l n o s u e z L m n I j l u q Y o 6 Y G U 5 o i Q 5 4 6 H K S w z M X 0 m c X V v d D s s J n F 1 b 3 Q 7 U 2 V j d G l v b j E v 6 Y O o 6 Z a A 5 Y i l 5 L q I 5 6 6 X 5 a 6 f 5 7 i + 5 q + U 6 L y D 6 K G o I C g y K S / l p I n m m 7 T j g Z X j g o z j g Z / l n o s u e z P m n I j l u q Y o 5 L q I 5 6 6 X K S w z M n 0 m c X V v d D s s J n F 1 b 3 Q 7 U 2 V j d G l v b j E v 6 Y O o 6 Z a A 5 Y i l 5 L q I 5 6 6 X 5 a 6 f 5 7 i + 5 q + U 6 L y D 6 K G o I C g y K S / l p I n m m 7 T j g Z X j g o z j g Z / l n o s u e z P m n I j l u q Y o 5 a 6 f 5 7 i + K S w z M 3 0 m c X V v d D s s J n F 1 b 3 Q 7 U 2 V j d G l v b j E v 6 Y O o 6 Z a A 5 Y i l 5 L q I 5 6 6 X 5 a 6 f 5 7 i + 5 q + U 6 L y D 6 K G o I C g y K S / l p I n m m 7 T j g Z X j g o z j g Z / l n o s u e z P m n I j l u q Y o 5 b e u 5 5 W w K S w z N H 0 m c X V v d D s s J n F 1 b 3 Q 7 U 2 V j d G l v b j E v 6 Y O o 6 Z a A 5 Y i l 5 L q I 5 6 6 X 5 a 6 f 5 7 i + 5 q + U 6 L y D 6 K G o I C g y K S / l p I n m m 7 T j g Z X j g o z j g Z / l n o s u e z P m n I j l u q Y o 6 Y G U 5 o i Q 5 4 6 H K S w z N X 0 m c X V v d D s s J n F 1 b 3 Q 7 U 2 V j d G l v b j E v 6 Y O o 6 Z a A 5 Y i l 5 L q I 5 6 6 X 5 a 6 f 5 7 i + 5 q + U 6 L y D 6 K G o I C g y K S / l p I n m m 7 T j g Z X j g o z j g Z / l n o s u e z T m n I j l u q Y o 5 L q I 5 6 6 X K S w z N n 0 m c X V v d D s s J n F 1 b 3 Q 7 U 2 V j d G l v b j E v 6 Y O o 6 Z a A 5 Y i l 5 L q I 5 6 6 X 5 a 6 f 5 7 i + 5 q + U 6 L y D 6 K G o I C g y K S / l p I n m m 7 T j g Z X j g o z j g Z / l n o s u e z T m n I j l u q Y o 5 a 6 f 5 7 i + K S w z N 3 0 m c X V v d D s s J n F 1 b 3 Q 7 U 2 V j d G l v b j E v 6 Y O o 6 Z a A 5 Y i l 5 L q I 5 6 6 X 5 a 6 f 5 7 i + 5 q + U 6 L y D 6 K G o I C g y K S / l p I n m m 7 T j g Z X j g o z j g Z / l n o s u e z T m n I j l u q Y o 5 b e u 5 5 W w K S w z O H 0 m c X V v d D s s J n F 1 b 3 Q 7 U 2 V j d G l v b j E v 6 Y O o 6 Z a A 5 Y i l 5 L q I 5 6 6 X 5 a 6 f 5 7 i + 5 q + U 6 L y D 6 K G o I C g y K S / l p I n m m 7 T j g Z X j g o z j g Z / l n o s u e z T m n I j l u q Y o 6 Y G U 5 o i Q 5 4 6 H K S w z O X 0 m c X V v d D s s J n F 1 b 3 Q 7 U 2 V j d G l v b j E v 6 Y O o 6 Z a A 5 Y i l 5 L q I 5 6 6 X 5 a 6 f 5 7 i + 5 q + U 6 L y D 6 K G o I C g y K S / l p I n m m 7 T j g Z X j g o z j g Z / l n o s u e z X m n I j l u q Y o 5 L q I 5 6 6 X K S w 0 M H 0 m c X V v d D s s J n F 1 b 3 Q 7 U 2 V j d G l v b j E v 6 Y O o 6 Z a A 5 Y i l 5 L q I 5 6 6 X 5 a 6 f 5 7 i + 5 q + U 6 L y D 6 K G o I C g y K S / l p I n m m 7 T j g Z X j g o z j g Z / l n o s u e z X m n I j l u q Y o 5 a 6 f 5 7 i + K S w 0 M X 0 m c X V v d D s s J n F 1 b 3 Q 7 U 2 V j d G l v b j E v 6 Y O o 6 Z a A 5 Y i l 5 L q I 5 6 6 X 5 a 6 f 5 7 i + 5 q + U 6 L y D 6 K G o I C g y K S / l p I n m m 7 T j g Z X j g o z j g Z / l n o s u e z X m n I j l u q Y o 5 b e u 5 5 W w K S w 0 M n 0 m c X V v d D s s J n F 1 b 3 Q 7 U 2 V j d G l v b j E v 6 Y O o 6 Z a A 5 Y i l 5 L q I 5 6 6 X 5 a 6 f 5 7 i + 5 q + U 6 L y D 6 K G o I C g y K S / l p I n m m 7 T j g Z X j g o z j g Z / l n o s u e z X m n I j l u q Y o 6 Y G U 5 o i Q 5 4 6 H K S w 0 M 3 0 m c X V v d D s s J n F 1 b 3 Q 7 U 2 V j d G l v b j E v 6 Y O o 6 Z a A 5 Y i l 5 L q I 5 6 6 X 5 a 6 f 5 7 i + 5 q + U 6 L y D 6 K G o I C g y K S / l p I n m m 7 T j g Z X j g o z j g Z / l n o s u e z b m n I j l u q Y o 5 L q I 5 6 6 X K S w 0 N H 0 m c X V v d D s s J n F 1 b 3 Q 7 U 2 V j d G l v b j E v 6 Y O o 6 Z a A 5 Y i l 5 L q I 5 6 6 X 5 a 6 f 5 7 i + 5 q + U 6 L y D 6 K G o I C g y K S / l p I n m m 7 T j g Z X j g o z j g Z / l n o s u e z b m n I j l u q Y o 5 a 6 f 5 7 i + K S w 0 N X 0 m c X V v d D s s J n F 1 b 3 Q 7 U 2 V j d G l v b j E v 6 Y O o 6 Z a A 5 Y i l 5 L q I 5 6 6 X 5 a 6 f 5 7 i + 5 q + U 6 L y D 6 K G o I C g y K S / l p I n m m 7 T j g Z X j g o z j g Z / l n o s u e z b m n I j l u q Y o 5 b e u 5 5 W w K S w 0 N n 0 m c X V v d D s s J n F 1 b 3 Q 7 U 2 V j d G l v b j E v 6 Y O o 6 Z a A 5 Y i l 5 L q I 5 6 6 X 5 a 6 f 5 7 i + 5 q + U 6 L y D 6 K G o I C g y K S / l p I n m m 7 T j g Z X j g o z j g Z / l n o s u e z b m n I j l u q Y o 6 Y G U 5 o i Q 5 4 6 H K S w 0 N 3 0 m c X V v d D s s J n F 1 b 3 Q 7 U 2 V j d G l v b j E v 6 Y O o 6 Z a A 5 Y i l 5 L q I 5 6 6 X 5 a 6 f 5 7 i + 5 q + U 6 L y D 6 K G o I C g y K S / l p I n m m 7 T j g Z X j g o z j g Z / l n o s u e z f m n I j l u q Y o 5 L q I 5 6 6 X K S w 0 O H 0 m c X V v d D s s J n F 1 b 3 Q 7 U 2 V j d G l v b j E v 6 Y O o 6 Z a A 5 Y i l 5 L q I 5 6 6 X 5 a 6 f 5 7 i + 5 q + U 6 L y D 6 K G o I C g y K S / l p I n m m 7 T j g Z X j g o z j g Z / l n o s u e z f m n I j l u q Y o 5 a 6 f 5 7 i + K S w 0 O X 0 m c X V v d D s s J n F 1 b 3 Q 7 U 2 V j d G l v b j E v 6 Y O o 6 Z a A 5 Y i l 5 L q I 5 6 6 X 5 a 6 f 5 7 i + 5 q + U 6 L y D 6 K G o I C g y K S / l p I n m m 7 T j g Z X j g o z j g Z / l n o s u e z f m n I j l u q Y o 5 b e u 5 5 W w K S w 1 M H 0 m c X V v d D s s J n F 1 b 3 Q 7 U 2 V j d G l v b j E v 6 Y O o 6 Z a A 5 Y i l 5 L q I 5 6 6 X 5 a 6 f 5 7 i + 5 q + U 6 L y D 6 K G o I C g y K S / l p I n m m 7 T j g Z X j g o z j g Z / l n o s u e z f m n I j l u q Y o 6 Y G U 5 o i Q 5 4 6 H K S w 1 M X 0 m c X V v d D s s J n F 1 b 3 Q 7 U 2 V j d G l v b j E v 6 Y O o 6 Z a A 5 Y i l 5 L q I 5 6 6 X 5 a 6 f 5 7 i + 5 q + U 6 L y D 6 K G o I C g y K S / l p I n m m 7 T j g Z X j g o z j g Z / l n o s u e + W 5 t O m W k y j k u o j n r p c p L D U y f S Z x d W 9 0 O y w m c X V v d D t T Z W N 0 a W 9 u M S / p g 6 j p l o D l i K X k u o j n r p f l r p / n u L 7 m r 5 T o v I P o o a g g K D I p L + W k i e a b t O O B l e O C j O O B n + W e i y 5 7 5 b m 0 6 Z a T K O W u n + e 4 v i k s N T N 9 J n F 1 b 3 Q 7 L C Z x d W 9 0 O 1 N l Y 3 R p b 2 4 x L + m D q O m W g O W I p e S 6 i O e u l + W u n + e 4 v u a v l O i 8 g + i h q C A o M i k v 5 a S J 5 p u 0 4 4 G V 4 4 K M 4 4 G f 5 Z 6 L L n v l u b T p l p M o 5 b e u 5 5 W w K S w 1 N H 0 m c X V v d D s s J n F 1 b 3 Q 7 U 2 V j d G l v b j E v 6 Y O o 6 Z a A 5 Y i l 5 L q I 5 6 6 X 5 a 6 f 5 7 i + 5 q + U 6 L y D 6 K G o I C g y K S / l p I n m m 7 T j g Z X j g o z j g Z / l n o s u e + W 5 t O m W k y j p g Z T m i J D n j o c p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6 Y O o 6 Z a A 5 Y i l 5 L q I 5 6 6 X 5 a 6 f 5 7 i + 5 q + U 6 L y D 6 K G o I C g y K S / l p I n m m 7 T j g Z X j g o z j g Z / l n o s u e + W L m O W u m u e n k e e b r u O C s + O D v O O D i S w w f S Z x d W 9 0 O y w m c X V v d D t T Z W N 0 a W 9 u M S / p g 6 j p l o D l i K X k u o j n r p f l r p / n u L 7 m r 5 T o v I P o o a g g K D I p L + W k i e a b t O O B l e O C j O O B n + W e i y 5 7 5 Y u Y 5 a 6 a 5 6 e R 5 5 u u 5 Z C N L D F 9 J n F 1 b 3 Q 7 L C Z x d W 9 0 O 1 N l Y 3 R p b 2 4 x L + m D q O m W g O W I p e S 6 i O e u l + W u n + e 4 v u a v l O i 8 g + i h q C A o M i k v 5 a S J 5 p u 0 4 4 G V 4 4 K M 4 4 G f 5 Z 6 L L n v p g 6 j p l o D j g r P j g 7 z j g 4 k s M n 0 m c X V v d D s s J n F 1 b 3 Q 7 U 2 V j d G l v b j E v 6 Y O o 6 Z a A 5 Y i l 5 L q I 5 6 6 X 5 a 6 f 5 7 i + 5 q + U 6 L y D 6 K G o I C g y K S / l p I n m m 7 T j g Z X j g o z j g Z / l n o s u e + m D q O m W g O W Q j S w z f S Z x d W 9 0 O y w m c X V v d D t T Z W N 0 a W 9 u M S / p g 6 j p l o D l i K X k u o j n r p f l r p / n u L 7 m r 5 T o v I P o o a g g K D I p L + W k i e a b t O O B l e O C j O O B n + W e i y 5 7 O O a c i O W 6 p i j k u o j n r p c p L D R 9 J n F 1 b 3 Q 7 L C Z x d W 9 0 O 1 N l Y 3 R p b 2 4 x L + m D q O m W g O W I p e S 6 i O e u l + W u n + e 4 v u a v l O i 8 g + i h q C A o M i k v 5 a S J 5 p u 0 4 4 G V 4 4 K M 4 4 G f 5 Z 6 L L n s 4 5 p y I 5 b q m K O W u n + e 4 v i k s N X 0 m c X V v d D s s J n F 1 b 3 Q 7 U 2 V j d G l v b j E v 6 Y O o 6 Z a A 5 Y i l 5 L q I 5 6 6 X 5 a 6 f 5 7 i + 5 q + U 6 L y D 6 K G o I C g y K S / l p I n m m 7 T j g Z X j g o z j g Z / l n o s u e z j m n I j l u q Y o 5 b e u 5 5 W w K S w 2 f S Z x d W 9 0 O y w m c X V v d D t T Z W N 0 a W 9 u M S / p g 6 j p l o D l i K X k u o j n r p f l r p / n u L 7 m r 5 T o v I P o o a g g K D I p L + W k i e a b t O O B l e O C j O O B n + W e i y 5 7 O O a c i O W 6 p i j p g Z T m i J D n j o c p L D d 9 J n F 1 b 3 Q 7 L C Z x d W 9 0 O 1 N l Y 3 R p b 2 4 x L + m D q O m W g O W I p e S 6 i O e u l + W u n + e 4 v u a v l O i 8 g + i h q C A o M i k v 5 a S J 5 p u 0 4 4 G V 4 4 K M 4 4 G f 5 Z 6 L L n s 5 5 p y I 5 b q m K O S 6 i O e u l y k s O H 0 m c X V v d D s s J n F 1 b 3 Q 7 U 2 V j d G l v b j E v 6 Y O o 6 Z a A 5 Y i l 5 L q I 5 6 6 X 5 a 6 f 5 7 i + 5 q + U 6 L y D 6 K G o I C g y K S / l p I n m m 7 T j g Z X j g o z j g Z / l n o s u e z n m n I j l u q Y o 5 a 6 f 5 7 i + K S w 5 f S Z x d W 9 0 O y w m c X V v d D t T Z W N 0 a W 9 u M S / p g 6 j p l o D l i K X k u o j n r p f l r p / n u L 7 m r 5 T o v I P o o a g g K D I p L + W k i e a b t O O B l e O C j O O B n + W e i y 5 7 O e a c i O W 6 p i j l t 6 7 n l b A p L D E w f S Z x d W 9 0 O y w m c X V v d D t T Z W N 0 a W 9 u M S / p g 6 j p l o D l i K X k u o j n r p f l r p / n u L 7 m r 5 T o v I P o o a g g K D I p L + W k i e a b t O O B l e O C j O O B n + W e i y 5 7 O e a c i O W 6 p i j p g Z T m i J D n j o c p L D E x f S Z x d W 9 0 O y w m c X V v d D t T Z W N 0 a W 9 u M S / p g 6 j p l o D l i K X k u o j n r p f l r p / n u L 7 m r 5 T o v I P o o a g g K D I p L + W k i e a b t O O B l e O C j O O B n + W e i y 5 7 M T D m n I j l u q Y o 5 L q I 5 6 6 X K S w x M n 0 m c X V v d D s s J n F 1 b 3 Q 7 U 2 V j d G l v b j E v 6 Y O o 6 Z a A 5 Y i l 5 L q I 5 6 6 X 5 a 6 f 5 7 i + 5 q + U 6 L y D 6 K G o I C g y K S / l p I n m m 7 T j g Z X j g o z j g Z / l n o s u e z E w 5 p y I 5 b q m K O W u n + e 4 v i k s M T N 9 J n F 1 b 3 Q 7 L C Z x d W 9 0 O 1 N l Y 3 R p b 2 4 x L + m D q O m W g O W I p e S 6 i O e u l + W u n + e 4 v u a v l O i 8 g + i h q C A o M i k v 5 a S J 5 p u 0 4 4 G V 4 4 K M 4 4 G f 5 Z 6 L L n s x M O a c i O W 6 p i j l t 6 7 n l b A p L D E 0 f S Z x d W 9 0 O y w m c X V v d D t T Z W N 0 a W 9 u M S / p g 6 j p l o D l i K X k u o j n r p f l r p / n u L 7 m r 5 T o v I P o o a g g K D I p L + W k i e a b t O O B l e O C j O O B n + W e i y 5 7 M T D m n I j l u q Y o 6 Y G U 5 o i Q 5 4 6 H K S w x N X 0 m c X V v d D s s J n F 1 b 3 Q 7 U 2 V j d G l v b j E v 6 Y O o 6 Z a A 5 Y i l 5 L q I 5 6 6 X 5 a 6 f 5 7 i + 5 q + U 6 L y D 6 K G o I C g y K S / l p I n m m 7 T j g Z X j g o z j g Z / l n o s u e z E x 5 p y I 5 b q m K O S 6 i O e u l y k s M T Z 9 J n F 1 b 3 Q 7 L C Z x d W 9 0 O 1 N l Y 3 R p b 2 4 x L + m D q O m W g O W I p e S 6 i O e u l + W u n + e 4 v u a v l O i 8 g + i h q C A o M i k v 5 a S J 5 p u 0 4 4 G V 4 4 K M 4 4 G f 5 Z 6 L L n s x M e a c i O W 6 p i j l r p / n u L 4 p L D E 3 f S Z x d W 9 0 O y w m c X V v d D t T Z W N 0 a W 9 u M S / p g 6 j p l o D l i K X k u o j n r p f l r p / n u L 7 m r 5 T o v I P o o a g g K D I p L + W k i e a b t O O B l e O C j O O B n + W e i y 5 7 M T H m n I j l u q Y o 5 b e u 5 5 W w K S w x O H 0 m c X V v d D s s J n F 1 b 3 Q 7 U 2 V j d G l v b j E v 6 Y O o 6 Z a A 5 Y i l 5 L q I 5 6 6 X 5 a 6 f 5 7 i + 5 q + U 6 L y D 6 K G o I C g y K S / l p I n m m 7 T j g Z X j g o z j g Z / l n o s u e z E x 5 p y I 5 b q m K O m B l O a I k O e O h y k s M T l 9 J n F 1 b 3 Q 7 L C Z x d W 9 0 O 1 N l Y 3 R p b 2 4 x L + m D q O m W g O W I p e S 6 i O e u l + W u n + e 4 v u a v l O i 8 g + i h q C A o M i k v 5 a S J 5 p u 0 4 4 G V 4 4 K M 4 4 G f 5 Z 6 L L n s x M u a c i O W 6 p i j k u o j n r p c p L D I w f S Z x d W 9 0 O y w m c X V v d D t T Z W N 0 a W 9 u M S / p g 6 j p l o D l i K X k u o j n r p f l r p / n u L 7 m r 5 T o v I P o o a g g K D I p L + W k i e a b t O O B l e O C j O O B n + W e i y 5 7 M T L m n I j l u q Y o 5 a 6 f 5 7 i + K S w y M X 0 m c X V v d D s s J n F 1 b 3 Q 7 U 2 V j d G l v b j E v 6 Y O o 6 Z a A 5 Y i l 5 L q I 5 6 6 X 5 a 6 f 5 7 i + 5 q + U 6 L y D 6 K G o I C g y K S / l p I n m m 7 T j g Z X j g o z j g Z / l n o s u e z E y 5 p y I 5 b q m K O W 3 r u e V s C k s M j J 9 J n F 1 b 3 Q 7 L C Z x d W 9 0 O 1 N l Y 3 R p b 2 4 x L + m D q O m W g O W I p e S 6 i O e u l + W u n + e 4 v u a v l O i 8 g + i h q C A o M i k v 5 a S J 5 p u 0 4 4 G V 4 4 K M 4 4 G f 5 Z 6 L L n s x M u a c i O W 6 p i j p g Z T m i J D n j o c p L D I z f S Z x d W 9 0 O y w m c X V v d D t T Z W N 0 a W 9 u M S / p g 6 j p l o D l i K X k u o j n r p f l r p / n u L 7 m r 5 T o v I P o o a g g K D I p L + W k i e a b t O O B l e O C j O O B n + W e i y 5 7 M e a c i O W 6 p i j k u o j n r p c p L D I 0 f S Z x d W 9 0 O y w m c X V v d D t T Z W N 0 a W 9 u M S / p g 6 j p l o D l i K X k u o j n r p f l r p / n u L 7 m r 5 T o v I P o o a g g K D I p L + W k i e a b t O O B l e O C j O O B n + W e i y 5 7 M e a c i O W 6 p i j l r p / n u L 4 p L D I 1 f S Z x d W 9 0 O y w m c X V v d D t T Z W N 0 a W 9 u M S / p g 6 j p l o D l i K X k u o j n r p f l r p / n u L 7 m r 5 T o v I P o o a g g K D I p L + W k i e a b t O O B l e O C j O O B n + W e i y 5 7 M e a c i O W 6 p i j l t 6 7 n l b A p L D I 2 f S Z x d W 9 0 O y w m c X V v d D t T Z W N 0 a W 9 u M S / p g 6 j p l o D l i K X k u o j n r p f l r p / n u L 7 m r 5 T o v I P o o a g g K D I p L + W k i e a b t O O B l e O C j O O B n + W e i y 5 7 M e a c i O W 6 p i j p g Z T m i J D n j o c p L D I 3 f S Z x d W 9 0 O y w m c X V v d D t T Z W N 0 a W 9 u M S / p g 6 j p l o D l i K X k u o j n r p f l r p / n u L 7 m r 5 T o v I P o o a g g K D I p L + W k i e a b t O O B l e O C j O O B n + W e i y 5 7 M u a c i O W 6 p i j k u o j n r p c p L D I 4 f S Z x d W 9 0 O y w m c X V v d D t T Z W N 0 a W 9 u M S / p g 6 j p l o D l i K X k u o j n r p f l r p / n u L 7 m r 5 T o v I P o o a g g K D I p L + W k i e a b t O O B l e O C j O O B n + W e i y 5 7 M u a c i O W 6 p i j l r p / n u L 4 p L D I 5 f S Z x d W 9 0 O y w m c X V v d D t T Z W N 0 a W 9 u M S / p g 6 j p l o D l i K X k u o j n r p f l r p / n u L 7 m r 5 T o v I P o o a g g K D I p L + W k i e a b t O O B l e O C j O O B n + W e i y 5 7 M u a c i O W 6 p i j l t 6 7 n l b A p L D M w f S Z x d W 9 0 O y w m c X V v d D t T Z W N 0 a W 9 u M S / p g 6 j p l o D l i K X k u o j n r p f l r p / n u L 7 m r 5 T o v I P o o a g g K D I p L + W k i e a b t O O B l e O C j O O B n + W e i y 5 7 M u a c i O W 6 p i j p g Z T m i J D n j o c p L D M x f S Z x d W 9 0 O y w m c X V v d D t T Z W N 0 a W 9 u M S / p g 6 j p l o D l i K X k u o j n r p f l r p / n u L 7 m r 5 T o v I P o o a g g K D I p L + W k i e a b t O O B l e O C j O O B n + W e i y 5 7 M + a c i O W 6 p i j k u o j n r p c p L D M y f S Z x d W 9 0 O y w m c X V v d D t T Z W N 0 a W 9 u M S / p g 6 j p l o D l i K X k u o j n r p f l r p / n u L 7 m r 5 T o v I P o o a g g K D I p L + W k i e a b t O O B l e O C j O O B n + W e i y 5 7 M + a c i O W 6 p i j l r p / n u L 4 p L D M z f S Z x d W 9 0 O y w m c X V v d D t T Z W N 0 a W 9 u M S / p g 6 j p l o D l i K X k u o j n r p f l r p / n u L 7 m r 5 T o v I P o o a g g K D I p L + W k i e a b t O O B l e O C j O O B n + W e i y 5 7 M + a c i O W 6 p i j l t 6 7 n l b A p L D M 0 f S Z x d W 9 0 O y w m c X V v d D t T Z W N 0 a W 9 u M S / p g 6 j p l o D l i K X k u o j n r p f l r p / n u L 7 m r 5 T o v I P o o a g g K D I p L + W k i e a b t O O B l e O C j O O B n + W e i y 5 7 M + a c i O W 6 p i j p g Z T m i J D n j o c p L D M 1 f S Z x d W 9 0 O y w m c X V v d D t T Z W N 0 a W 9 u M S / p g 6 j p l o D l i K X k u o j n r p f l r p / n u L 7 m r 5 T o v I P o o a g g K D I p L + W k i e a b t O O B l e O C j O O B n + W e i y 5 7 N O a c i O W 6 p i j k u o j n r p c p L D M 2 f S Z x d W 9 0 O y w m c X V v d D t T Z W N 0 a W 9 u M S / p g 6 j p l o D l i K X k u o j n r p f l r p / n u L 7 m r 5 T o v I P o o a g g K D I p L + W k i e a b t O O B l e O C j O O B n + W e i y 5 7 N O a c i O W 6 p i j l r p / n u L 4 p L D M 3 f S Z x d W 9 0 O y w m c X V v d D t T Z W N 0 a W 9 u M S / p g 6 j p l o D l i K X k u o j n r p f l r p / n u L 7 m r 5 T o v I P o o a g g K D I p L + W k i e a b t O O B l e O C j O O B n + W e i y 5 7 N O a c i O W 6 p i j l t 6 7 n l b A p L D M 4 f S Z x d W 9 0 O y w m c X V v d D t T Z W N 0 a W 9 u M S / p g 6 j p l o D l i K X k u o j n r p f l r p / n u L 7 m r 5 T o v I P o o a g g K D I p L + W k i e a b t O O B l e O C j O O B n + W e i y 5 7 N O a c i O W 6 p i j p g Z T m i J D n j o c p L D M 5 f S Z x d W 9 0 O y w m c X V v d D t T Z W N 0 a W 9 u M S / p g 6 j p l o D l i K X k u o j n r p f l r p / n u L 7 m r 5 T o v I P o o a g g K D I p L + W k i e a b t O O B l e O C j O O B n + W e i y 5 7 N e a c i O W 6 p i j k u o j n r p c p L D Q w f S Z x d W 9 0 O y w m c X V v d D t T Z W N 0 a W 9 u M S / p g 6 j p l o D l i K X k u o j n r p f l r p / n u L 7 m r 5 T o v I P o o a g g K D I p L + W k i e a b t O O B l e O C j O O B n + W e i y 5 7 N e a c i O W 6 p i j l r p / n u L 4 p L D Q x f S Z x d W 9 0 O y w m c X V v d D t T Z W N 0 a W 9 u M S / p g 6 j p l o D l i K X k u o j n r p f l r p / n u L 7 m r 5 T o v I P o o a g g K D I p L + W k i e a b t O O B l e O C j O O B n + W e i y 5 7 N e a c i O W 6 p i j l t 6 7 n l b A p L D Q y f S Z x d W 9 0 O y w m c X V v d D t T Z W N 0 a W 9 u M S / p g 6 j p l o D l i K X k u o j n r p f l r p / n u L 7 m r 5 T o v I P o o a g g K D I p L + W k i e a b t O O B l e O C j O O B n + W e i y 5 7 N e a c i O W 6 p i j p g Z T m i J D n j o c p L D Q z f S Z x d W 9 0 O y w m c X V v d D t T Z W N 0 a W 9 u M S / p g 6 j p l o D l i K X k u o j n r p f l r p / n u L 7 m r 5 T o v I P o o a g g K D I p L + W k i e a b t O O B l e O C j O O B n + W e i y 5 7 N u a c i O W 6 p i j k u o j n r p c p L D Q 0 f S Z x d W 9 0 O y w m c X V v d D t T Z W N 0 a W 9 u M S / p g 6 j p l o D l i K X k u o j n r p f l r p / n u L 7 m r 5 T o v I P o o a g g K D I p L + W k i e a b t O O B l e O C j O O B n + W e i y 5 7 N u a c i O W 6 p i j l r p / n u L 4 p L D Q 1 f S Z x d W 9 0 O y w m c X V v d D t T Z W N 0 a W 9 u M S / p g 6 j p l o D l i K X k u o j n r p f l r p / n u L 7 m r 5 T o v I P o o a g g K D I p L + W k i e a b t O O B l e O C j O O B n + W e i y 5 7 N u a c i O W 6 p i j l t 6 7 n l b A p L D Q 2 f S Z x d W 9 0 O y w m c X V v d D t T Z W N 0 a W 9 u M S / p g 6 j p l o D l i K X k u o j n r p f l r p / n u L 7 m r 5 T o v I P o o a g g K D I p L + W k i e a b t O O B l e O C j O O B n + W e i y 5 7 N u a c i O W 6 p i j p g Z T m i J D n j o c p L D Q 3 f S Z x d W 9 0 O y w m c X V v d D t T Z W N 0 a W 9 u M S / p g 6 j p l o D l i K X k u o j n r p f l r p / n u L 7 m r 5 T o v I P o o a g g K D I p L + W k i e a b t O O B l e O C j O O B n + W e i y 5 7 N + a c i O W 6 p i j k u o j n r p c p L D Q 4 f S Z x d W 9 0 O y w m c X V v d D t T Z W N 0 a W 9 u M S / p g 6 j p l o D l i K X k u o j n r p f l r p / n u L 7 m r 5 T o v I P o o a g g K D I p L + W k i e a b t O O B l e O C j O O B n + W e i y 5 7 N + a c i O W 6 p i j l r p / n u L 4 p L D Q 5 f S Z x d W 9 0 O y w m c X V v d D t T Z W N 0 a W 9 u M S / p g 6 j p l o D l i K X k u o j n r p f l r p / n u L 7 m r 5 T o v I P o o a g g K D I p L + W k i e a b t O O B l e O C j O O B n + W e i y 5 7 N + a c i O W 6 p i j l t 6 7 n l b A p L D U w f S Z x d W 9 0 O y w m c X V v d D t T Z W N 0 a W 9 u M S / p g 6 j p l o D l i K X k u o j n r p f l r p / n u L 7 m r 5 T o v I P o o a g g K D I p L + W k i e a b t O O B l e O C j O O B n + W e i y 5 7 N + a c i O W 6 p i j p g Z T m i J D n j o c p L D U x f S Z x d W 9 0 O y w m c X V v d D t T Z W N 0 a W 9 u M S / p g 6 j p l o D l i K X k u o j n r p f l r p / n u L 7 m r 5 T o v I P o o a g g K D I p L + W k i e a b t O O B l e O C j O O B n + W e i y 5 7 5 b m 0 6 Z a T K O S 6 i O e u l y k s N T J 9 J n F 1 b 3 Q 7 L C Z x d W 9 0 O 1 N l Y 3 R p b 2 4 x L + m D q O m W g O W I p e S 6 i O e u l + W u n + e 4 v u a v l O i 8 g + i h q C A o M i k v 5 a S J 5 p u 0 4 4 G V 4 4 K M 4 4 G f 5 Z 6 L L n v l u b T p l p M o 5 a 6 f 5 7 i + K S w 1 M 3 0 m c X V v d D s s J n F 1 b 3 Q 7 U 2 V j d G l v b j E v 6 Y O o 6 Z a A 5 Y i l 5 L q I 5 6 6 X 5 a 6 f 5 7 i + 5 q + U 6 L y D 6 K G o I C g y K S / l p I n m m 7 T j g Z X j g o z j g Z / l n o s u e + W 5 t O m W k y j l t 6 7 n l b A p L D U 0 f S Z x d W 9 0 O y w m c X V v d D t T Z W N 0 a W 9 u M S / p g 6 j p l o D l i K X k u o j n r p f l r p / n u L 7 m r 5 T o v I P o o a g g K D I p L + W k i e a b t O O B l e O C j O O B n + W e i y 5 7 5 b m 0 6 Z a T K O m B l O a I k O e O h y k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M l Q T g l R T k l O T Y l O D A l R T U l O D g l Q T U l R T Q l Q k E l O D g l R T c l Q U U l O T c l R T U l Q U U l O U Y l R T c l Q j g l Q k U l R T Y l Q U Y l O T Q l R T g l Q k M l O D M l R T g l Q T E l Q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z J U E 4 J U U 5 J T k 2 J T g w J U U 1 J T g 4 J U E 1 J U U 0 J U J B J T g 4 J U U 3 J U F F J T k 3 J U U 1 J U F F J T l G J U U 3 J U I 4 J U J F J U U 2 J U F G J T k 0 J U U 4 J U J D J T g z J U U 4 J U E x J U E 4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y V B O C V F O S U 5 N i U 4 M C V F N S U 4 O C V B N S V F N C V C Q S U 4 O C V F N y V B R S U 5 N y V F N S V B R S U 5 R i V F N y V C O C V C R S V F N i V B R i U 5 N C V F O C V C Q y U 4 M y V F O C V B M S V B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G X d g m H Q a U G 9 k a j f 2 n 8 R V g A A A A A C A A A A A A A D Z g A A w A A A A B A A A A A 5 F r A 6 v o b N n g H 9 D t e a m G u i A A A A A A S A A A C g A A A A E A A A A I q G n E o X S t e i T y N k V 8 j C i m B Q A A A A e l n z W 3 h O 5 s Y d c H H s g V K k + Q S v 6 c T Y S 9 b B 0 B I R r e C S v 5 K 9 w b 5 / P 7 D N x L X 4 h h 6 7 J i K a n 3 v u g z g u E 7 R z 7 z 9 5 9 N e 5 T 9 P J 2 k j b X B Q D M R / j + v L y L D U U A A A A f j u i u 5 0 2 a W K A U 4 N w z Q G e X 1 E 0 7 1 U = < / D a t a M a s h u p > 
</file>

<file path=customXml/itemProps1.xml><?xml version="1.0" encoding="utf-8"?>
<ds:datastoreItem xmlns:ds="http://schemas.openxmlformats.org/officeDocument/2006/customXml" ds:itemID="{1C4EDD10-CF1A-44C9-8C3A-D987975C3E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予測連絡用</vt:lpstr>
      <vt:lpstr>売上実績</vt:lpstr>
      <vt:lpstr>見込進捗_詳細</vt:lpstr>
      <vt:lpstr>売上実績!Print_Area</vt:lpstr>
      <vt:lpstr>予測連絡用!Print_Area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cp:lastPrinted>2020-07-09T00:18:56Z</cp:lastPrinted>
  <dcterms:created xsi:type="dcterms:W3CDTF">2020-01-22T03:22:08Z</dcterms:created>
  <dcterms:modified xsi:type="dcterms:W3CDTF">2021-05-20T03:38:38Z</dcterms:modified>
</cp:coreProperties>
</file>