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D32" i="1"/>
  <c r="D8" i="1"/>
  <c r="F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9" i="1"/>
  <c r="C10" i="1"/>
  <c r="C11" i="1"/>
  <c r="C12" i="1"/>
  <c r="C13" i="1"/>
  <c r="C14" i="1"/>
  <c r="F14" i="1" s="1"/>
  <c r="C15" i="1"/>
  <c r="C16" i="1"/>
  <c r="C17" i="1"/>
  <c r="C18" i="1"/>
  <c r="C19" i="1"/>
  <c r="C20" i="1"/>
  <c r="C21" i="1"/>
  <c r="C22" i="1"/>
  <c r="F22" i="1" s="1"/>
  <c r="C23" i="1"/>
  <c r="C24" i="1"/>
  <c r="C25" i="1"/>
  <c r="C26" i="1"/>
  <c r="C27" i="1"/>
  <c r="C28" i="1"/>
  <c r="C29" i="1"/>
  <c r="C30" i="1"/>
  <c r="F30" i="1" s="1"/>
  <c r="C3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10" i="1"/>
  <c r="F16" i="1"/>
  <c r="F18" i="1"/>
  <c r="F24" i="1"/>
  <c r="F26" i="1"/>
  <c r="C8" i="1"/>
  <c r="F7" i="1"/>
  <c r="E7" i="1"/>
  <c r="D7" i="1" s="1"/>
  <c r="C7" i="1"/>
  <c r="C5" i="1"/>
  <c r="F5" i="1" s="1"/>
  <c r="F9" i="1" l="1"/>
  <c r="F28" i="1"/>
  <c r="F20" i="1"/>
  <c r="F12" i="1"/>
  <c r="F11" i="1"/>
  <c r="F13" i="1" l="1"/>
  <c r="F15" i="1" l="1"/>
  <c r="F17" i="1" l="1"/>
  <c r="F19" i="1" l="1"/>
  <c r="F21" i="1" l="1"/>
  <c r="F23" i="1" l="1"/>
  <c r="F25" i="1" l="1"/>
  <c r="F27" i="1" l="1"/>
  <c r="F29" i="1" l="1"/>
  <c r="F31" i="1"/>
</calcChain>
</file>

<file path=xl/sharedStrings.xml><?xml version="1.0" encoding="utf-8"?>
<sst xmlns="http://schemas.openxmlformats.org/spreadsheetml/2006/main" count="17" uniqueCount="15">
  <si>
    <t>Subprime Loans for Everyone</t>
  </si>
  <si>
    <t>WeSavU National Bank</t>
  </si>
  <si>
    <t>Price</t>
  </si>
  <si>
    <t>Down Payment</t>
  </si>
  <si>
    <t>Loan Payment</t>
  </si>
  <si>
    <t>Rate</t>
  </si>
  <si>
    <t>Years</t>
  </si>
  <si>
    <t>Monthly Payment</t>
  </si>
  <si>
    <t>Beginning Balance</t>
  </si>
  <si>
    <t>Paid on Principal</t>
  </si>
  <si>
    <t>Ending Balance</t>
  </si>
  <si>
    <t>Interest Paid</t>
  </si>
  <si>
    <t>Interest Paid:</t>
  </si>
  <si>
    <t>Down Payment: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</si>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</sst>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Rockwel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6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B1" sqref="B1:F1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15.85546875" bestFit="1" customWidth="1"/>
    <col min="4" max="5" width="16.85546875" bestFit="1" customWidth="1"/>
    <col min="6" max="6" width="12.28515625" bestFit="1" customWidth="1"/>
  </cols>
  <sheetData>
    <row r="1" spans="2:6" ht="34.5" x14ac:dyDescent="0.45">
      <c r="B1" s="6" t="s">
        <v>1</v>
      </c>
      <c r="C1" s="6"/>
      <c r="D1" s="6"/>
      <c r="E1" s="6"/>
      <c r="F1" s="6"/>
    </row>
    <row r="2" spans="2:6" ht="18.75" x14ac:dyDescent="0.3">
      <c r="B2" s="5" t="s">
        <v>0</v>
      </c>
      <c r="C2" s="5"/>
      <c r="D2" s="5"/>
      <c r="E2" s="5"/>
      <c r="F2" s="5"/>
    </row>
    <row r="3" spans="2:6" x14ac:dyDescent="0.25">
      <c r="B3" t="s">
        <v>2</v>
      </c>
      <c r="C3" s="3">
        <v>430000</v>
      </c>
      <c r="E3" t="s">
        <v>5</v>
      </c>
      <c r="F3" s="2">
        <v>8.7499999999999994E-2</v>
      </c>
    </row>
    <row r="4" spans="2:6" x14ac:dyDescent="0.25">
      <c r="B4" t="s">
        <v>3</v>
      </c>
      <c r="C4" s="3">
        <v>110000</v>
      </c>
      <c r="E4" t="s">
        <v>6</v>
      </c>
      <c r="F4">
        <v>25</v>
      </c>
    </row>
    <row r="5" spans="2:6" x14ac:dyDescent="0.25">
      <c r="B5" t="s">
        <v>4</v>
      </c>
      <c r="C5" s="3">
        <f>C3-C4</f>
        <v>320000</v>
      </c>
      <c r="E5" t="s">
        <v>7</v>
      </c>
      <c r="F5" s="3">
        <f>PMT(F3/12,12*F4,-C5)</f>
        <v>2630.8596355752752</v>
      </c>
    </row>
    <row r="6" spans="2:6" x14ac:dyDescent="0.25">
      <c r="B6" s="1" t="s">
        <v>6</v>
      </c>
      <c r="C6" s="1" t="s">
        <v>8</v>
      </c>
      <c r="D6" s="1" t="s">
        <v>9</v>
      </c>
      <c r="E6" s="1" t="s">
        <v>10</v>
      </c>
      <c r="F6" s="1" t="s">
        <v>11</v>
      </c>
    </row>
    <row r="7" spans="2:6" x14ac:dyDescent="0.25">
      <c r="B7" s="1">
        <v>1</v>
      </c>
      <c r="C7" s="3">
        <f>C5</f>
        <v>320000</v>
      </c>
      <c r="D7" s="3">
        <f>C7-E7</f>
        <v>3717.0381080043735</v>
      </c>
      <c r="E7" s="3">
        <f>IF(B7&lt;=$F$4,PV($F$3/12,12*($F$4-B7),-$F$5),0)</f>
        <v>316282.96189199563</v>
      </c>
      <c r="F7" s="3">
        <f>IF(C7&gt;0,12*$F$5-D7,0)</f>
        <v>27853.277518898929</v>
      </c>
    </row>
    <row r="8" spans="2:6" x14ac:dyDescent="0.25">
      <c r="B8" s="1">
        <v>2</v>
      </c>
      <c r="C8" s="4">
        <f>E7</f>
        <v>316282.96189199563</v>
      </c>
      <c r="D8" s="4">
        <f t="shared" ref="D8:D31" si="0">C8-E8</f>
        <v>4055.6447473793523</v>
      </c>
      <c r="E8" s="4">
        <f t="shared" ref="E8:E31" si="1">IF(B8&lt;=$F$4,PV($F$3/12,12*($F$4-B8),-$F$5),0)</f>
        <v>312227.31714461627</v>
      </c>
      <c r="F8" s="4">
        <f t="shared" ref="F8:F31" si="2">IF(C8&gt;0,12*$F$5-D8,0)</f>
        <v>27514.67087952395</v>
      </c>
    </row>
    <row r="9" spans="2:6" x14ac:dyDescent="0.25">
      <c r="B9" s="1">
        <v>3</v>
      </c>
      <c r="C9" s="4">
        <f t="shared" ref="C9:C31" si="3">E8</f>
        <v>312227.31714461627</v>
      </c>
      <c r="D9" s="4">
        <f t="shared" si="0"/>
        <v>4425.0970366763067</v>
      </c>
      <c r="E9" s="4">
        <f t="shared" si="1"/>
        <v>307802.22010793997</v>
      </c>
      <c r="F9" s="4">
        <f t="shared" si="2"/>
        <v>27145.218590226996</v>
      </c>
    </row>
    <row r="10" spans="2:6" x14ac:dyDescent="0.25">
      <c r="B10" s="1">
        <v>4</v>
      </c>
      <c r="C10" s="4">
        <f t="shared" si="3"/>
        <v>307802.22010793997</v>
      </c>
      <c r="D10" s="4">
        <f t="shared" si="0"/>
        <v>4828.2048857101472</v>
      </c>
      <c r="E10" s="4">
        <f t="shared" si="1"/>
        <v>302974.01522222982</v>
      </c>
      <c r="F10" s="4">
        <f t="shared" si="2"/>
        <v>26742.110741193155</v>
      </c>
    </row>
    <row r="11" spans="2:6" x14ac:dyDescent="0.25">
      <c r="B11" s="1">
        <v>5</v>
      </c>
      <c r="C11" s="4">
        <f t="shared" si="3"/>
        <v>302974.01522222982</v>
      </c>
      <c r="D11" s="4">
        <f t="shared" si="0"/>
        <v>5268.0341753373505</v>
      </c>
      <c r="E11" s="4">
        <f t="shared" si="1"/>
        <v>297705.98104689247</v>
      </c>
      <c r="F11" s="4">
        <f t="shared" si="2"/>
        <v>26302.281451565952</v>
      </c>
    </row>
    <row r="12" spans="2:6" x14ac:dyDescent="0.25">
      <c r="B12" s="1">
        <v>6</v>
      </c>
      <c r="C12" s="4">
        <f t="shared" si="3"/>
        <v>297705.98104689247</v>
      </c>
      <c r="D12" s="4">
        <f t="shared" si="0"/>
        <v>5747.9300753495772</v>
      </c>
      <c r="E12" s="4">
        <f t="shared" si="1"/>
        <v>291958.05097154289</v>
      </c>
      <c r="F12" s="4">
        <f t="shared" si="2"/>
        <v>25822.385551553725</v>
      </c>
    </row>
    <row r="13" spans="2:6" x14ac:dyDescent="0.25">
      <c r="B13" s="1">
        <v>7</v>
      </c>
      <c r="C13" s="4">
        <f t="shared" si="3"/>
        <v>291958.05097154289</v>
      </c>
      <c r="D13" s="4">
        <f t="shared" si="0"/>
        <v>6271.5424865275272</v>
      </c>
      <c r="E13" s="4">
        <f t="shared" si="1"/>
        <v>285686.50848501537</v>
      </c>
      <c r="F13" s="4">
        <f t="shared" si="2"/>
        <v>25298.773140375775</v>
      </c>
    </row>
    <row r="14" spans="2:6" x14ac:dyDescent="0.25">
      <c r="B14" s="1">
        <v>8</v>
      </c>
      <c r="C14" s="4">
        <f t="shared" si="3"/>
        <v>285686.50848501537</v>
      </c>
      <c r="D14" s="4">
        <f t="shared" si="0"/>
        <v>6842.8538003619178</v>
      </c>
      <c r="E14" s="4">
        <f t="shared" si="1"/>
        <v>278843.65468465345</v>
      </c>
      <c r="F14" s="4">
        <f t="shared" si="2"/>
        <v>24727.461826541385</v>
      </c>
    </row>
    <row r="15" spans="2:6" x14ac:dyDescent="0.25">
      <c r="B15" s="1">
        <v>9</v>
      </c>
      <c r="C15" s="4">
        <f t="shared" si="3"/>
        <v>278843.65468465345</v>
      </c>
      <c r="D15" s="4">
        <f t="shared" si="0"/>
        <v>7466.2091875668266</v>
      </c>
      <c r="E15" s="4">
        <f t="shared" si="1"/>
        <v>271377.44549708662</v>
      </c>
      <c r="F15" s="4">
        <f t="shared" si="2"/>
        <v>24104.106439336476</v>
      </c>
    </row>
    <row r="16" spans="2:6" x14ac:dyDescent="0.25">
      <c r="B16" s="1">
        <v>10</v>
      </c>
      <c r="C16" s="4">
        <f t="shared" si="3"/>
        <v>271377.44549708662</v>
      </c>
      <c r="D16" s="4">
        <f t="shared" si="0"/>
        <v>8146.3496457515284</v>
      </c>
      <c r="E16" s="4">
        <f t="shared" si="1"/>
        <v>263231.09585133509</v>
      </c>
      <c r="F16" s="4">
        <f t="shared" si="2"/>
        <v>23423.965981151774</v>
      </c>
    </row>
    <row r="17" spans="2:6" x14ac:dyDescent="0.25">
      <c r="B17" s="1">
        <v>11</v>
      </c>
      <c r="C17" s="4">
        <f t="shared" si="3"/>
        <v>263231.09585133509</v>
      </c>
      <c r="D17" s="4">
        <f t="shared" si="0"/>
        <v>8888.4480575961643</v>
      </c>
      <c r="E17" s="4">
        <f t="shared" si="1"/>
        <v>254342.64779373893</v>
      </c>
      <c r="F17" s="4">
        <f t="shared" si="2"/>
        <v>22681.867569307138</v>
      </c>
    </row>
    <row r="18" spans="2:6" x14ac:dyDescent="0.25">
      <c r="B18" s="1">
        <v>12</v>
      </c>
      <c r="C18" s="4">
        <f t="shared" si="3"/>
        <v>254342.64779373893</v>
      </c>
      <c r="D18" s="4">
        <f t="shared" si="0"/>
        <v>9698.1485337776539</v>
      </c>
      <c r="E18" s="4">
        <f t="shared" si="1"/>
        <v>244644.49925996127</v>
      </c>
      <c r="F18" s="4">
        <f t="shared" si="2"/>
        <v>21872.167093125649</v>
      </c>
    </row>
    <row r="19" spans="2:6" x14ac:dyDescent="0.25">
      <c r="B19" s="1">
        <v>13</v>
      </c>
      <c r="C19" s="4">
        <f t="shared" si="3"/>
        <v>244644.49925996127</v>
      </c>
      <c r="D19" s="4">
        <f t="shared" si="0"/>
        <v>10581.609339870629</v>
      </c>
      <c r="E19" s="4">
        <f t="shared" si="1"/>
        <v>234062.88992009065</v>
      </c>
      <c r="F19" s="4">
        <f t="shared" si="2"/>
        <v>20988.706287032674</v>
      </c>
    </row>
    <row r="20" spans="2:6" x14ac:dyDescent="0.25">
      <c r="B20" s="1">
        <v>14</v>
      </c>
      <c r="C20" s="4">
        <f t="shared" si="3"/>
        <v>234062.88992009065</v>
      </c>
      <c r="D20" s="4">
        <f t="shared" si="0"/>
        <v>11545.54973371001</v>
      </c>
      <c r="E20" s="4">
        <f t="shared" si="1"/>
        <v>222517.34018638064</v>
      </c>
      <c r="F20" s="4">
        <f t="shared" si="2"/>
        <v>20024.765893193293</v>
      </c>
    </row>
    <row r="21" spans="2:6" x14ac:dyDescent="0.25">
      <c r="B21" s="1">
        <v>15</v>
      </c>
      <c r="C21" s="4">
        <f t="shared" si="3"/>
        <v>222517.34018638064</v>
      </c>
      <c r="D21" s="4">
        <f t="shared" si="0"/>
        <v>12597.301069442095</v>
      </c>
      <c r="E21" s="4">
        <f t="shared" si="1"/>
        <v>209920.03911693854</v>
      </c>
      <c r="F21" s="4">
        <f t="shared" si="2"/>
        <v>18973.014557461207</v>
      </c>
    </row>
    <row r="22" spans="2:6" x14ac:dyDescent="0.25">
      <c r="B22" s="1">
        <v>16</v>
      </c>
      <c r="C22" s="4">
        <f t="shared" si="3"/>
        <v>209920.03911693854</v>
      </c>
      <c r="D22" s="4">
        <f t="shared" si="0"/>
        <v>13744.86255694073</v>
      </c>
      <c r="E22" s="4">
        <f t="shared" si="1"/>
        <v>196175.17655999781</v>
      </c>
      <c r="F22" s="4">
        <f t="shared" si="2"/>
        <v>17825.453069962572</v>
      </c>
    </row>
    <row r="23" spans="2:6" x14ac:dyDescent="0.25">
      <c r="B23" s="1">
        <v>17</v>
      </c>
      <c r="C23" s="4">
        <f t="shared" si="3"/>
        <v>196175.17655999781</v>
      </c>
      <c r="D23" s="4">
        <f t="shared" si="0"/>
        <v>14996.962100673059</v>
      </c>
      <c r="E23" s="4">
        <f t="shared" si="1"/>
        <v>181178.21445932475</v>
      </c>
      <c r="F23" s="4">
        <f t="shared" si="2"/>
        <v>16573.353526230243</v>
      </c>
    </row>
    <row r="24" spans="2:6" x14ac:dyDescent="0.25">
      <c r="B24" s="1">
        <v>18</v>
      </c>
      <c r="C24" s="4">
        <f t="shared" si="3"/>
        <v>181178.21445932475</v>
      </c>
      <c r="D24" s="4">
        <f t="shared" si="0"/>
        <v>16363.122680732224</v>
      </c>
      <c r="E24" s="4">
        <f t="shared" si="1"/>
        <v>164815.09177859253</v>
      </c>
      <c r="F24" s="4">
        <f t="shared" si="2"/>
        <v>15207.192946171079</v>
      </c>
    </row>
    <row r="25" spans="2:6" x14ac:dyDescent="0.25">
      <c r="B25" s="1">
        <v>19</v>
      </c>
      <c r="C25" s="4">
        <f t="shared" si="3"/>
        <v>164815.09177859253</v>
      </c>
      <c r="D25" s="4">
        <f t="shared" si="0"/>
        <v>17853.734780904488</v>
      </c>
      <c r="E25" s="4">
        <f t="shared" si="1"/>
        <v>146961.35699768804</v>
      </c>
      <c r="F25" s="4">
        <f t="shared" si="2"/>
        <v>13716.580845998815</v>
      </c>
    </row>
    <row r="26" spans="2:6" x14ac:dyDescent="0.25">
      <c r="B26" s="1">
        <v>20</v>
      </c>
      <c r="C26" s="4">
        <f t="shared" si="3"/>
        <v>146961.35699768804</v>
      </c>
      <c r="D26" s="4">
        <f t="shared" si="0"/>
        <v>19480.135414630713</v>
      </c>
      <c r="E26" s="4">
        <f t="shared" si="1"/>
        <v>127481.22158305733</v>
      </c>
      <c r="F26" s="4">
        <f t="shared" si="2"/>
        <v>12090.180212272589</v>
      </c>
    </row>
    <row r="27" spans="2:6" x14ac:dyDescent="0.25">
      <c r="B27" s="1">
        <v>21</v>
      </c>
      <c r="C27" s="4">
        <f t="shared" si="3"/>
        <v>127481.22158305733</v>
      </c>
      <c r="D27" s="4">
        <f t="shared" si="0"/>
        <v>21254.694349902522</v>
      </c>
      <c r="E27" s="4">
        <f t="shared" si="1"/>
        <v>106226.5272331548</v>
      </c>
      <c r="F27" s="4">
        <f t="shared" si="2"/>
        <v>10315.621277000781</v>
      </c>
    </row>
    <row r="28" spans="2:6" x14ac:dyDescent="0.25">
      <c r="B28" s="1">
        <v>22</v>
      </c>
      <c r="C28" s="4">
        <f t="shared" si="3"/>
        <v>106226.5272331548</v>
      </c>
      <c r="D28" s="4">
        <f t="shared" si="0"/>
        <v>23190.908188886606</v>
      </c>
      <c r="E28" s="4">
        <f t="shared" si="1"/>
        <v>83035.619044268198</v>
      </c>
      <c r="F28" s="4">
        <f t="shared" si="2"/>
        <v>8379.4074380166967</v>
      </c>
    </row>
    <row r="29" spans="2:6" x14ac:dyDescent="0.25">
      <c r="B29" s="1">
        <v>23</v>
      </c>
      <c r="C29" s="4">
        <f t="shared" si="3"/>
        <v>83035.619044268198</v>
      </c>
      <c r="D29" s="4">
        <f t="shared" si="0"/>
        <v>25303.503017809096</v>
      </c>
      <c r="E29" s="4">
        <f t="shared" si="1"/>
        <v>57732.116026459102</v>
      </c>
      <c r="F29" s="4">
        <f t="shared" si="2"/>
        <v>6266.812609094206</v>
      </c>
    </row>
    <row r="30" spans="2:6" x14ac:dyDescent="0.25">
      <c r="B30" s="1">
        <v>24</v>
      </c>
      <c r="C30" s="4">
        <f t="shared" si="3"/>
        <v>57732.116026459102</v>
      </c>
      <c r="D30" s="4">
        <f t="shared" si="0"/>
        <v>27608.546407815844</v>
      </c>
      <c r="E30" s="4">
        <f t="shared" si="1"/>
        <v>30123.569618643258</v>
      </c>
      <c r="F30" s="4">
        <f t="shared" si="2"/>
        <v>3961.7692190874586</v>
      </c>
    </row>
    <row r="31" spans="2:6" x14ac:dyDescent="0.25">
      <c r="B31" s="1">
        <v>25</v>
      </c>
      <c r="C31" s="4">
        <f t="shared" si="3"/>
        <v>30123.569618643258</v>
      </c>
      <c r="D31" s="4">
        <f t="shared" si="0"/>
        <v>30123.569618643258</v>
      </c>
      <c r="E31" s="4">
        <f t="shared" si="1"/>
        <v>0</v>
      </c>
      <c r="F31" s="4">
        <f t="shared" si="2"/>
        <v>1446.7460082600446</v>
      </c>
    </row>
    <row r="32" spans="2:6" x14ac:dyDescent="0.25">
      <c r="C32" t="s">
        <v>9</v>
      </c>
      <c r="D32" s="3">
        <f>SUM(D7:D31)</f>
        <v>319999.99999999994</v>
      </c>
      <c r="E32" t="s">
        <v>12</v>
      </c>
      <c r="F32" s="3">
        <f>SUM(F7:F31)</f>
        <v>469257.89067258249</v>
      </c>
    </row>
    <row r="33" spans="5:6" x14ac:dyDescent="0.25">
      <c r="E33" t="s">
        <v>13</v>
      </c>
      <c r="F33" s="3">
        <f>C4</f>
        <v>110000</v>
      </c>
    </row>
    <row r="34" spans="5:6" x14ac:dyDescent="0.25">
      <c r="E34" t="s">
        <v>14</v>
      </c>
      <c r="F34" s="3">
        <f>D32+F32+F33</f>
        <v>899257.89067258243</v>
      </c>
    </row>
  </sheetData>
  <mergeCells count="2">
    <mergeCell ref="B2:F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2017-03-08T20:10:07Z</dcterms:modified>
</cp:coreProperties>
</file>