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40" windowWidth="28380" windowHeight="12465"/>
  </bookViews>
  <sheets>
    <sheet name="Sheet1" sheetId="1" r:id="rId1"/>
    <sheet name="Sheet2" sheetId="2" r:id="rId2"/>
    <sheet name="Sheet3" sheetId="3" r:id="rId3"/>
  </sheets>
  <definedNames>
    <definedName name="K">Sheet1!$H$4</definedName>
    <definedName name="lambda">Sheet1!$D$10</definedName>
    <definedName name="p">Sheet1!$D$10</definedName>
    <definedName name="WL">Sheet1!$I$4</definedName>
  </definedNames>
  <calcPr calcId="145621"/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F5" i="1"/>
  <c r="F4" i="1"/>
  <c r="E14" i="1"/>
  <c r="E13" i="1"/>
  <c r="E12" i="1"/>
  <c r="E11" i="1"/>
  <c r="E10" i="1"/>
  <c r="E9" i="1"/>
  <c r="E8" i="1"/>
  <c r="E7" i="1"/>
  <c r="E6" i="1"/>
  <c r="E5" i="1"/>
  <c r="E4" i="1"/>
  <c r="H4" i="1"/>
</calcChain>
</file>

<file path=xl/sharedStrings.xml><?xml version="1.0" encoding="utf-8"?>
<sst xmlns="http://schemas.openxmlformats.org/spreadsheetml/2006/main" count="7" uniqueCount="7">
  <si>
    <t>hkl</t>
  </si>
  <si>
    <t>Observed 2Theta</t>
  </si>
  <si>
    <t>K</t>
  </si>
  <si>
    <t>Lambda (A)</t>
  </si>
  <si>
    <t>r (mm)</t>
  </si>
  <si>
    <t>q (Å^-1)</t>
  </si>
  <si>
    <t>s2d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</si>
</sst>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4"/>
  <sheetViews>
    <sheetView tabSelected="1" workbookViewId="0">
      <selection activeCell="F9" sqref="F9"/>
    </sheetView>
  </sheetViews>
  <sheetFormatPr defaultRowHeight="15" x14ac:dyDescent="0.25"/>
  <cols>
    <col min="5" max="5" width="8.42578125" bestFit="1" customWidth="1"/>
  </cols>
  <sheetData>
    <row r="3" spans="2:10" x14ac:dyDescent="0.25">
      <c r="B3" t="s">
        <v>0</v>
      </c>
      <c r="C3" t="s">
        <v>1</v>
      </c>
      <c r="E3" t="s">
        <v>5</v>
      </c>
      <c r="F3" t="s">
        <v>4</v>
      </c>
      <c r="H3" s="1" t="s">
        <v>2</v>
      </c>
      <c r="I3" s="1" t="s">
        <v>3</v>
      </c>
      <c r="J3" t="s">
        <v>6</v>
      </c>
    </row>
    <row r="4" spans="2:10" x14ac:dyDescent="0.25">
      <c r="B4">
        <v>110</v>
      </c>
      <c r="C4">
        <v>14.102</v>
      </c>
      <c r="E4">
        <f>2*K*SIN(C4/180*PI())</f>
        <v>1.988170101903276</v>
      </c>
      <c r="F4">
        <f>$J$4*TAN(C4*PI()/180)</f>
        <v>70.341529367367556</v>
      </c>
      <c r="H4" s="2">
        <f>2*PI()/WL</f>
        <v>4.0799904592075231</v>
      </c>
      <c r="I4" s="2">
        <v>1.54</v>
      </c>
      <c r="J4">
        <v>280</v>
      </c>
    </row>
    <row r="5" spans="2:10" x14ac:dyDescent="0.25">
      <c r="B5">
        <v>200</v>
      </c>
      <c r="C5">
        <v>19.991</v>
      </c>
      <c r="E5">
        <f>2*K*SIN(C5/180*PI())</f>
        <v>2.7896733420163708</v>
      </c>
      <c r="F5">
        <f t="shared" ref="F5:F14" si="0">$J$4*TAN(C5*PI()/180)</f>
        <v>101.86185961908966</v>
      </c>
    </row>
    <row r="6" spans="2:10" x14ac:dyDescent="0.25">
      <c r="B6">
        <v>210</v>
      </c>
      <c r="C6">
        <v>22.4</v>
      </c>
      <c r="E6">
        <f>2*K*SIN(C6/180*PI())</f>
        <v>3.1095269995914769</v>
      </c>
      <c r="F6">
        <f t="shared" si="0"/>
        <v>115.40767198058067</v>
      </c>
    </row>
    <row r="7" spans="2:10" x14ac:dyDescent="0.25">
      <c r="B7">
        <v>211</v>
      </c>
      <c r="C7">
        <v>24.547000000000001</v>
      </c>
      <c r="E7">
        <f>2*K*SIN(C7/180*PI())</f>
        <v>3.3899787893343092</v>
      </c>
      <c r="F7">
        <f t="shared" si="0"/>
        <v>127.8808432006749</v>
      </c>
    </row>
    <row r="8" spans="2:10" x14ac:dyDescent="0.25">
      <c r="B8">
        <v>310</v>
      </c>
      <c r="C8">
        <v>31.841000000000001</v>
      </c>
      <c r="E8">
        <f>2*K*SIN(C8/180*PI())</f>
        <v>4.3049107940820974</v>
      </c>
      <c r="F8">
        <f t="shared" si="0"/>
        <v>173.88486866824059</v>
      </c>
    </row>
    <row r="9" spans="2:10" x14ac:dyDescent="0.25">
      <c r="B9">
        <v>222</v>
      </c>
      <c r="C9">
        <v>34.978999999999999</v>
      </c>
      <c r="E9">
        <f>2*K*SIN(C9/180*PI())</f>
        <v>4.6779225504625375</v>
      </c>
      <c r="F9">
        <f t="shared" si="0"/>
        <v>195.90520832365303</v>
      </c>
    </row>
    <row r="10" spans="2:10" x14ac:dyDescent="0.25">
      <c r="B10">
        <v>321</v>
      </c>
      <c r="C10">
        <v>37.884999999999998</v>
      </c>
      <c r="E10">
        <f>2*K*SIN(C10/180*PI())</f>
        <v>5.0108696365362322</v>
      </c>
      <c r="F10">
        <f t="shared" si="0"/>
        <v>217.85634876966083</v>
      </c>
    </row>
    <row r="11" spans="2:10" x14ac:dyDescent="0.25">
      <c r="B11">
        <v>400</v>
      </c>
      <c r="C11">
        <v>40.625999999999998</v>
      </c>
      <c r="E11">
        <f>2*K*SIN(C11/180*PI())</f>
        <v>5.3131161402041887</v>
      </c>
      <c r="F11">
        <f t="shared" si="0"/>
        <v>240.20951248663079</v>
      </c>
    </row>
    <row r="12" spans="2:10" x14ac:dyDescent="0.25">
      <c r="B12">
        <v>330</v>
      </c>
      <c r="C12">
        <v>43.204999999999998</v>
      </c>
      <c r="E12">
        <f>2*K*SIN(C12/180*PI())</f>
        <v>5.5864103940801639</v>
      </c>
      <c r="F12">
        <f t="shared" si="0"/>
        <v>262.98348738373591</v>
      </c>
    </row>
    <row r="13" spans="2:10" x14ac:dyDescent="0.25">
      <c r="B13">
        <v>420</v>
      </c>
      <c r="C13">
        <v>45.661999999999999</v>
      </c>
      <c r="E13">
        <f>2*K*SIN(C13/180*PI())</f>
        <v>5.836258009647219</v>
      </c>
      <c r="F13">
        <f t="shared" si="0"/>
        <v>286.54621135227165</v>
      </c>
    </row>
    <row r="14" spans="2:10" x14ac:dyDescent="0.25">
      <c r="B14">
        <v>332</v>
      </c>
      <c r="C14">
        <v>48.008000000000003</v>
      </c>
      <c r="E14">
        <f>2*K*SIN(C14/180*PI())</f>
        <v>6.0648099092007772</v>
      </c>
      <c r="F14">
        <f t="shared" si="0"/>
        <v>311.05883565827941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3406FCC8-04FC-4D1B-981C-59C953F95CCB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3FDD8282-564F-41F0-820F-04D68306BA75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K</vt:lpstr>
      <vt:lpstr>lambda</vt:lpstr>
      <vt:lpstr>p</vt:lpstr>
      <vt:lpstr>WL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Ram</cp:lastModifiedBy>
  <dcterms:created xsi:type="dcterms:W3CDTF">2012-01-18T13:53:49Z</dcterms:created>
  <dcterms:modified xsi:type="dcterms:W3CDTF">2012-01-18T14:06:47Z</dcterms:modified>
</cp:coreProperties>
</file>