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25600" yWindow="0" windowWidth="25600" windowHeight="28280" tabRatio="500"/>
  </bookViews>
  <sheets>
    <sheet name="BOM" sheetId="2" r:id="rId1"/>
    <sheet name="Fab Notes for PCB Vendor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2" l="1"/>
  <c r="D9" i="2"/>
  <c r="K17" i="2"/>
  <c r="K16" i="2"/>
  <c r="K20" i="2"/>
  <c r="K41" i="2"/>
  <c r="K15" i="2"/>
  <c r="K18" i="2"/>
  <c r="K19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2" i="2"/>
  <c r="K43" i="2"/>
  <c r="K44" i="2"/>
  <c r="K45" i="2"/>
  <c r="K13" i="2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ore.csv2" type="6" refreshedVersion="0" background="1" saveData="1">
    <textPr fileType="mac" sourceFile="Macintosh HD:Users:zsupalla:Desktop:core.csv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ore.csv3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core.csv4" type="6" refreshedVersion="0" background="1" saveData="1">
    <textPr fileType="mac" sourceFile="Macintosh HD:Users:zsupalla:Desktop:core.csv" comma="1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<sst xmlns="http://schemas.openxmlformats.org/spreadsheetml/2006/main" count="207" uniqueCount="173">
  <si>
    <t>Value</t>
  </si>
  <si>
    <t>Device</t>
  </si>
  <si>
    <t>Diode</t>
  </si>
  <si>
    <t>Q1</t>
  </si>
  <si>
    <t>U1</t>
  </si>
  <si>
    <t>X1</t>
  </si>
  <si>
    <t>USB-MICROB</t>
  </si>
  <si>
    <t>LQFP48</t>
  </si>
  <si>
    <t>Ceramic Capacitor</t>
  </si>
  <si>
    <t>Crystal</t>
  </si>
  <si>
    <t>Resistor</t>
  </si>
  <si>
    <t>A1</t>
  </si>
  <si>
    <t>Chip antenna</t>
  </si>
  <si>
    <t>D1</t>
  </si>
  <si>
    <t>SOD-323</t>
  </si>
  <si>
    <t>L1</t>
  </si>
  <si>
    <t>L2</t>
  </si>
  <si>
    <t>SOT363</t>
  </si>
  <si>
    <t>Dual NPN transistor</t>
  </si>
  <si>
    <t>R2</t>
  </si>
  <si>
    <t>R3</t>
  </si>
  <si>
    <t>U3</t>
  </si>
  <si>
    <t>U4</t>
  </si>
  <si>
    <t>Y1</t>
  </si>
  <si>
    <t>Tactile Switch</t>
  </si>
  <si>
    <t>1206</t>
  </si>
  <si>
    <t>JP1, JP2</t>
  </si>
  <si>
    <t>0.1", 12 pin</t>
  </si>
  <si>
    <t>Header</t>
  </si>
  <si>
    <t>Ferrite bead</t>
  </si>
  <si>
    <t>0603</t>
  </si>
  <si>
    <t>Voltage Regulator</t>
  </si>
  <si>
    <t>STM32F103CBT6</t>
  </si>
  <si>
    <t>SPI Flash module</t>
  </si>
  <si>
    <t>8-SOIC</t>
  </si>
  <si>
    <t>USB Micro B</t>
  </si>
  <si>
    <t>B1, B2</t>
  </si>
  <si>
    <t>R7</t>
  </si>
  <si>
    <t>R5, R6</t>
  </si>
  <si>
    <t>C3</t>
  </si>
  <si>
    <t>SOT223</t>
  </si>
  <si>
    <t>RN1</t>
  </si>
  <si>
    <t>EXB-38V102JV</t>
  </si>
  <si>
    <t>X2</t>
  </si>
  <si>
    <t>IPEX-20279-001E</t>
  </si>
  <si>
    <t>Y2</t>
  </si>
  <si>
    <t>8mm x 1mm</t>
  </si>
  <si>
    <t>3.6mm x 3.1mm</t>
  </si>
  <si>
    <t>LED1</t>
  </si>
  <si>
    <t>LED2</t>
  </si>
  <si>
    <t>RGB LED</t>
  </si>
  <si>
    <t>LED</t>
  </si>
  <si>
    <t>3528</t>
  </si>
  <si>
    <t>R4, R9</t>
  </si>
  <si>
    <t>R1, R8</t>
  </si>
  <si>
    <t>Chip Resistor Array</t>
  </si>
  <si>
    <t>C4, C7-8, C13-15, C17</t>
  </si>
  <si>
    <t>Tantalum Capacitor</t>
  </si>
  <si>
    <t>3528 RGB LED</t>
  </si>
  <si>
    <t>C5, C6</t>
  </si>
  <si>
    <t>Fab PCB</t>
    <phoneticPr fontId="2" type="noConversion"/>
  </si>
  <si>
    <t>FR4,1.6mm,1OZ,Electroless Nickel Immersion Gold,White Solder mask, Black Silkscreen</t>
    <phoneticPr fontId="2" type="noConversion"/>
  </si>
  <si>
    <t>2.4GHz, Ceramic</t>
  </si>
  <si>
    <t>ACX</t>
    <phoneticPr fontId="2" type="noConversion"/>
  </si>
  <si>
    <t>AT8010-E2R9HAA</t>
    <phoneticPr fontId="2" type="noConversion"/>
  </si>
  <si>
    <t>Button</t>
  </si>
  <si>
    <t xml:space="preserve">HAOYU </t>
  </si>
  <si>
    <t>TS-1185A-E</t>
  </si>
  <si>
    <t>10pF, Ceramic, 50V, ±0.5pF</t>
  </si>
  <si>
    <t>22pF, Ceramic, 50V, 5%</t>
  </si>
  <si>
    <t>Vishay</t>
  </si>
  <si>
    <t>VJ0603A220JXACW1BC</t>
  </si>
  <si>
    <t>100nF, Ceramic, 25V, 10%, X5R</t>
  </si>
  <si>
    <t>Taiyo Yuden</t>
  </si>
  <si>
    <t>TMK107BJ104KA-T</t>
  </si>
  <si>
    <t>Ceramic RF Capacitor</t>
  </si>
  <si>
    <t>2.2pF, Ceramic, 50V, ±0.25pF</t>
  </si>
  <si>
    <t>10uF, Tantalum, 10V, 20%</t>
  </si>
  <si>
    <t>AVX</t>
  </si>
  <si>
    <t>TAJA106M010RNJ</t>
  </si>
  <si>
    <t>20V, 500mA</t>
  </si>
  <si>
    <t>Micro Commercial Co</t>
  </si>
  <si>
    <t>RB551V-30</t>
  </si>
  <si>
    <t>Single String, 0.230" Mating Length</t>
  </si>
  <si>
    <t>Kaweei</t>
  </si>
  <si>
    <t>CP25411-12G-S116-A</t>
  </si>
  <si>
    <t>RF Inductor</t>
  </si>
  <si>
    <t>2.2nH, Ceramic</t>
  </si>
  <si>
    <t>220Ω, 500mA</t>
  </si>
  <si>
    <t>Murata</t>
  </si>
  <si>
    <t>BLM18AG221SN1D</t>
  </si>
  <si>
    <t>Blue, SMD</t>
  </si>
  <si>
    <t xml:space="preserve">WENLIANG </t>
  </si>
  <si>
    <t>WLUB0603A-341</t>
  </si>
  <si>
    <t>WLRGB3528C/R</t>
  </si>
  <si>
    <t>Dual NPN, 40V</t>
  </si>
  <si>
    <t>MMDT3904-TP</t>
  </si>
  <si>
    <t>1K, 4 Resistors</t>
  </si>
  <si>
    <t>Panasonic Electric Components</t>
  </si>
  <si>
    <t>3.3V, 0.5A LDO</t>
  </si>
  <si>
    <t>Microchip Technology</t>
  </si>
  <si>
    <t>Microcontroller</t>
  </si>
  <si>
    <t>MCU ARM 128K, 48-pin</t>
  </si>
  <si>
    <t>STMicroelectronics</t>
  </si>
  <si>
    <t>16Mbit, 75MHz</t>
  </si>
  <si>
    <t>SST25VF016B-75-4I-S2AF-T</t>
  </si>
  <si>
    <t>Wifi Module</t>
    <phoneticPr fontId="2" type="noConversion"/>
  </si>
  <si>
    <t>Wi-Fi Module</t>
    <phoneticPr fontId="0" type="noConversion"/>
  </si>
  <si>
    <t>U2</t>
    <phoneticPr fontId="2" type="noConversion"/>
  </si>
  <si>
    <t>Texas Instruments</t>
    <phoneticPr fontId="2" type="noConversion"/>
  </si>
  <si>
    <t>CC3000</t>
    <phoneticPr fontId="2" type="noConversion"/>
  </si>
  <si>
    <t>USB Micro B Connector</t>
    <phoneticPr fontId="2" type="noConversion"/>
  </si>
  <si>
    <t>uFL Connector</t>
  </si>
  <si>
    <t>SMD</t>
  </si>
  <si>
    <t>RTC Crystal</t>
  </si>
  <si>
    <t>32.768KHz, 12.5pF RTC Crystal</t>
  </si>
  <si>
    <t>2-SMD</t>
  </si>
  <si>
    <t>8MHz Crystal, 18pF, SMD</t>
  </si>
  <si>
    <t>Mini Breadboard</t>
    <phoneticPr fontId="2" type="noConversion"/>
  </si>
  <si>
    <t>400pt or smaller</t>
  </si>
  <si>
    <t>USB Micro - B Cable</t>
    <phoneticPr fontId="2" type="noConversion"/>
  </si>
  <si>
    <t>Qty</t>
  </si>
  <si>
    <t>Package/Case</t>
  </si>
  <si>
    <t>Designator</t>
  </si>
  <si>
    <t>AVL</t>
  </si>
  <si>
    <t>AVL P/N</t>
  </si>
  <si>
    <t>Need to confirm specs and stack-up</t>
  </si>
  <si>
    <t>C9, C10, C11, C12</t>
  </si>
  <si>
    <t>New Component</t>
  </si>
  <si>
    <t>Need Local Part #</t>
  </si>
  <si>
    <t>We Provide</t>
  </si>
  <si>
    <t>Additional Comments</t>
  </si>
  <si>
    <t>Chip Antenna Production Quantity</t>
  </si>
  <si>
    <t>u.FL Antenna Production Quantitiy</t>
  </si>
  <si>
    <t>Total Production Quantity</t>
  </si>
  <si>
    <t>Price/Unit</t>
  </si>
  <si>
    <t>Total Quantity</t>
  </si>
  <si>
    <t>Total Amount</t>
  </si>
  <si>
    <t>MOQ</t>
  </si>
  <si>
    <t>Lead Time</t>
  </si>
  <si>
    <t>Fab notes for PCB vendor</t>
  </si>
  <si>
    <t>Specified for 7628 single sided 7 mil prepreg</t>
  </si>
  <si>
    <t>Er (dielectric constant) between 4.5 and 4.7</t>
  </si>
  <si>
    <t>Board thickness of 1.6mm</t>
  </si>
  <si>
    <t>Distance of 0.014"/356um between layers 1 and 2</t>
  </si>
  <si>
    <t>Target impedance of 50 ohms on RF net (see drawing)</t>
  </si>
  <si>
    <t>Plug and tent all vias on the top side of the board</t>
  </si>
  <si>
    <t>C1, C2</t>
  </si>
  <si>
    <t>C16</t>
  </si>
  <si>
    <t>4.7uF, Ceramic, 10V, 10%, X5R</t>
  </si>
  <si>
    <t>LMK107BJ475KAHT</t>
  </si>
  <si>
    <t>TDK</t>
    <phoneticPr fontId="1" type="noConversion"/>
  </si>
  <si>
    <t>MLG1608B2N2S</t>
    <phoneticPr fontId="1" type="noConversion"/>
  </si>
  <si>
    <t>10K, 1/4W, 5%</t>
    <phoneticPr fontId="1" type="noConversion"/>
  </si>
  <si>
    <t>CRCW060310K0JNEAHP</t>
  </si>
  <si>
    <t>33K, 1/4W, 5%</t>
    <phoneticPr fontId="1" type="noConversion"/>
  </si>
  <si>
    <t>CRCW060333K0JNEAHP</t>
  </si>
  <si>
    <t>1K5, 1/4W, 5%</t>
    <phoneticPr fontId="1" type="noConversion"/>
  </si>
  <si>
    <t>CRCW06031K50JNEAHP</t>
  </si>
  <si>
    <t>22Ω, 1/4W, 5%</t>
    <phoneticPr fontId="1" type="noConversion"/>
  </si>
  <si>
    <t>CRCW060322R0JNEAHP</t>
  </si>
  <si>
    <t>47K, 1/4W, 5%</t>
    <phoneticPr fontId="1" type="noConversion"/>
  </si>
  <si>
    <t>CRCW060347K0JNEAHP</t>
  </si>
  <si>
    <t>1K, 1/4W, 5%</t>
    <phoneticPr fontId="1" type="noConversion"/>
  </si>
  <si>
    <t>CRCW06031K00JNEAHP</t>
  </si>
  <si>
    <t>Microchip Technology</t>
    <phoneticPr fontId="1" type="noConversion"/>
  </si>
  <si>
    <t>MCP1825S-3302E/DB</t>
  </si>
  <si>
    <t xml:space="preserve">CMCUSB-5BFM2G-01-D </t>
  </si>
  <si>
    <t>P1163-0140R</t>
  </si>
  <si>
    <t>Song Ji</t>
  </si>
  <si>
    <t>SJFC1332K12P20</t>
  </si>
  <si>
    <t>SMD5032 4P 30M</t>
  </si>
  <si>
    <t>5032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</si>
</sst>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name val="Times New Roman"/>
    </font>
    <font>
      <b/>
      <sz val="12"/>
      <name val="Times New Roman"/>
    </font>
    <font>
      <sz val="12"/>
      <color rgb="FF9C6500"/>
      <name val="Calibri"/>
      <family val="2"/>
      <scheme val="minor"/>
    </font>
    <font>
      <sz val="12"/>
      <color rgb="FF9C0006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2"/>
      <color rgb="FF000000"/>
      <name val="Times New Roman"/>
    </font>
    <font>
      <sz val="12"/>
      <color rgb="FF000000"/>
      <name val="Times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6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6" fillId="0" borderId="1" xfId="0" applyFont="1" applyFill="1" applyBorder="1"/>
    <xf numFmtId="0" fontId="4" fillId="2" borderId="1" xfId="123" applyFont="1" applyBorder="1"/>
    <xf numFmtId="0" fontId="8" fillId="4" borderId="1" xfId="131" applyFont="1" applyBorder="1"/>
    <xf numFmtId="0" fontId="5" fillId="3" borderId="1" xfId="124" applyFont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123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123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124" applyFont="1" applyFill="1" applyBorder="1" applyAlignment="1">
      <alignment vertical="center"/>
    </xf>
    <xf numFmtId="0" fontId="6" fillId="0" borderId="1" xfId="0" quotePrefix="1" applyFont="1" applyFill="1" applyBorder="1" applyAlignment="1">
      <alignment vertical="center"/>
    </xf>
    <xf numFmtId="0" fontId="6" fillId="0" borderId="1" xfId="123" quotePrefix="1" applyFont="1" applyFill="1" applyBorder="1" applyAlignment="1">
      <alignment vertical="center"/>
    </xf>
    <xf numFmtId="0" fontId="9" fillId="3" borderId="1" xfId="124" applyFont="1" applyBorder="1" applyAlignment="1">
      <alignment vertical="center"/>
    </xf>
    <xf numFmtId="0" fontId="9" fillId="3" borderId="1" xfId="124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10" fillId="0" borderId="0" xfId="0" applyFont="1"/>
    <xf numFmtId="3" fontId="6" fillId="0" borderId="1" xfId="0" applyNumberFormat="1" applyFont="1" applyFill="1" applyBorder="1" applyAlignment="1">
      <alignment horizontal="left"/>
    </xf>
    <xf numFmtId="3" fontId="7" fillId="0" borderId="1" xfId="0" applyNumberFormat="1" applyFont="1" applyFill="1" applyBorder="1" applyAlignment="1">
      <alignment horizontal="left"/>
    </xf>
    <xf numFmtId="3" fontId="6" fillId="0" borderId="1" xfId="0" applyNumberFormat="1" applyFont="1" applyFill="1" applyBorder="1" applyAlignment="1">
      <alignment vertical="center"/>
    </xf>
    <xf numFmtId="0" fontId="6" fillId="0" borderId="1" xfId="123" applyFont="1" applyFill="1" applyBorder="1" applyAlignment="1">
      <alignment horizontal="center" vertical="center"/>
    </xf>
    <xf numFmtId="0" fontId="11" fillId="0" borderId="0" xfId="0" applyFont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4" xfId="0" applyFont="1" applyBorder="1" applyAlignment="1"/>
    <xf numFmtId="0" fontId="13" fillId="0" borderId="1" xfId="0" applyFont="1" applyBorder="1"/>
    <xf numFmtId="0" fontId="6" fillId="5" borderId="1" xfId="123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10" fillId="0" borderId="1" xfId="0" applyFont="1" applyBorder="1" applyAlignment="1"/>
    <xf numFmtId="49" fontId="10" fillId="0" borderId="1" xfId="0" quotePrefix="1" applyNumberFormat="1" applyFont="1" applyBorder="1" applyAlignment="1"/>
    <xf numFmtId="0" fontId="10" fillId="0" borderId="1" xfId="0" applyFont="1" applyFill="1" applyBorder="1" applyAlignment="1"/>
    <xf numFmtId="0" fontId="12" fillId="0" borderId="1" xfId="0" applyFont="1" applyBorder="1" applyAlignment="1"/>
    <xf numFmtId="0" fontId="6" fillId="0" borderId="1" xfId="123" applyFont="1" applyFill="1" applyBorder="1" applyAlignment="1"/>
    <xf numFmtId="0" fontId="6" fillId="6" borderId="1" xfId="0" applyFont="1" applyFill="1" applyBorder="1" applyAlignment="1">
      <alignment horizontal="left"/>
    </xf>
  </cellXfs>
  <cellStyles count="152">
    <cellStyle name="Bad" xfId="12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Good" xfId="12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29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eutral" xfId="13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45"/>
  <sheetViews>
    <sheetView showGridLines="0" tabSelected="1" workbookViewId="0">
      <selection activeCell="E44" sqref="E44"/>
    </sheetView>
  </sheetViews>
  <sheetFormatPr baseColWidth="10" defaultRowHeight="15" x14ac:dyDescent="0"/>
  <cols>
    <col min="1" max="1" width="2.83203125" style="1" customWidth="1"/>
    <col min="2" max="2" width="10.83203125" style="1"/>
    <col min="3" max="3" width="23" style="1" customWidth="1"/>
    <col min="4" max="4" width="39" style="1" customWidth="1"/>
    <col min="5" max="5" width="24.1640625" style="1" customWidth="1"/>
    <col min="6" max="6" width="23.83203125" style="1" customWidth="1"/>
    <col min="7" max="7" width="25.6640625" style="1" customWidth="1"/>
    <col min="8" max="8" width="35.5" style="1" customWidth="1"/>
    <col min="9" max="9" width="47.5" style="1" customWidth="1"/>
    <col min="10" max="10" width="10.83203125" style="1"/>
    <col min="11" max="11" width="13.83203125" style="1" bestFit="1" customWidth="1"/>
    <col min="12" max="12" width="13" style="1" bestFit="1" customWidth="1"/>
    <col min="13" max="13" width="6.1640625" style="1" bestFit="1" customWidth="1"/>
    <col min="14" max="14" width="10.5" style="1" bestFit="1" customWidth="1"/>
    <col min="15" max="16384" width="10.83203125" style="1"/>
  </cols>
  <sheetData>
    <row r="3" spans="2:14">
      <c r="B3" s="6"/>
      <c r="C3" s="5" t="s">
        <v>128</v>
      </c>
    </row>
    <row r="4" spans="2:14">
      <c r="B4" s="7"/>
      <c r="C4" s="5" t="s">
        <v>129</v>
      </c>
    </row>
    <row r="5" spans="2:14">
      <c r="B5" s="8"/>
      <c r="C5" s="5" t="s">
        <v>130</v>
      </c>
    </row>
    <row r="6" spans="2:14">
      <c r="B6"/>
      <c r="C6" s="23"/>
    </row>
    <row r="7" spans="2:14">
      <c r="B7" s="33" t="s">
        <v>132</v>
      </c>
      <c r="C7" s="33"/>
      <c r="D7" s="25">
        <v>12000</v>
      </c>
    </row>
    <row r="8" spans="2:14">
      <c r="B8" s="33" t="s">
        <v>133</v>
      </c>
      <c r="C8" s="33"/>
      <c r="D8" s="25">
        <v>1200</v>
      </c>
    </row>
    <row r="9" spans="2:14">
      <c r="B9" s="34" t="s">
        <v>134</v>
      </c>
      <c r="C9" s="34"/>
      <c r="D9" s="26">
        <f>SUM(D7:D8)</f>
        <v>13200</v>
      </c>
    </row>
    <row r="10" spans="2:14">
      <c r="B10" s="24"/>
      <c r="C10" s="23"/>
    </row>
    <row r="12" spans="2:14">
      <c r="B12" s="2" t="s">
        <v>121</v>
      </c>
      <c r="C12" s="3" t="s">
        <v>1</v>
      </c>
      <c r="D12" s="3" t="s">
        <v>0</v>
      </c>
      <c r="E12" s="3" t="s">
        <v>122</v>
      </c>
      <c r="F12" s="3" t="s">
        <v>123</v>
      </c>
      <c r="G12" s="3" t="s">
        <v>124</v>
      </c>
      <c r="H12" s="3" t="s">
        <v>125</v>
      </c>
      <c r="I12" s="4" t="s">
        <v>131</v>
      </c>
      <c r="J12" s="4" t="s">
        <v>135</v>
      </c>
      <c r="K12" s="4" t="s">
        <v>136</v>
      </c>
      <c r="L12" s="4" t="s">
        <v>137</v>
      </c>
      <c r="M12" s="4" t="s">
        <v>138</v>
      </c>
      <c r="N12" s="4" t="s">
        <v>139</v>
      </c>
    </row>
    <row r="13" spans="2:14">
      <c r="B13" s="9">
        <v>1</v>
      </c>
      <c r="C13" s="10" t="s">
        <v>60</v>
      </c>
      <c r="D13" s="30" t="s">
        <v>61</v>
      </c>
      <c r="E13" s="31"/>
      <c r="F13" s="31"/>
      <c r="G13" s="31"/>
      <c r="H13" s="32"/>
      <c r="I13" s="11" t="s">
        <v>126</v>
      </c>
      <c r="J13" s="11"/>
      <c r="K13" s="27">
        <f>B13*$D$9</f>
        <v>13200</v>
      </c>
      <c r="L13" s="11"/>
      <c r="M13" s="11"/>
      <c r="N13" s="11"/>
    </row>
    <row r="14" spans="2:14">
      <c r="B14" s="12">
        <v>1</v>
      </c>
      <c r="C14" s="13" t="s">
        <v>12</v>
      </c>
      <c r="D14" s="13" t="s">
        <v>62</v>
      </c>
      <c r="E14" s="13" t="s">
        <v>46</v>
      </c>
      <c r="F14" s="13" t="s">
        <v>11</v>
      </c>
      <c r="G14" s="13" t="s">
        <v>63</v>
      </c>
      <c r="H14" s="13" t="s">
        <v>64</v>
      </c>
      <c r="I14" s="11"/>
      <c r="J14" s="11"/>
      <c r="K14" s="27">
        <f>B14*$D$7</f>
        <v>12000</v>
      </c>
      <c r="L14" s="11"/>
      <c r="M14" s="11"/>
      <c r="N14" s="11"/>
    </row>
    <row r="15" spans="2:14">
      <c r="B15" s="14">
        <v>2</v>
      </c>
      <c r="C15" s="15" t="s">
        <v>24</v>
      </c>
      <c r="D15" s="15" t="s">
        <v>65</v>
      </c>
      <c r="E15" s="15" t="s">
        <v>47</v>
      </c>
      <c r="F15" s="15" t="s">
        <v>36</v>
      </c>
      <c r="G15" s="15" t="s">
        <v>66</v>
      </c>
      <c r="H15" s="15" t="s">
        <v>67</v>
      </c>
      <c r="I15" s="16"/>
      <c r="J15" s="11"/>
      <c r="K15" s="27">
        <f t="shared" ref="K15:K45" si="0">B15*$D$9</f>
        <v>26400</v>
      </c>
      <c r="L15" s="11"/>
      <c r="M15" s="11"/>
      <c r="N15" s="11"/>
    </row>
    <row r="16" spans="2:14">
      <c r="B16" s="28">
        <v>2</v>
      </c>
      <c r="C16" s="15" t="s">
        <v>8</v>
      </c>
      <c r="D16" s="35" t="s">
        <v>149</v>
      </c>
      <c r="E16" s="19" t="s">
        <v>30</v>
      </c>
      <c r="F16" s="15" t="s">
        <v>147</v>
      </c>
      <c r="G16" s="35" t="s">
        <v>73</v>
      </c>
      <c r="H16" s="36" t="s">
        <v>150</v>
      </c>
      <c r="I16" s="11"/>
      <c r="J16" s="11"/>
      <c r="K16" s="27">
        <f>B16*$D$9</f>
        <v>26400</v>
      </c>
      <c r="L16" s="11"/>
      <c r="M16" s="11"/>
      <c r="N16" s="11"/>
    </row>
    <row r="17" spans="2:14">
      <c r="B17" s="14">
        <v>2</v>
      </c>
      <c r="C17" s="17" t="s">
        <v>75</v>
      </c>
      <c r="D17" s="11" t="s">
        <v>68</v>
      </c>
      <c r="E17" s="18" t="s">
        <v>30</v>
      </c>
      <c r="F17" s="11" t="s">
        <v>59</v>
      </c>
      <c r="G17" s="37"/>
      <c r="H17" s="38"/>
      <c r="I17" s="11"/>
      <c r="J17" s="11"/>
      <c r="K17" s="27">
        <f>D8+D7</f>
        <v>13200</v>
      </c>
      <c r="L17" s="11"/>
      <c r="M17" s="11"/>
      <c r="N17" s="11"/>
    </row>
    <row r="18" spans="2:14">
      <c r="B18" s="28">
        <v>4</v>
      </c>
      <c r="C18" s="17" t="s">
        <v>8</v>
      </c>
      <c r="D18" s="11" t="s">
        <v>69</v>
      </c>
      <c r="E18" s="18" t="s">
        <v>30</v>
      </c>
      <c r="F18" s="11" t="s">
        <v>127</v>
      </c>
      <c r="G18" s="39" t="s">
        <v>70</v>
      </c>
      <c r="H18" s="39" t="s">
        <v>71</v>
      </c>
      <c r="I18" s="11"/>
      <c r="J18" s="11"/>
      <c r="K18" s="27">
        <f t="shared" si="0"/>
        <v>52800</v>
      </c>
      <c r="L18" s="11"/>
      <c r="M18" s="11"/>
      <c r="N18" s="11"/>
    </row>
    <row r="19" spans="2:14">
      <c r="B19" s="14">
        <v>7</v>
      </c>
      <c r="C19" s="17" t="s">
        <v>8</v>
      </c>
      <c r="D19" s="11" t="s">
        <v>72</v>
      </c>
      <c r="E19" s="18" t="s">
        <v>30</v>
      </c>
      <c r="F19" s="11" t="s">
        <v>56</v>
      </c>
      <c r="G19" s="39" t="s">
        <v>73</v>
      </c>
      <c r="H19" s="39" t="s">
        <v>74</v>
      </c>
      <c r="I19" s="11"/>
      <c r="J19" s="11"/>
      <c r="K19" s="27">
        <f t="shared" si="0"/>
        <v>92400</v>
      </c>
      <c r="L19" s="11"/>
      <c r="M19" s="11"/>
      <c r="N19" s="11"/>
    </row>
    <row r="20" spans="2:14">
      <c r="B20" s="14">
        <v>1</v>
      </c>
      <c r="C20" s="17" t="s">
        <v>75</v>
      </c>
      <c r="D20" s="11" t="s">
        <v>76</v>
      </c>
      <c r="E20" s="18" t="s">
        <v>30</v>
      </c>
      <c r="F20" s="11" t="s">
        <v>39</v>
      </c>
      <c r="G20" s="37"/>
      <c r="H20" s="37"/>
      <c r="I20" s="11"/>
      <c r="J20" s="11"/>
      <c r="K20" s="27">
        <f>B20*$D$7</f>
        <v>12000</v>
      </c>
      <c r="L20" s="11"/>
      <c r="M20" s="11"/>
      <c r="N20" s="11"/>
    </row>
    <row r="21" spans="2:14">
      <c r="B21" s="28">
        <v>1</v>
      </c>
      <c r="C21" s="17" t="s">
        <v>57</v>
      </c>
      <c r="D21" s="11" t="s">
        <v>77</v>
      </c>
      <c r="E21" s="18" t="s">
        <v>25</v>
      </c>
      <c r="F21" s="11" t="s">
        <v>148</v>
      </c>
      <c r="G21" s="39" t="s">
        <v>78</v>
      </c>
      <c r="H21" s="39" t="s">
        <v>79</v>
      </c>
      <c r="I21" s="11"/>
      <c r="J21" s="11"/>
      <c r="K21" s="27">
        <f t="shared" si="0"/>
        <v>13200</v>
      </c>
      <c r="L21" s="11"/>
      <c r="M21" s="11"/>
      <c r="N21" s="11"/>
    </row>
    <row r="22" spans="2:14">
      <c r="B22" s="14">
        <v>1</v>
      </c>
      <c r="C22" s="15" t="s">
        <v>2</v>
      </c>
      <c r="D22" s="15" t="s">
        <v>80</v>
      </c>
      <c r="E22" s="15" t="s">
        <v>14</v>
      </c>
      <c r="F22" s="15" t="s">
        <v>13</v>
      </c>
      <c r="G22" s="15" t="s">
        <v>81</v>
      </c>
      <c r="H22" s="15" t="s">
        <v>82</v>
      </c>
      <c r="I22" s="11"/>
      <c r="J22" s="11"/>
      <c r="K22" s="27">
        <f t="shared" si="0"/>
        <v>13200</v>
      </c>
      <c r="L22" s="11"/>
      <c r="M22" s="11"/>
      <c r="N22" s="11"/>
    </row>
    <row r="23" spans="2:14">
      <c r="B23" s="14">
        <v>2</v>
      </c>
      <c r="C23" s="17" t="s">
        <v>28</v>
      </c>
      <c r="D23" s="11" t="s">
        <v>83</v>
      </c>
      <c r="E23" s="11" t="s">
        <v>27</v>
      </c>
      <c r="F23" s="11" t="s">
        <v>26</v>
      </c>
      <c r="G23" s="11" t="s">
        <v>84</v>
      </c>
      <c r="H23" s="11" t="s">
        <v>85</v>
      </c>
      <c r="I23" s="11"/>
      <c r="J23" s="11"/>
      <c r="K23" s="27">
        <f t="shared" si="0"/>
        <v>26400</v>
      </c>
      <c r="L23" s="11"/>
      <c r="M23" s="11"/>
      <c r="N23" s="11"/>
    </row>
    <row r="24" spans="2:14">
      <c r="B24" s="14">
        <v>1</v>
      </c>
      <c r="C24" s="17" t="s">
        <v>86</v>
      </c>
      <c r="D24" s="11" t="s">
        <v>87</v>
      </c>
      <c r="E24" s="11" t="s">
        <v>30</v>
      </c>
      <c r="F24" s="11" t="s">
        <v>15</v>
      </c>
      <c r="G24" s="39" t="s">
        <v>151</v>
      </c>
      <c r="H24" s="39" t="s">
        <v>152</v>
      </c>
      <c r="I24" s="11"/>
      <c r="J24" s="11"/>
      <c r="K24" s="27">
        <f t="shared" si="0"/>
        <v>13200</v>
      </c>
      <c r="L24" s="11"/>
      <c r="M24" s="11"/>
      <c r="N24" s="11"/>
    </row>
    <row r="25" spans="2:14">
      <c r="B25" s="14">
        <v>1</v>
      </c>
      <c r="C25" s="15" t="s">
        <v>29</v>
      </c>
      <c r="D25" s="15" t="s">
        <v>88</v>
      </c>
      <c r="E25" s="19" t="s">
        <v>30</v>
      </c>
      <c r="F25" s="15" t="s">
        <v>16</v>
      </c>
      <c r="G25" s="15" t="s">
        <v>89</v>
      </c>
      <c r="H25" s="15" t="s">
        <v>90</v>
      </c>
      <c r="I25" s="11"/>
      <c r="J25" s="11"/>
      <c r="K25" s="27">
        <f t="shared" si="0"/>
        <v>13200</v>
      </c>
      <c r="L25" s="11"/>
      <c r="M25" s="11"/>
      <c r="N25" s="11"/>
    </row>
    <row r="26" spans="2:14">
      <c r="B26" s="14">
        <v>1</v>
      </c>
      <c r="C26" s="17" t="s">
        <v>51</v>
      </c>
      <c r="D26" s="11" t="s">
        <v>91</v>
      </c>
      <c r="E26" s="18" t="s">
        <v>30</v>
      </c>
      <c r="F26" s="11" t="s">
        <v>48</v>
      </c>
      <c r="G26" s="11" t="s">
        <v>92</v>
      </c>
      <c r="H26" s="11" t="s">
        <v>93</v>
      </c>
      <c r="I26" s="11"/>
      <c r="J26" s="11"/>
      <c r="K26" s="27">
        <f t="shared" si="0"/>
        <v>13200</v>
      </c>
      <c r="L26" s="11"/>
      <c r="M26" s="11"/>
      <c r="N26" s="11"/>
    </row>
    <row r="27" spans="2:14">
      <c r="B27" s="14">
        <v>1</v>
      </c>
      <c r="C27" s="17" t="s">
        <v>50</v>
      </c>
      <c r="D27" s="11" t="s">
        <v>58</v>
      </c>
      <c r="E27" s="18" t="s">
        <v>52</v>
      </c>
      <c r="F27" s="11" t="s">
        <v>49</v>
      </c>
      <c r="G27" s="11" t="s">
        <v>92</v>
      </c>
      <c r="H27" s="11" t="s">
        <v>94</v>
      </c>
      <c r="I27" s="11"/>
      <c r="J27" s="11"/>
      <c r="K27" s="27">
        <f t="shared" si="0"/>
        <v>13200</v>
      </c>
      <c r="L27" s="11"/>
      <c r="M27" s="11"/>
      <c r="N27" s="11"/>
    </row>
    <row r="28" spans="2:14">
      <c r="B28" s="14">
        <v>1</v>
      </c>
      <c r="C28" s="17" t="s">
        <v>18</v>
      </c>
      <c r="D28" s="11" t="s">
        <v>95</v>
      </c>
      <c r="E28" s="11" t="s">
        <v>17</v>
      </c>
      <c r="F28" s="11" t="s">
        <v>3</v>
      </c>
      <c r="G28" s="11" t="s">
        <v>81</v>
      </c>
      <c r="H28" s="11" t="s">
        <v>96</v>
      </c>
      <c r="I28" s="11"/>
      <c r="J28" s="11"/>
      <c r="K28" s="27">
        <f t="shared" si="0"/>
        <v>13200</v>
      </c>
      <c r="L28" s="11"/>
      <c r="M28" s="11"/>
      <c r="N28" s="11"/>
    </row>
    <row r="29" spans="2:14">
      <c r="B29" s="14">
        <v>2</v>
      </c>
      <c r="C29" s="17" t="s">
        <v>10</v>
      </c>
      <c r="D29" s="39" t="s">
        <v>153</v>
      </c>
      <c r="E29" s="40" t="s">
        <v>30</v>
      </c>
      <c r="F29" s="39" t="s">
        <v>54</v>
      </c>
      <c r="G29" s="39" t="s">
        <v>70</v>
      </c>
      <c r="H29" s="39" t="s">
        <v>154</v>
      </c>
      <c r="I29" s="11"/>
      <c r="J29" s="11"/>
      <c r="K29" s="27">
        <f t="shared" si="0"/>
        <v>26400</v>
      </c>
      <c r="L29" s="11"/>
      <c r="M29" s="11"/>
      <c r="N29" s="11"/>
    </row>
    <row r="30" spans="2:14">
      <c r="B30" s="14">
        <v>1</v>
      </c>
      <c r="C30" s="17" t="s">
        <v>10</v>
      </c>
      <c r="D30" s="39" t="s">
        <v>155</v>
      </c>
      <c r="E30" s="40" t="s">
        <v>30</v>
      </c>
      <c r="F30" s="39" t="s">
        <v>19</v>
      </c>
      <c r="G30" s="39" t="s">
        <v>70</v>
      </c>
      <c r="H30" s="39" t="s">
        <v>156</v>
      </c>
      <c r="I30" s="11"/>
      <c r="J30" s="11"/>
      <c r="K30" s="27">
        <f t="shared" si="0"/>
        <v>13200</v>
      </c>
      <c r="L30" s="11"/>
      <c r="M30" s="11"/>
      <c r="N30" s="11"/>
    </row>
    <row r="31" spans="2:14">
      <c r="B31" s="14">
        <v>1</v>
      </c>
      <c r="C31" s="17" t="s">
        <v>10</v>
      </c>
      <c r="D31" s="39" t="s">
        <v>157</v>
      </c>
      <c r="E31" s="40" t="s">
        <v>30</v>
      </c>
      <c r="F31" s="39" t="s">
        <v>20</v>
      </c>
      <c r="G31" s="39" t="s">
        <v>70</v>
      </c>
      <c r="H31" s="39" t="s">
        <v>158</v>
      </c>
      <c r="I31" s="11"/>
      <c r="J31" s="11"/>
      <c r="K31" s="27">
        <f t="shared" si="0"/>
        <v>13200</v>
      </c>
      <c r="L31" s="11"/>
      <c r="M31" s="11"/>
      <c r="N31" s="11"/>
    </row>
    <row r="32" spans="2:14">
      <c r="B32" s="14">
        <v>2</v>
      </c>
      <c r="C32" s="17" t="s">
        <v>10</v>
      </c>
      <c r="D32" s="39" t="s">
        <v>159</v>
      </c>
      <c r="E32" s="40" t="s">
        <v>30</v>
      </c>
      <c r="F32" s="39" t="s">
        <v>38</v>
      </c>
      <c r="G32" s="39" t="s">
        <v>70</v>
      </c>
      <c r="H32" s="39" t="s">
        <v>160</v>
      </c>
      <c r="I32" s="11"/>
      <c r="J32" s="11"/>
      <c r="K32" s="27">
        <f t="shared" si="0"/>
        <v>26400</v>
      </c>
      <c r="L32" s="11"/>
      <c r="M32" s="11"/>
      <c r="N32" s="11"/>
    </row>
    <row r="33" spans="2:14">
      <c r="B33" s="14">
        <v>1</v>
      </c>
      <c r="C33" s="17" t="s">
        <v>10</v>
      </c>
      <c r="D33" s="39" t="s">
        <v>161</v>
      </c>
      <c r="E33" s="40" t="s">
        <v>30</v>
      </c>
      <c r="F33" s="39" t="s">
        <v>37</v>
      </c>
      <c r="G33" s="39" t="s">
        <v>70</v>
      </c>
      <c r="H33" s="39" t="s">
        <v>162</v>
      </c>
      <c r="I33" s="11"/>
      <c r="J33" s="11"/>
      <c r="K33" s="27">
        <f t="shared" si="0"/>
        <v>13200</v>
      </c>
      <c r="L33" s="11"/>
      <c r="M33" s="11"/>
      <c r="N33" s="11"/>
    </row>
    <row r="34" spans="2:14">
      <c r="B34" s="14">
        <v>2</v>
      </c>
      <c r="C34" s="17" t="s">
        <v>10</v>
      </c>
      <c r="D34" s="39" t="s">
        <v>163</v>
      </c>
      <c r="E34" s="40" t="s">
        <v>30</v>
      </c>
      <c r="F34" s="39" t="s">
        <v>53</v>
      </c>
      <c r="G34" s="39" t="s">
        <v>70</v>
      </c>
      <c r="H34" s="39" t="s">
        <v>164</v>
      </c>
      <c r="I34" s="11"/>
      <c r="J34" s="11"/>
      <c r="K34" s="27">
        <f t="shared" si="0"/>
        <v>26400</v>
      </c>
      <c r="L34" s="11"/>
      <c r="M34" s="11"/>
      <c r="N34" s="11"/>
    </row>
    <row r="35" spans="2:14">
      <c r="B35" s="14">
        <v>1</v>
      </c>
      <c r="C35" s="17" t="s">
        <v>55</v>
      </c>
      <c r="D35" s="11" t="s">
        <v>97</v>
      </c>
      <c r="E35" s="18" t="s">
        <v>25</v>
      </c>
      <c r="F35" s="11" t="s">
        <v>41</v>
      </c>
      <c r="G35" s="41" t="s">
        <v>98</v>
      </c>
      <c r="H35" s="42" t="s">
        <v>42</v>
      </c>
      <c r="I35" s="11"/>
      <c r="J35" s="11"/>
      <c r="K35" s="27">
        <f t="shared" si="0"/>
        <v>13200</v>
      </c>
      <c r="L35" s="11"/>
      <c r="M35" s="11"/>
      <c r="N35" s="11"/>
    </row>
    <row r="36" spans="2:14">
      <c r="B36" s="14">
        <v>1</v>
      </c>
      <c r="C36" s="15" t="s">
        <v>31</v>
      </c>
      <c r="D36" s="15" t="s">
        <v>99</v>
      </c>
      <c r="E36" s="15" t="s">
        <v>40</v>
      </c>
      <c r="F36" s="15" t="s">
        <v>4</v>
      </c>
      <c r="G36" s="43" t="s">
        <v>165</v>
      </c>
      <c r="H36" s="43" t="s">
        <v>166</v>
      </c>
      <c r="I36" s="11"/>
      <c r="J36" s="11"/>
      <c r="K36" s="27">
        <f t="shared" si="0"/>
        <v>13200</v>
      </c>
      <c r="L36" s="11"/>
      <c r="M36" s="11"/>
      <c r="N36" s="11"/>
    </row>
    <row r="37" spans="2:14">
      <c r="B37" s="14">
        <v>1</v>
      </c>
      <c r="C37" s="15" t="s">
        <v>101</v>
      </c>
      <c r="D37" s="15" t="s">
        <v>102</v>
      </c>
      <c r="E37" s="15" t="s">
        <v>7</v>
      </c>
      <c r="F37" s="15" t="s">
        <v>21</v>
      </c>
      <c r="G37" s="15" t="s">
        <v>103</v>
      </c>
      <c r="H37" s="15" t="s">
        <v>32</v>
      </c>
      <c r="I37" s="11"/>
      <c r="J37" s="11"/>
      <c r="K37" s="27">
        <f t="shared" si="0"/>
        <v>13200</v>
      </c>
      <c r="L37" s="11"/>
      <c r="M37" s="11"/>
      <c r="N37" s="11"/>
    </row>
    <row r="38" spans="2:14">
      <c r="B38" s="14">
        <v>1</v>
      </c>
      <c r="C38" s="15" t="s">
        <v>33</v>
      </c>
      <c r="D38" s="15" t="s">
        <v>104</v>
      </c>
      <c r="E38" s="15" t="s">
        <v>34</v>
      </c>
      <c r="F38" s="15" t="s">
        <v>22</v>
      </c>
      <c r="G38" s="15" t="s">
        <v>100</v>
      </c>
      <c r="H38" s="15" t="s">
        <v>105</v>
      </c>
      <c r="I38" s="11"/>
      <c r="J38" s="11"/>
      <c r="K38" s="27">
        <f t="shared" si="0"/>
        <v>13200</v>
      </c>
      <c r="L38" s="11"/>
      <c r="M38" s="11"/>
      <c r="N38" s="11"/>
    </row>
    <row r="39" spans="2:14">
      <c r="B39" s="14">
        <v>1</v>
      </c>
      <c r="C39" s="20" t="s">
        <v>106</v>
      </c>
      <c r="D39" s="21" t="s">
        <v>107</v>
      </c>
      <c r="E39" s="20"/>
      <c r="F39" s="20" t="s">
        <v>108</v>
      </c>
      <c r="G39" s="20" t="s">
        <v>109</v>
      </c>
      <c r="H39" s="20" t="s">
        <v>110</v>
      </c>
      <c r="I39" s="11"/>
      <c r="J39" s="11"/>
      <c r="K39" s="27">
        <f t="shared" si="0"/>
        <v>13200</v>
      </c>
      <c r="L39" s="11"/>
      <c r="M39" s="11"/>
      <c r="N39" s="11"/>
    </row>
    <row r="40" spans="2:14">
      <c r="B40" s="14">
        <v>1</v>
      </c>
      <c r="C40" s="17" t="s">
        <v>111</v>
      </c>
      <c r="D40" s="11" t="s">
        <v>35</v>
      </c>
      <c r="E40" s="11" t="s">
        <v>6</v>
      </c>
      <c r="F40" s="11" t="s">
        <v>5</v>
      </c>
      <c r="G40" s="44" t="s">
        <v>84</v>
      </c>
      <c r="H40" s="44" t="s">
        <v>167</v>
      </c>
      <c r="I40" s="11"/>
      <c r="J40" s="11"/>
      <c r="K40" s="27">
        <f t="shared" si="0"/>
        <v>13200</v>
      </c>
      <c r="L40" s="11"/>
      <c r="M40" s="11"/>
      <c r="N40" s="11"/>
    </row>
    <row r="41" spans="2:14">
      <c r="B41" s="14">
        <v>1</v>
      </c>
      <c r="C41" s="17" t="s">
        <v>112</v>
      </c>
      <c r="D41" s="11" t="s">
        <v>44</v>
      </c>
      <c r="E41" s="11" t="s">
        <v>113</v>
      </c>
      <c r="F41" s="11" t="s">
        <v>43</v>
      </c>
      <c r="G41" s="39" t="s">
        <v>84</v>
      </c>
      <c r="H41" s="39" t="s">
        <v>168</v>
      </c>
      <c r="I41" s="11"/>
      <c r="J41" s="11"/>
      <c r="K41" s="27">
        <f>B41*$D$8</f>
        <v>1200</v>
      </c>
      <c r="L41" s="11"/>
      <c r="M41" s="11"/>
      <c r="N41" s="11"/>
    </row>
    <row r="42" spans="2:14">
      <c r="B42" s="14">
        <v>1</v>
      </c>
      <c r="C42" s="17" t="s">
        <v>114</v>
      </c>
      <c r="D42" s="11" t="s">
        <v>115</v>
      </c>
      <c r="E42" s="11" t="s">
        <v>116</v>
      </c>
      <c r="F42" s="11" t="s">
        <v>23</v>
      </c>
      <c r="G42" s="39" t="s">
        <v>169</v>
      </c>
      <c r="H42" s="39" t="s">
        <v>170</v>
      </c>
      <c r="I42" s="11"/>
      <c r="J42" s="11"/>
      <c r="K42" s="27">
        <f t="shared" si="0"/>
        <v>13200</v>
      </c>
      <c r="L42" s="11"/>
      <c r="M42" s="11"/>
      <c r="N42" s="11"/>
    </row>
    <row r="43" spans="2:14">
      <c r="B43" s="14">
        <v>1</v>
      </c>
      <c r="C43" s="17" t="s">
        <v>9</v>
      </c>
      <c r="D43" s="11" t="s">
        <v>117</v>
      </c>
      <c r="E43" s="18" t="s">
        <v>172</v>
      </c>
      <c r="F43" s="11" t="s">
        <v>45</v>
      </c>
      <c r="G43" s="39" t="s">
        <v>169</v>
      </c>
      <c r="H43" s="44" t="s">
        <v>171</v>
      </c>
      <c r="I43" s="11"/>
      <c r="J43" s="11"/>
      <c r="K43" s="27">
        <f t="shared" si="0"/>
        <v>13200</v>
      </c>
      <c r="L43" s="11"/>
      <c r="M43" s="11"/>
      <c r="N43" s="11"/>
    </row>
    <row r="44" spans="2:14">
      <c r="B44" s="14">
        <v>1</v>
      </c>
      <c r="C44" s="17" t="s">
        <v>118</v>
      </c>
      <c r="D44" s="11" t="s">
        <v>119</v>
      </c>
      <c r="E44" s="18"/>
      <c r="F44" s="11"/>
      <c r="G44" s="11"/>
      <c r="H44" s="22"/>
      <c r="I44" s="11"/>
      <c r="J44" s="11"/>
      <c r="K44" s="27">
        <f t="shared" si="0"/>
        <v>13200</v>
      </c>
      <c r="L44" s="11"/>
      <c r="M44" s="11"/>
      <c r="N44" s="11"/>
    </row>
    <row r="45" spans="2:14">
      <c r="B45" s="14">
        <v>1</v>
      </c>
      <c r="C45" s="17" t="s">
        <v>120</v>
      </c>
      <c r="D45" s="11"/>
      <c r="E45" s="18"/>
      <c r="F45" s="11"/>
      <c r="G45" s="11"/>
      <c r="H45" s="22"/>
      <c r="I45" s="11"/>
      <c r="J45" s="11"/>
      <c r="K45" s="27">
        <f t="shared" si="0"/>
        <v>13200</v>
      </c>
      <c r="L45" s="11"/>
      <c r="M45" s="11"/>
      <c r="N45" s="11"/>
    </row>
  </sheetData>
  <mergeCells count="4">
    <mergeCell ref="D13:H13"/>
    <mergeCell ref="B7:C7"/>
    <mergeCell ref="B8:C8"/>
    <mergeCell ref="B9:C9"/>
  </mergeCells>
  <pageMargins left="0.75" right="0.75" top="1" bottom="1" header="0.5" footer="0.5"/>
  <pageSetup orientation="portrait" horizontalDpi="4294967292" verticalDpi="4294967292"/>
  <ignoredErrors>
    <ignoredError sqref="K41 K17 K20 K14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workbookViewId="0">
      <selection activeCell="D9" sqref="D9"/>
    </sheetView>
  </sheetViews>
  <sheetFormatPr baseColWidth="10" defaultRowHeight="15" x14ac:dyDescent="0"/>
  <cols>
    <col min="1" max="1" width="2.83203125" style="24" customWidth="1"/>
    <col min="2" max="16384" width="10.83203125" style="24"/>
  </cols>
  <sheetData>
    <row r="2" spans="2:2">
      <c r="B2" s="29" t="s">
        <v>140</v>
      </c>
    </row>
    <row r="3" spans="2:2">
      <c r="B3" s="24" t="s">
        <v>141</v>
      </c>
    </row>
    <row r="4" spans="2:2">
      <c r="B4" s="24" t="s">
        <v>142</v>
      </c>
    </row>
    <row r="5" spans="2:2">
      <c r="B5" s="24" t="s">
        <v>143</v>
      </c>
    </row>
    <row r="6" spans="2:2">
      <c r="B6" s="24" t="s">
        <v>144</v>
      </c>
    </row>
    <row r="7" spans="2:2">
      <c r="B7" s="24" t="s">
        <v>145</v>
      </c>
    </row>
    <row r="8" spans="2:2">
      <c r="B8" s="24" t="s">
        <v>146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Fab Notes for PCB Vendor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2013-03-08T07:18:26Z</dcterms:created>
  <dcterms:modified xsi:type="dcterms:W3CDTF">2013-07-16T22:43:47Z</dcterms:modified>
</cp:coreProperties>
</file>