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e4837255f399af4/Documents/School/Courses/Stat 555/Project/Stat555Project/Data/"/>
    </mc:Choice>
  </mc:AlternateContent>
  <xr:revisionPtr revIDLastSave="142" documentId="11_F25DC773A252ABDACC104874D15873165ADE58F3" xr6:coauthVersionLast="47" xr6:coauthVersionMax="47" xr10:uidLastSave="{F9DB8C19-D2E7-423E-A533-703A6092D69D}"/>
  <bookViews>
    <workbookView xWindow="-96" yWindow="-96" windowWidth="20928" windowHeight="12432" xr2:uid="{00000000-000D-0000-FFFF-FFFF00000000}"/>
  </bookViews>
  <sheets>
    <sheet name="Sheet1" sheetId="1" r:id="rId1"/>
  </sheets>
  <definedNames>
    <definedName name="_xlnm._FilterDatabase" localSheetId="0" hidden="1">Sheet1!$K$1:$N$37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D26" i="1"/>
  <c r="D27" i="1"/>
  <c r="D28" i="1"/>
  <c r="D29" i="1"/>
  <c r="D30" i="1"/>
  <c r="D31" i="1"/>
  <c r="D32" i="1"/>
  <c r="D33" i="1"/>
  <c r="D34" i="1"/>
  <c r="D35" i="1"/>
  <c r="D36" i="1"/>
  <c r="D3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B3" i="1"/>
  <c r="F3" i="1" s="1"/>
  <c r="B4" i="1"/>
  <c r="F4" i="1" s="1"/>
  <c r="B5" i="1"/>
  <c r="E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E12" i="1" s="1"/>
  <c r="B13" i="1"/>
  <c r="F13" i="1" s="1"/>
  <c r="B14" i="1"/>
  <c r="F14" i="1" s="1"/>
  <c r="B15" i="1"/>
  <c r="E15" i="1" s="1"/>
  <c r="B16" i="1"/>
  <c r="F16" i="1" s="1"/>
  <c r="B17" i="1"/>
  <c r="F17" i="1" s="1"/>
  <c r="B18" i="1"/>
  <c r="F18" i="1" s="1"/>
  <c r="B19" i="1"/>
  <c r="F19" i="1" s="1"/>
  <c r="B20" i="1"/>
  <c r="E20" i="1" s="1"/>
  <c r="B21" i="1"/>
  <c r="E21" i="1" s="1"/>
  <c r="B22" i="1"/>
  <c r="E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E28" i="1" s="1"/>
  <c r="B29" i="1"/>
  <c r="F29" i="1" s="1"/>
  <c r="B30" i="1"/>
  <c r="F30" i="1" s="1"/>
  <c r="B31" i="1"/>
  <c r="E31" i="1" s="1"/>
  <c r="B32" i="1"/>
  <c r="F32" i="1" s="1"/>
  <c r="B33" i="1"/>
  <c r="F33" i="1" s="1"/>
  <c r="B34" i="1"/>
  <c r="F34" i="1" s="1"/>
  <c r="B35" i="1"/>
  <c r="F35" i="1" s="1"/>
  <c r="B36" i="1"/>
  <c r="E36" i="1" s="1"/>
  <c r="B37" i="1"/>
  <c r="E37" i="1" s="1"/>
  <c r="B2" i="1"/>
  <c r="E2" i="1" s="1"/>
  <c r="D18" i="1" l="1"/>
  <c r="D17" i="1"/>
  <c r="D16" i="1"/>
  <c r="D15" i="1"/>
  <c r="D14" i="1"/>
  <c r="D13" i="1"/>
  <c r="D12" i="1"/>
  <c r="D11" i="1"/>
  <c r="H11" i="1" s="1"/>
  <c r="D10" i="1"/>
  <c r="D25" i="1"/>
  <c r="D9" i="1"/>
  <c r="D24" i="1"/>
  <c r="D8" i="1"/>
  <c r="D23" i="1"/>
  <c r="H23" i="1" s="1"/>
  <c r="D7" i="1"/>
  <c r="D2" i="1"/>
  <c r="D22" i="1"/>
  <c r="D6" i="1"/>
  <c r="D21" i="1"/>
  <c r="D5" i="1"/>
  <c r="H5" i="1" s="1"/>
  <c r="D20" i="1"/>
  <c r="D4" i="1"/>
  <c r="D19" i="1"/>
  <c r="D3" i="1"/>
  <c r="E17" i="1"/>
  <c r="H29" i="1"/>
  <c r="H26" i="1"/>
  <c r="H20" i="1"/>
  <c r="H17" i="1"/>
  <c r="C25" i="1"/>
  <c r="H14" i="1"/>
  <c r="C24" i="1"/>
  <c r="C23" i="1"/>
  <c r="G23" i="1" s="1"/>
  <c r="H32" i="1"/>
  <c r="C9" i="1"/>
  <c r="C8" i="1"/>
  <c r="G8" i="1" s="1"/>
  <c r="C7" i="1"/>
  <c r="H8" i="1"/>
  <c r="H2" i="1"/>
  <c r="C6" i="1"/>
  <c r="H35" i="1"/>
  <c r="C22" i="1"/>
  <c r="C15" i="1"/>
  <c r="C34" i="1"/>
  <c r="C18" i="1"/>
  <c r="C32" i="1"/>
  <c r="G32" i="1" s="1"/>
  <c r="C16" i="1"/>
  <c r="C35" i="1"/>
  <c r="G35" i="1" s="1"/>
  <c r="C33" i="1"/>
  <c r="C17" i="1"/>
  <c r="G17" i="1" s="1"/>
  <c r="C30" i="1"/>
  <c r="C14" i="1"/>
  <c r="G14" i="1" s="1"/>
  <c r="C31" i="1"/>
  <c r="C29" i="1"/>
  <c r="G29" i="1" s="1"/>
  <c r="C13" i="1"/>
  <c r="C28" i="1"/>
  <c r="C12" i="1"/>
  <c r="C3" i="1"/>
  <c r="C27" i="1"/>
  <c r="C11" i="1"/>
  <c r="G11" i="1" s="1"/>
  <c r="C26" i="1"/>
  <c r="G26" i="1" s="1"/>
  <c r="C10" i="1"/>
  <c r="C2" i="1"/>
  <c r="G2" i="1" s="1"/>
  <c r="C37" i="1"/>
  <c r="C21" i="1"/>
  <c r="C5" i="1"/>
  <c r="G5" i="1" s="1"/>
  <c r="C36" i="1"/>
  <c r="C20" i="1"/>
  <c r="G20" i="1" s="1"/>
  <c r="C4" i="1"/>
  <c r="C19" i="1"/>
  <c r="E34" i="1"/>
  <c r="E33" i="1"/>
  <c r="E32" i="1"/>
  <c r="E26" i="1"/>
  <c r="E18" i="1"/>
  <c r="E16" i="1"/>
  <c r="F22" i="1"/>
  <c r="E10" i="1"/>
  <c r="F21" i="1"/>
  <c r="F2" i="1"/>
  <c r="F37" i="1"/>
  <c r="F36" i="1"/>
  <c r="F20" i="1"/>
  <c r="F5" i="1"/>
  <c r="E30" i="1"/>
  <c r="E14" i="1"/>
  <c r="E29" i="1"/>
  <c r="E13" i="1"/>
  <c r="E27" i="1"/>
  <c r="E11" i="1"/>
  <c r="F31" i="1"/>
  <c r="F15" i="1"/>
  <c r="E25" i="1"/>
  <c r="E9" i="1"/>
  <c r="E24" i="1"/>
  <c r="E8" i="1"/>
  <c r="F28" i="1"/>
  <c r="F12" i="1"/>
  <c r="E23" i="1"/>
  <c r="E7" i="1"/>
  <c r="E6" i="1"/>
  <c r="E4" i="1"/>
  <c r="E35" i="1"/>
  <c r="E19" i="1"/>
  <c r="E3" i="1"/>
  <c r="H27" i="1" l="1"/>
  <c r="G16" i="1"/>
  <c r="H18" i="1"/>
  <c r="H24" i="1"/>
  <c r="H21" i="1"/>
  <c r="H31" i="1"/>
  <c r="H33" i="1"/>
  <c r="H30" i="1"/>
  <c r="G6" i="1"/>
  <c r="G18" i="1"/>
  <c r="G24" i="1"/>
  <c r="G25" i="1"/>
  <c r="H15" i="1"/>
  <c r="H16" i="1"/>
  <c r="H34" i="1"/>
  <c r="H22" i="1"/>
  <c r="G19" i="1"/>
  <c r="G4" i="1"/>
  <c r="H3" i="1"/>
  <c r="H19" i="1"/>
  <c r="G36" i="1"/>
  <c r="G34" i="1"/>
  <c r="G10" i="1"/>
  <c r="G27" i="1"/>
  <c r="G3" i="1"/>
  <c r="G7" i="1"/>
  <c r="G12" i="1"/>
  <c r="G15" i="1"/>
  <c r="G28" i="1"/>
  <c r="G22" i="1"/>
  <c r="H9" i="1"/>
  <c r="H10" i="1"/>
  <c r="H7" i="1"/>
  <c r="H6" i="1"/>
  <c r="G13" i="1"/>
  <c r="H25" i="1"/>
  <c r="G31" i="1"/>
  <c r="G30" i="1"/>
  <c r="H36" i="1"/>
  <c r="G21" i="1"/>
  <c r="G33" i="1"/>
  <c r="H13" i="1"/>
  <c r="G9" i="1"/>
  <c r="H4" i="1"/>
  <c r="H12" i="1"/>
  <c r="G37" i="1"/>
  <c r="H37" i="1"/>
  <c r="H28" i="1"/>
</calcChain>
</file>

<file path=xl/sharedStrings.xml><?xml version="1.0" encoding="utf-8"?>
<sst xmlns="http://schemas.openxmlformats.org/spreadsheetml/2006/main" count="147" uniqueCount="103">
  <si>
    <t>HSC (ScriptSeq)</t>
  </si>
  <si>
    <t>ENCFF114WVI ENCFF247FEJ</t>
  </si>
  <si>
    <t>ENCFF815TMP ENCFF064MKY</t>
  </si>
  <si>
    <t>HSC (Totalscript)</t>
  </si>
  <si>
    <t>ENCFF745GAY ENCFF040EGE</t>
  </si>
  <si>
    <t>ENCFF338TOW ENCFF250AWY</t>
  </si>
  <si>
    <t>HSC (ATAC-seq)</t>
  </si>
  <si>
    <t>ENCFF250YAL ENCFF662DYG</t>
  </si>
  <si>
    <t>ENCFF958EPJ ENCFF255IVU</t>
  </si>
  <si>
    <t>CMP (ScriptSeq)</t>
  </si>
  <si>
    <t>ENCFF324XUT ENCFF623OLU</t>
  </si>
  <si>
    <t>ENCFF928SQY ENCFF691MHW</t>
  </si>
  <si>
    <t>CMP (Totalscript)</t>
  </si>
  <si>
    <t>ENCFF986XQQ ENCFF054DMQ</t>
  </si>
  <si>
    <t>ENCFF283PQZ ENCFF406VXV</t>
  </si>
  <si>
    <t>CMP (ATAC-seq)</t>
  </si>
  <si>
    <t>ENCFF711QAL ENCFF832UUS</t>
  </si>
  <si>
    <t>ENCFF620WGW ENCFF343PTQ</t>
  </si>
  <si>
    <t>CFU-E (ScriptSeq)</t>
  </si>
  <si>
    <t>ENCFF969ASW ENCFF667IDY</t>
  </si>
  <si>
    <t>ENCFF869CZX ENCFF655LMK</t>
  </si>
  <si>
    <t>CFU-E (Totalscript)</t>
  </si>
  <si>
    <t>ENCFF866RPD ENCFF924EMV</t>
  </si>
  <si>
    <t>ENCFF256HDT ENCFF063SJF</t>
  </si>
  <si>
    <t>CFU-E (ATAC-seq)</t>
  </si>
  <si>
    <t>ENCFF909QFQ ENCFF796ZSB</t>
  </si>
  <si>
    <t>ENCFF780SSI ENCFF599ZDJ</t>
  </si>
  <si>
    <t>Erythroblast (ScriptSeq)</t>
  </si>
  <si>
    <t>ENCFF178MFD ENCFF342WUL</t>
  </si>
  <si>
    <t>ENCFF381ELN ENCFF858JHF</t>
  </si>
  <si>
    <t>Erythroblast (Totalscript)</t>
  </si>
  <si>
    <t>ENCFF757ZLP ENCFF871RIM</t>
  </si>
  <si>
    <t>ENCFF888YBA ENCFF415ZGH</t>
  </si>
  <si>
    <t>Erythroblast (ATAC-seq)</t>
  </si>
  <si>
    <t>ENCFF199ZJX ENCFF181AMY</t>
  </si>
  <si>
    <t>ENCFF535OJU ENCFF616EWK</t>
  </si>
  <si>
    <t>Raw</t>
  </si>
  <si>
    <t>Label</t>
  </si>
  <si>
    <t>Line</t>
  </si>
  <si>
    <t>Method</t>
  </si>
  <si>
    <t>ScriptSeq</t>
  </si>
  <si>
    <t>ENCFF114WVI</t>
  </si>
  <si>
    <t>ENCFF247FEJ</t>
  </si>
  <si>
    <t>.bam</t>
  </si>
  <si>
    <t>processed</t>
  </si>
  <si>
    <t>Method fill</t>
  </si>
  <si>
    <t>Line fill</t>
  </si>
  <si>
    <t>ENCFF815TMP</t>
  </si>
  <si>
    <t>ENCFF064MKY</t>
  </si>
  <si>
    <t>Totalscript</t>
  </si>
  <si>
    <t>ENCFF745GAY</t>
  </si>
  <si>
    <t>ENCFF040EGE</t>
  </si>
  <si>
    <t>ENCFF338TOW</t>
  </si>
  <si>
    <t>ENCFF250AWY</t>
  </si>
  <si>
    <t>ATAC-seq</t>
  </si>
  <si>
    <t>ENCFF250YAL</t>
  </si>
  <si>
    <t>ENCFF662DYG</t>
  </si>
  <si>
    <t>ENCFF958EPJ</t>
  </si>
  <si>
    <t>ENCFF255IVU</t>
  </si>
  <si>
    <t>ENCFF324XUT</t>
  </si>
  <si>
    <t>ENCFF623OLU</t>
  </si>
  <si>
    <t>ENCFF928SQY</t>
  </si>
  <si>
    <t>ENCFF691MHW</t>
  </si>
  <si>
    <t>ENCFF986XQQ</t>
  </si>
  <si>
    <t>ENCFF054DMQ</t>
  </si>
  <si>
    <t>ENCFF283PQZ</t>
  </si>
  <si>
    <t>ENCFF406VXV</t>
  </si>
  <si>
    <t>ENCFF711QAL</t>
  </si>
  <si>
    <t>ENCFF832UUS</t>
  </si>
  <si>
    <t>ENCFF620WGW</t>
  </si>
  <si>
    <t>ENCFF343PTQ</t>
  </si>
  <si>
    <t>ENCFF969ASW</t>
  </si>
  <si>
    <t>ENCFF667IDY</t>
  </si>
  <si>
    <t>ENCFF869CZX</t>
  </si>
  <si>
    <t>ENCFF655LMK</t>
  </si>
  <si>
    <t>ENCFF866RPD</t>
  </si>
  <si>
    <t>ENCFF924EMV</t>
  </si>
  <si>
    <t>ENCFF256HDT</t>
  </si>
  <si>
    <t>ENCFF063SJF</t>
  </si>
  <si>
    <t>ENCFF909QFQ</t>
  </si>
  <si>
    <t>ENCFF796ZSB</t>
  </si>
  <si>
    <t>ENCFF780SSI</t>
  </si>
  <si>
    <t>ENCFF599ZDJ</t>
  </si>
  <si>
    <t>ENCFF178MFD</t>
  </si>
  <si>
    <t>ENCFF342WUL</t>
  </si>
  <si>
    <t>ENCFF381ELN</t>
  </si>
  <si>
    <t>ENCFF858JHF</t>
  </si>
  <si>
    <t>ENCFF757ZLP</t>
  </si>
  <si>
    <t>ENCFF871RIM</t>
  </si>
  <si>
    <t>ENCFF888YBA</t>
  </si>
  <si>
    <t>ENCFF415ZGH</t>
  </si>
  <si>
    <t>ENCFF199ZJX</t>
  </si>
  <si>
    <t>ENCFF181AMY</t>
  </si>
  <si>
    <t>ENCFF535OJU</t>
  </si>
  <si>
    <t>ENCFF616EWK</t>
  </si>
  <si>
    <t>bam</t>
  </si>
  <si>
    <t>bam_url</t>
  </si>
  <si>
    <t>processed_url</t>
  </si>
  <si>
    <t>HSC</t>
  </si>
  <si>
    <t>CMP</t>
  </si>
  <si>
    <t>CFU-E</t>
  </si>
  <si>
    <t>Erythroblast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</si>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</sst>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40B1F-2F49-4461-AF7E-099AC784FEB0}" name="Table1" displayName="Table1" ref="J1:P25" totalsRowShown="0">
  <autoFilter ref="J1:P25" xr:uid="{70B40B1F-2F49-4461-AF7E-099AC784FEB0}"/>
  <tableColumns count="7">
    <tableColumn id="1" xr3:uid="{35967587-1446-4D37-989B-000A12ED7B94}" name="Method"/>
    <tableColumn id="2" xr3:uid="{1F500DCD-92BA-46A2-AD4B-9C224F36A4F4}" name="Line"/>
    <tableColumn id="3" xr3:uid="{96F9FF0F-EB0D-40C6-A6CD-4B8F34DC270C}" name="bam"/>
    <tableColumn id="4" xr3:uid="{599A59B5-8A4C-4DF4-BA15-BF0663C4E156}" name="processed"/>
    <tableColumn id="5" xr3:uid="{1013E23A-5C9D-4CB4-834C-538278AFFCA8}" name="bam_url" dataDxfId="2">
      <calculatedColumnFormula>"https://www.encodeproject.org/files/"&amp;Table1[[#This Row],[bam]]&amp;"/@@download/"&amp;Table1[[#This Row],[bam]]&amp;".bam"</calculatedColumnFormula>
    </tableColumn>
    <tableColumn id="6" xr3:uid="{E2515CD1-6CDC-4746-BA43-F93105685F33}" name="processed_url" dataDxfId="1">
      <calculatedColumnFormula>"https://www.encodeproject.org/files/"&amp;Table1[[#This Row],[processed]]&amp;"/@@download/"&amp;Table1[[#This Row],[processed]]&amp;IF(Table1[[#This Row],[Method]]="ATAC-seq",".bigBed",".tsv")</calculatedColumnFormula>
    </tableColumn>
    <tableColumn id="7" xr3:uid="{54733BFE-4CC5-4F63-AF7D-6911F789B37C}" name="file_name" dataDxfId="0">
      <calculatedColumnFormula>Table1[[#This Row],[Line]]&amp;"_"&amp;IF(Table1[[#This Row],[Method]]="ATAC-seq","ATAC","RNA")&amp;"_"&amp;I2&amp;".tsv"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topLeftCell="F1" workbookViewId="0">
      <selection activeCell="O5" sqref="O5"/>
    </sheetView>
  </sheetViews>
  <sheetFormatPr defaultRowHeight="14.4" x14ac:dyDescent="0.55000000000000004"/>
  <cols>
    <col min="1" max="1" width="25.47265625" bestFit="1" customWidth="1"/>
    <col min="2" max="2" width="12.68359375" bestFit="1" customWidth="1"/>
    <col min="3" max="4" width="12.68359375" customWidth="1"/>
    <col min="5" max="5" width="21.3671875" bestFit="1" customWidth="1"/>
    <col min="6" max="6" width="13.41796875" bestFit="1" customWidth="1"/>
    <col min="7" max="7" width="9.9453125" bestFit="1" customWidth="1"/>
    <col min="8" max="8" width="11.1015625" bestFit="1" customWidth="1"/>
    <col min="10" max="10" width="12.3125" bestFit="1" customWidth="1"/>
    <col min="11" max="11" width="11.1015625" bestFit="1" customWidth="1"/>
    <col min="12" max="12" width="13.47265625" hidden="1" customWidth="1"/>
    <col min="13" max="13" width="13.41796875" bestFit="1" customWidth="1"/>
    <col min="14" max="14" width="15.05078125" hidden="1" customWidth="1"/>
    <col min="15" max="15" width="73.3125" bestFit="1" customWidth="1"/>
    <col min="16" max="16" width="22.68359375" bestFit="1" customWidth="1"/>
    <col min="17" max="17" width="15.05078125" bestFit="1" customWidth="1"/>
    <col min="18" max="18" width="5.05078125" bestFit="1" customWidth="1"/>
    <col min="19" max="19" width="11.1015625" bestFit="1" customWidth="1"/>
    <col min="20" max="20" width="4.41796875" bestFit="1" customWidth="1"/>
    <col min="21" max="21" width="10.3125" bestFit="1" customWidth="1"/>
    <col min="22" max="22" width="16.7890625" bestFit="1" customWidth="1"/>
    <col min="23" max="23" width="12.41796875" bestFit="1" customWidth="1"/>
    <col min="24" max="24" width="16.7890625" bestFit="1" customWidth="1"/>
    <col min="25" max="25" width="17.05078125" bestFit="1" customWidth="1"/>
    <col min="26" max="26" width="21.3671875" bestFit="1" customWidth="1"/>
  </cols>
  <sheetData>
    <row r="1" spans="1:16" x14ac:dyDescent="0.55000000000000004">
      <c r="A1" t="s">
        <v>36</v>
      </c>
      <c r="B1" t="s">
        <v>37</v>
      </c>
      <c r="C1" t="s">
        <v>39</v>
      </c>
      <c r="D1" t="s">
        <v>38</v>
      </c>
      <c r="E1" t="s">
        <v>43</v>
      </c>
      <c r="F1" t="s">
        <v>44</v>
      </c>
      <c r="G1" t="s">
        <v>45</v>
      </c>
      <c r="H1" t="s">
        <v>46</v>
      </c>
      <c r="J1" t="s">
        <v>39</v>
      </c>
      <c r="K1" t="s">
        <v>38</v>
      </c>
      <c r="L1" t="s">
        <v>95</v>
      </c>
      <c r="M1" t="s">
        <v>44</v>
      </c>
      <c r="N1" t="s">
        <v>96</v>
      </c>
      <c r="O1" t="s">
        <v>97</v>
      </c>
      <c r="P1" t="s">
        <v>102</v>
      </c>
    </row>
    <row r="2" spans="1:16" x14ac:dyDescent="0.55000000000000004">
      <c r="A2" t="s">
        <v>0</v>
      </c>
      <c r="B2" t="b">
        <f>ISNUMBER(SEARCH("(", A2))</f>
        <v>1</v>
      </c>
      <c r="C2" t="str">
        <f>IF(B2,MID(A2,SEARCH("(",A2)+1,SEARCH(")",A2)-SEARCH("(",A2)-1),"")</f>
        <v>ScriptSeq</v>
      </c>
      <c r="D2" t="str">
        <f>IF(B2,LEFT(A2, SEARCH("(", A2) - 2),"")</f>
        <v>HSC</v>
      </c>
      <c r="E2" t="str">
        <f>IF(B2,"",LEFT(A2, FIND(" ", A2) - 1))</f>
        <v/>
      </c>
      <c r="F2" t="str">
        <f>IF(B2,"",RIGHT(A2, LEN(A2) - FIND(" ", A2)))</f>
        <v/>
      </c>
      <c r="G2" t="str">
        <f>C2</f>
        <v>ScriptSeq</v>
      </c>
      <c r="H2" t="str">
        <f>D2</f>
        <v>HSC</v>
      </c>
      <c r="I2">
        <v>1</v>
      </c>
      <c r="J2" t="s">
        <v>40</v>
      </c>
      <c r="K2" t="s">
        <v>98</v>
      </c>
      <c r="L2" t="s">
        <v>41</v>
      </c>
      <c r="M2" t="s">
        <v>42</v>
      </c>
      <c r="N2" t="str">
        <f>"https://www.encodeproject.org/files/"&amp;Table1[[#This Row],[bam]]&amp;"/@@download/"&amp;Table1[[#This Row],[bam]]&amp;".bam"</f>
        <v>https://www.encodeproject.org/files/ENCFF114WVI/@@download/ENCFF114WVI.bam</v>
      </c>
      <c r="O2" t="str">
        <f>"https://www.encodeproject.org/files/"&amp;Table1[[#This Row],[processed]]&amp;"/@@download/"&amp;Table1[[#This Row],[processed]]&amp;IF(Table1[[#This Row],[Method]]="ATAC-seq",".bigBed",".tsv")</f>
        <v>https://www.encodeproject.org/files/ENCFF247FEJ/@@download/ENCFF247FEJ.tsv</v>
      </c>
      <c r="P2" t="str">
        <f>Table1[[#This Row],[Line]]&amp;"_"&amp;IF(Table1[[#This Row],[Method]]="ATAC-seq","ATAC","RNA")&amp;"_"&amp;I2&amp;".tsv"</f>
        <v>HSC_RNA_1.tsv</v>
      </c>
    </row>
    <row r="3" spans="1:16" x14ac:dyDescent="0.55000000000000004">
      <c r="A3" t="s">
        <v>1</v>
      </c>
      <c r="B3" t="b">
        <f t="shared" ref="B3:B37" si="0">ISNUMBER(SEARCH("(", A3))</f>
        <v>0</v>
      </c>
      <c r="C3" t="str">
        <f t="shared" ref="C3:C37" si="1">IF(B3,MID(A3,SEARCH("(",A3)+1,SEARCH(")",A3)-SEARCH("(",A3)-1),"")</f>
        <v/>
      </c>
      <c r="D3" t="str">
        <f t="shared" ref="D3:D37" si="2">IF(B3,LEFT(A3, SEARCH("(", A3) - 2),"")</f>
        <v/>
      </c>
      <c r="E3" t="str">
        <f t="shared" ref="E3:E37" si="3">IF(B3,"",LEFT(A3, FIND(" ", A3) - 1))</f>
        <v>ENCFF114WVI</v>
      </c>
      <c r="F3" t="str">
        <f t="shared" ref="F3:F37" si="4">IF(B3,"",RIGHT(A3, LEN(A3) - FIND(" ", A3)))</f>
        <v>ENCFF247FEJ</v>
      </c>
      <c r="G3" t="str">
        <f>IF(C3="",IF(C2="",C1,C2),C3)</f>
        <v>ScriptSeq</v>
      </c>
      <c r="H3" t="str">
        <f>IF(D3="",IF(D2="",D1,D2),D3)</f>
        <v>HSC</v>
      </c>
      <c r="I3">
        <v>2</v>
      </c>
      <c r="J3" t="s">
        <v>40</v>
      </c>
      <c r="K3" t="s">
        <v>98</v>
      </c>
      <c r="L3" t="s">
        <v>47</v>
      </c>
      <c r="M3" t="s">
        <v>48</v>
      </c>
      <c r="N3" t="str">
        <f>"https://www.encodeproject.org/files/"&amp;Table1[[#This Row],[bam]]&amp;"/@@download/"&amp;Table1[[#This Row],[bam]]&amp;".bam"</f>
        <v>https://www.encodeproject.org/files/ENCFF815TMP/@@download/ENCFF815TMP.bam</v>
      </c>
      <c r="O3" t="str">
        <f>"https://www.encodeproject.org/files/"&amp;Table1[[#This Row],[processed]]&amp;"/@@download/"&amp;Table1[[#This Row],[processed]]&amp;IF(Table1[[#This Row],[Method]]="ATAC-seq",".bigBed",".tsv")</f>
        <v>https://www.encodeproject.org/files/ENCFF064MKY/@@download/ENCFF064MKY.tsv</v>
      </c>
      <c r="P3" t="str">
        <f>Table1[[#This Row],[Line]]&amp;"_"&amp;IF(Table1[[#This Row],[Method]]="ATAC-seq","ATAC","RNA")&amp;"_"&amp;I3&amp;".tsv"</f>
        <v>HSC_RNA_2.tsv</v>
      </c>
    </row>
    <row r="4" spans="1:16" x14ac:dyDescent="0.55000000000000004">
      <c r="A4" t="s">
        <v>2</v>
      </c>
      <c r="B4" t="b">
        <f t="shared" si="0"/>
        <v>0</v>
      </c>
      <c r="C4" t="str">
        <f t="shared" si="1"/>
        <v/>
      </c>
      <c r="D4" t="str">
        <f t="shared" si="2"/>
        <v/>
      </c>
      <c r="E4" t="str">
        <f t="shared" si="3"/>
        <v>ENCFF815TMP</v>
      </c>
      <c r="F4" t="str">
        <f t="shared" si="4"/>
        <v>ENCFF064MKY</v>
      </c>
      <c r="G4" t="str">
        <f t="shared" ref="G4:G37" si="5">IF(C4="",IF(C3="",C2,C3),C4)</f>
        <v>ScriptSeq</v>
      </c>
      <c r="H4" t="str">
        <f t="shared" ref="H4:H37" si="6">IF(D4="",IF(D3="",D2,D3),D4)</f>
        <v>HSC</v>
      </c>
      <c r="I4">
        <v>1</v>
      </c>
      <c r="J4" t="s">
        <v>49</v>
      </c>
      <c r="K4" t="s">
        <v>98</v>
      </c>
      <c r="L4" t="s">
        <v>50</v>
      </c>
      <c r="M4" t="s">
        <v>51</v>
      </c>
      <c r="N4" t="str">
        <f>"https://www.encodeproject.org/files/"&amp;Table1[[#This Row],[bam]]&amp;"/@@download/"&amp;Table1[[#This Row],[bam]]&amp;".bam"</f>
        <v>https://www.encodeproject.org/files/ENCFF745GAY/@@download/ENCFF745GAY.bam</v>
      </c>
      <c r="O4" t="str">
        <f>"https://www.encodeproject.org/files/"&amp;Table1[[#This Row],[processed]]&amp;"/@@download/"&amp;Table1[[#This Row],[processed]]&amp;IF(Table1[[#This Row],[Method]]="ATAC-seq",".bigBed",".tsv")</f>
        <v>https://www.encodeproject.org/files/ENCFF040EGE/@@download/ENCFF040EGE.tsv</v>
      </c>
      <c r="P4" t="str">
        <f>Table1[[#This Row],[Line]]&amp;"_"&amp;IF(Table1[[#This Row],[Method]]="ATAC-seq","ATAC","RNA")&amp;"_"&amp;I4&amp;".tsv"</f>
        <v>HSC_RNA_1.tsv</v>
      </c>
    </row>
    <row r="5" spans="1:16" x14ac:dyDescent="0.55000000000000004">
      <c r="A5" t="s">
        <v>3</v>
      </c>
      <c r="B5" t="b">
        <f t="shared" si="0"/>
        <v>1</v>
      </c>
      <c r="C5" t="str">
        <f t="shared" si="1"/>
        <v>Totalscript</v>
      </c>
      <c r="D5" t="str">
        <f t="shared" si="2"/>
        <v>HSC</v>
      </c>
      <c r="E5" t="str">
        <f t="shared" si="3"/>
        <v/>
      </c>
      <c r="F5" t="str">
        <f t="shared" si="4"/>
        <v/>
      </c>
      <c r="G5" t="str">
        <f t="shared" si="5"/>
        <v>Totalscript</v>
      </c>
      <c r="H5" t="str">
        <f t="shared" si="6"/>
        <v>HSC</v>
      </c>
      <c r="I5">
        <v>2</v>
      </c>
      <c r="J5" t="s">
        <v>49</v>
      </c>
      <c r="K5" t="s">
        <v>98</v>
      </c>
      <c r="L5" t="s">
        <v>52</v>
      </c>
      <c r="M5" t="s">
        <v>53</v>
      </c>
      <c r="N5" t="str">
        <f>"https://www.encodeproject.org/files/"&amp;Table1[[#This Row],[bam]]&amp;"/@@download/"&amp;Table1[[#This Row],[bam]]&amp;".bam"</f>
        <v>https://www.encodeproject.org/files/ENCFF338TOW/@@download/ENCFF338TOW.bam</v>
      </c>
      <c r="O5" t="str">
        <f>"https://www.encodeproject.org/files/"&amp;Table1[[#This Row],[processed]]&amp;"/@@download/"&amp;Table1[[#This Row],[processed]]&amp;IF(Table1[[#This Row],[Method]]="ATAC-seq",".bigBed",".tsv")</f>
        <v>https://www.encodeproject.org/files/ENCFF250AWY/@@download/ENCFF250AWY.tsv</v>
      </c>
      <c r="P5" t="str">
        <f>Table1[[#This Row],[Line]]&amp;"_"&amp;IF(Table1[[#This Row],[Method]]="ATAC-seq","ATAC","RNA")&amp;"_"&amp;I5&amp;".tsv"</f>
        <v>HSC_RNA_2.tsv</v>
      </c>
    </row>
    <row r="6" spans="1:16" x14ac:dyDescent="0.55000000000000004">
      <c r="A6" t="s">
        <v>4</v>
      </c>
      <c r="B6" t="b">
        <f t="shared" si="0"/>
        <v>0</v>
      </c>
      <c r="C6" t="str">
        <f t="shared" si="1"/>
        <v/>
      </c>
      <c r="D6" t="str">
        <f t="shared" si="2"/>
        <v/>
      </c>
      <c r="E6" t="str">
        <f t="shared" si="3"/>
        <v>ENCFF745GAY</v>
      </c>
      <c r="F6" t="str">
        <f t="shared" si="4"/>
        <v>ENCFF040EGE</v>
      </c>
      <c r="G6" t="str">
        <f t="shared" si="5"/>
        <v>Totalscript</v>
      </c>
      <c r="H6" t="str">
        <f t="shared" si="6"/>
        <v>HSC</v>
      </c>
      <c r="I6">
        <v>1</v>
      </c>
      <c r="J6" t="s">
        <v>54</v>
      </c>
      <c r="K6" t="s">
        <v>98</v>
      </c>
      <c r="L6" t="s">
        <v>55</v>
      </c>
      <c r="M6" t="s">
        <v>56</v>
      </c>
      <c r="N6" t="str">
        <f>"https://www.encodeproject.org/files/"&amp;Table1[[#This Row],[bam]]&amp;"/@@download/"&amp;Table1[[#This Row],[bam]]&amp;".bam"</f>
        <v>https://www.encodeproject.org/files/ENCFF250YAL/@@download/ENCFF250YAL.bam</v>
      </c>
      <c r="O6" t="str">
        <f>"https://www.encodeproject.org/files/"&amp;Table1[[#This Row],[processed]]&amp;"/@@download/"&amp;Table1[[#This Row],[processed]]&amp;IF(Table1[[#This Row],[Method]]="ATAC-seq",".bigBed",".tsv")</f>
        <v>https://www.encodeproject.org/files/ENCFF662DYG/@@download/ENCFF662DYG.bigBed</v>
      </c>
      <c r="P6" t="str">
        <f>Table1[[#This Row],[Line]]&amp;"_"&amp;IF(Table1[[#This Row],[Method]]="ATAC-seq","ATAC","RNA")&amp;"_"&amp;I6&amp;".tsv"</f>
        <v>HSC_ATAC_1.tsv</v>
      </c>
    </row>
    <row r="7" spans="1:16" x14ac:dyDescent="0.55000000000000004">
      <c r="A7" t="s">
        <v>5</v>
      </c>
      <c r="B7" t="b">
        <f t="shared" si="0"/>
        <v>0</v>
      </c>
      <c r="C7" t="str">
        <f t="shared" si="1"/>
        <v/>
      </c>
      <c r="D7" t="str">
        <f t="shared" si="2"/>
        <v/>
      </c>
      <c r="E7" t="str">
        <f t="shared" si="3"/>
        <v>ENCFF338TOW</v>
      </c>
      <c r="F7" t="str">
        <f t="shared" si="4"/>
        <v>ENCFF250AWY</v>
      </c>
      <c r="G7" t="str">
        <f t="shared" si="5"/>
        <v>Totalscript</v>
      </c>
      <c r="H7" t="str">
        <f t="shared" si="6"/>
        <v>HSC</v>
      </c>
      <c r="I7">
        <v>2</v>
      </c>
      <c r="J7" t="s">
        <v>54</v>
      </c>
      <c r="K7" t="s">
        <v>98</v>
      </c>
      <c r="L7" t="s">
        <v>57</v>
      </c>
      <c r="M7" t="s">
        <v>58</v>
      </c>
      <c r="N7" t="str">
        <f>"https://www.encodeproject.org/files/"&amp;Table1[[#This Row],[bam]]&amp;"/@@download/"&amp;Table1[[#This Row],[bam]]&amp;".bam"</f>
        <v>https://www.encodeproject.org/files/ENCFF958EPJ/@@download/ENCFF958EPJ.bam</v>
      </c>
      <c r="O7" t="str">
        <f>"https://www.encodeproject.org/files/"&amp;Table1[[#This Row],[processed]]&amp;"/@@download/"&amp;Table1[[#This Row],[processed]]&amp;IF(Table1[[#This Row],[Method]]="ATAC-seq",".bigBed",".tsv")</f>
        <v>https://www.encodeproject.org/files/ENCFF255IVU/@@download/ENCFF255IVU.bigBed</v>
      </c>
      <c r="P7" t="str">
        <f>Table1[[#This Row],[Line]]&amp;"_"&amp;IF(Table1[[#This Row],[Method]]="ATAC-seq","ATAC","RNA")&amp;"_"&amp;I7&amp;".tsv"</f>
        <v>HSC_ATAC_2.tsv</v>
      </c>
    </row>
    <row r="8" spans="1:16" x14ac:dyDescent="0.55000000000000004">
      <c r="A8" t="s">
        <v>6</v>
      </c>
      <c r="B8" t="b">
        <f t="shared" si="0"/>
        <v>1</v>
      </c>
      <c r="C8" t="str">
        <f t="shared" si="1"/>
        <v>ATAC-seq</v>
      </c>
      <c r="D8" t="str">
        <f t="shared" si="2"/>
        <v>HSC</v>
      </c>
      <c r="E8" t="str">
        <f t="shared" si="3"/>
        <v/>
      </c>
      <c r="F8" t="str">
        <f t="shared" si="4"/>
        <v/>
      </c>
      <c r="G8" t="str">
        <f t="shared" si="5"/>
        <v>ATAC-seq</v>
      </c>
      <c r="H8" t="str">
        <f t="shared" si="6"/>
        <v>HSC</v>
      </c>
      <c r="I8">
        <v>1</v>
      </c>
      <c r="J8" t="s">
        <v>40</v>
      </c>
      <c r="K8" t="s">
        <v>99</v>
      </c>
      <c r="L8" t="s">
        <v>59</v>
      </c>
      <c r="M8" t="s">
        <v>60</v>
      </c>
      <c r="N8" t="str">
        <f>"https://www.encodeproject.org/files/"&amp;Table1[[#This Row],[bam]]&amp;"/@@download/"&amp;Table1[[#This Row],[bam]]&amp;".bam"</f>
        <v>https://www.encodeproject.org/files/ENCFF324XUT/@@download/ENCFF324XUT.bam</v>
      </c>
      <c r="O8" t="str">
        <f>"https://www.encodeproject.org/files/"&amp;Table1[[#This Row],[processed]]&amp;"/@@download/"&amp;Table1[[#This Row],[processed]]&amp;IF(Table1[[#This Row],[Method]]="ATAC-seq",".bigBed",".tsv")</f>
        <v>https://www.encodeproject.org/files/ENCFF623OLU/@@download/ENCFF623OLU.tsv</v>
      </c>
      <c r="P8" t="str">
        <f>Table1[[#This Row],[Line]]&amp;"_"&amp;IF(Table1[[#This Row],[Method]]="ATAC-seq","ATAC","RNA")&amp;"_"&amp;I8&amp;".tsv"</f>
        <v>CMP_RNA_1.tsv</v>
      </c>
    </row>
    <row r="9" spans="1:16" x14ac:dyDescent="0.55000000000000004">
      <c r="A9" t="s">
        <v>7</v>
      </c>
      <c r="B9" t="b">
        <f t="shared" si="0"/>
        <v>0</v>
      </c>
      <c r="C9" t="str">
        <f t="shared" si="1"/>
        <v/>
      </c>
      <c r="D9" t="str">
        <f t="shared" si="2"/>
        <v/>
      </c>
      <c r="E9" t="str">
        <f t="shared" si="3"/>
        <v>ENCFF250YAL</v>
      </c>
      <c r="F9" t="str">
        <f t="shared" si="4"/>
        <v>ENCFF662DYG</v>
      </c>
      <c r="G9" t="str">
        <f t="shared" si="5"/>
        <v>ATAC-seq</v>
      </c>
      <c r="H9" t="str">
        <f t="shared" si="6"/>
        <v>HSC</v>
      </c>
      <c r="I9">
        <v>2</v>
      </c>
      <c r="J9" t="s">
        <v>40</v>
      </c>
      <c r="K9" t="s">
        <v>99</v>
      </c>
      <c r="L9" t="s">
        <v>61</v>
      </c>
      <c r="M9" t="s">
        <v>62</v>
      </c>
      <c r="N9" t="str">
        <f>"https://www.encodeproject.org/files/"&amp;Table1[[#This Row],[bam]]&amp;"/@@download/"&amp;Table1[[#This Row],[bam]]&amp;".bam"</f>
        <v>https://www.encodeproject.org/files/ENCFF928SQY/@@download/ENCFF928SQY.bam</v>
      </c>
      <c r="O9" t="str">
        <f>"https://www.encodeproject.org/files/"&amp;Table1[[#This Row],[processed]]&amp;"/@@download/"&amp;Table1[[#This Row],[processed]]&amp;IF(Table1[[#This Row],[Method]]="ATAC-seq",".bigBed",".tsv")</f>
        <v>https://www.encodeproject.org/files/ENCFF691MHW/@@download/ENCFF691MHW.tsv</v>
      </c>
      <c r="P9" t="str">
        <f>Table1[[#This Row],[Line]]&amp;"_"&amp;IF(Table1[[#This Row],[Method]]="ATAC-seq","ATAC","RNA")&amp;"_"&amp;I9&amp;".tsv"</f>
        <v>CMP_RNA_2.tsv</v>
      </c>
    </row>
    <row r="10" spans="1:16" x14ac:dyDescent="0.55000000000000004">
      <c r="A10" t="s">
        <v>8</v>
      </c>
      <c r="B10" t="b">
        <f t="shared" si="0"/>
        <v>0</v>
      </c>
      <c r="C10" t="str">
        <f t="shared" si="1"/>
        <v/>
      </c>
      <c r="D10" t="str">
        <f t="shared" si="2"/>
        <v/>
      </c>
      <c r="E10" t="str">
        <f t="shared" si="3"/>
        <v>ENCFF958EPJ</v>
      </c>
      <c r="F10" t="str">
        <f t="shared" si="4"/>
        <v>ENCFF255IVU</v>
      </c>
      <c r="G10" t="str">
        <f t="shared" si="5"/>
        <v>ATAC-seq</v>
      </c>
      <c r="H10" t="str">
        <f t="shared" si="6"/>
        <v>HSC</v>
      </c>
      <c r="I10">
        <v>1</v>
      </c>
      <c r="J10" t="s">
        <v>49</v>
      </c>
      <c r="K10" t="s">
        <v>99</v>
      </c>
      <c r="L10" t="s">
        <v>63</v>
      </c>
      <c r="M10" t="s">
        <v>64</v>
      </c>
      <c r="N10" t="str">
        <f>"https://www.encodeproject.org/files/"&amp;Table1[[#This Row],[bam]]&amp;"/@@download/"&amp;Table1[[#This Row],[bam]]&amp;".bam"</f>
        <v>https://www.encodeproject.org/files/ENCFF986XQQ/@@download/ENCFF986XQQ.bam</v>
      </c>
      <c r="O10" t="str">
        <f>"https://www.encodeproject.org/files/"&amp;Table1[[#This Row],[processed]]&amp;"/@@download/"&amp;Table1[[#This Row],[processed]]&amp;IF(Table1[[#This Row],[Method]]="ATAC-seq",".bigBed",".tsv")</f>
        <v>https://www.encodeproject.org/files/ENCFF054DMQ/@@download/ENCFF054DMQ.tsv</v>
      </c>
      <c r="P10" t="str">
        <f>Table1[[#This Row],[Line]]&amp;"_"&amp;IF(Table1[[#This Row],[Method]]="ATAC-seq","ATAC","RNA")&amp;"_"&amp;I10&amp;".tsv"</f>
        <v>CMP_RNA_1.tsv</v>
      </c>
    </row>
    <row r="11" spans="1:16" x14ac:dyDescent="0.55000000000000004">
      <c r="A11" t="s">
        <v>9</v>
      </c>
      <c r="B11" t="b">
        <f t="shared" si="0"/>
        <v>1</v>
      </c>
      <c r="C11" t="str">
        <f t="shared" si="1"/>
        <v>ScriptSeq</v>
      </c>
      <c r="D11" t="str">
        <f t="shared" si="2"/>
        <v>CMP</v>
      </c>
      <c r="E11" t="str">
        <f t="shared" si="3"/>
        <v/>
      </c>
      <c r="F11" t="str">
        <f t="shared" si="4"/>
        <v/>
      </c>
      <c r="G11" t="str">
        <f t="shared" si="5"/>
        <v>ScriptSeq</v>
      </c>
      <c r="H11" t="str">
        <f t="shared" si="6"/>
        <v>CMP</v>
      </c>
      <c r="I11">
        <v>2</v>
      </c>
      <c r="J11" t="s">
        <v>49</v>
      </c>
      <c r="K11" t="s">
        <v>99</v>
      </c>
      <c r="L11" t="s">
        <v>65</v>
      </c>
      <c r="M11" t="s">
        <v>66</v>
      </c>
      <c r="N11" t="str">
        <f>"https://www.encodeproject.org/files/"&amp;Table1[[#This Row],[bam]]&amp;"/@@download/"&amp;Table1[[#This Row],[bam]]&amp;".bam"</f>
        <v>https://www.encodeproject.org/files/ENCFF283PQZ/@@download/ENCFF283PQZ.bam</v>
      </c>
      <c r="O11" t="str">
        <f>"https://www.encodeproject.org/files/"&amp;Table1[[#This Row],[processed]]&amp;"/@@download/"&amp;Table1[[#This Row],[processed]]&amp;IF(Table1[[#This Row],[Method]]="ATAC-seq",".bigBed",".tsv")</f>
        <v>https://www.encodeproject.org/files/ENCFF406VXV/@@download/ENCFF406VXV.tsv</v>
      </c>
      <c r="P11" t="str">
        <f>Table1[[#This Row],[Line]]&amp;"_"&amp;IF(Table1[[#This Row],[Method]]="ATAC-seq","ATAC","RNA")&amp;"_"&amp;I11&amp;".tsv"</f>
        <v>CMP_RNA_2.tsv</v>
      </c>
    </row>
    <row r="12" spans="1:16" x14ac:dyDescent="0.55000000000000004">
      <c r="A12" t="s">
        <v>10</v>
      </c>
      <c r="B12" t="b">
        <f t="shared" si="0"/>
        <v>0</v>
      </c>
      <c r="C12" t="str">
        <f t="shared" si="1"/>
        <v/>
      </c>
      <c r="D12" t="str">
        <f t="shared" si="2"/>
        <v/>
      </c>
      <c r="E12" t="str">
        <f t="shared" si="3"/>
        <v>ENCFF324XUT</v>
      </c>
      <c r="F12" t="str">
        <f t="shared" si="4"/>
        <v>ENCFF623OLU</v>
      </c>
      <c r="G12" t="str">
        <f t="shared" si="5"/>
        <v>ScriptSeq</v>
      </c>
      <c r="H12" t="str">
        <f t="shared" si="6"/>
        <v>CMP</v>
      </c>
      <c r="I12">
        <v>1</v>
      </c>
      <c r="J12" t="s">
        <v>54</v>
      </c>
      <c r="K12" t="s">
        <v>99</v>
      </c>
      <c r="L12" t="s">
        <v>67</v>
      </c>
      <c r="M12" t="s">
        <v>68</v>
      </c>
      <c r="N12" t="str">
        <f>"https://www.encodeproject.org/files/"&amp;Table1[[#This Row],[bam]]&amp;"/@@download/"&amp;Table1[[#This Row],[bam]]&amp;".bam"</f>
        <v>https://www.encodeproject.org/files/ENCFF711QAL/@@download/ENCFF711QAL.bam</v>
      </c>
      <c r="O12" t="str">
        <f>"https://www.encodeproject.org/files/"&amp;Table1[[#This Row],[processed]]&amp;"/@@download/"&amp;Table1[[#This Row],[processed]]&amp;IF(Table1[[#This Row],[Method]]="ATAC-seq",".bigBed",".tsv")</f>
        <v>https://www.encodeproject.org/files/ENCFF832UUS/@@download/ENCFF832UUS.bigBed</v>
      </c>
      <c r="P12" t="str">
        <f>Table1[[#This Row],[Line]]&amp;"_"&amp;IF(Table1[[#This Row],[Method]]="ATAC-seq","ATAC","RNA")&amp;"_"&amp;I12&amp;".tsv"</f>
        <v>CMP_ATAC_1.tsv</v>
      </c>
    </row>
    <row r="13" spans="1:16" x14ac:dyDescent="0.55000000000000004">
      <c r="A13" t="s">
        <v>11</v>
      </c>
      <c r="B13" t="b">
        <f t="shared" si="0"/>
        <v>0</v>
      </c>
      <c r="C13" t="str">
        <f t="shared" si="1"/>
        <v/>
      </c>
      <c r="D13" t="str">
        <f t="shared" si="2"/>
        <v/>
      </c>
      <c r="E13" t="str">
        <f t="shared" si="3"/>
        <v>ENCFF928SQY</v>
      </c>
      <c r="F13" t="str">
        <f t="shared" si="4"/>
        <v>ENCFF691MHW</v>
      </c>
      <c r="G13" t="str">
        <f t="shared" si="5"/>
        <v>ScriptSeq</v>
      </c>
      <c r="H13" t="str">
        <f t="shared" si="6"/>
        <v>CMP</v>
      </c>
      <c r="I13">
        <v>2</v>
      </c>
      <c r="J13" t="s">
        <v>54</v>
      </c>
      <c r="K13" t="s">
        <v>99</v>
      </c>
      <c r="L13" t="s">
        <v>69</v>
      </c>
      <c r="M13" t="s">
        <v>70</v>
      </c>
      <c r="N13" t="str">
        <f>"https://www.encodeproject.org/files/"&amp;Table1[[#This Row],[bam]]&amp;"/@@download/"&amp;Table1[[#This Row],[bam]]&amp;".bam"</f>
        <v>https://www.encodeproject.org/files/ENCFF620WGW/@@download/ENCFF620WGW.bam</v>
      </c>
      <c r="O13" t="str">
        <f>"https://www.encodeproject.org/files/"&amp;Table1[[#This Row],[processed]]&amp;"/@@download/"&amp;Table1[[#This Row],[processed]]&amp;IF(Table1[[#This Row],[Method]]="ATAC-seq",".bigBed",".tsv")</f>
        <v>https://www.encodeproject.org/files/ENCFF343PTQ/@@download/ENCFF343PTQ.bigBed</v>
      </c>
      <c r="P13" t="str">
        <f>Table1[[#This Row],[Line]]&amp;"_"&amp;IF(Table1[[#This Row],[Method]]="ATAC-seq","ATAC","RNA")&amp;"_"&amp;I13&amp;".tsv"</f>
        <v>CMP_ATAC_2.tsv</v>
      </c>
    </row>
    <row r="14" spans="1:16" x14ac:dyDescent="0.55000000000000004">
      <c r="A14" t="s">
        <v>12</v>
      </c>
      <c r="B14" t="b">
        <f t="shared" si="0"/>
        <v>1</v>
      </c>
      <c r="C14" t="str">
        <f t="shared" si="1"/>
        <v>Totalscript</v>
      </c>
      <c r="D14" t="str">
        <f t="shared" si="2"/>
        <v>CMP</v>
      </c>
      <c r="E14" t="str">
        <f t="shared" si="3"/>
        <v/>
      </c>
      <c r="F14" t="str">
        <f t="shared" si="4"/>
        <v/>
      </c>
      <c r="G14" t="str">
        <f t="shared" si="5"/>
        <v>Totalscript</v>
      </c>
      <c r="H14" t="str">
        <f t="shared" si="6"/>
        <v>CMP</v>
      </c>
      <c r="I14">
        <v>1</v>
      </c>
      <c r="J14" t="s">
        <v>40</v>
      </c>
      <c r="K14" t="s">
        <v>100</v>
      </c>
      <c r="L14" t="s">
        <v>71</v>
      </c>
      <c r="M14" t="s">
        <v>72</v>
      </c>
      <c r="N14" t="str">
        <f>"https://www.encodeproject.org/files/"&amp;Table1[[#This Row],[bam]]&amp;"/@@download/"&amp;Table1[[#This Row],[bam]]&amp;".bam"</f>
        <v>https://www.encodeproject.org/files/ENCFF969ASW/@@download/ENCFF969ASW.bam</v>
      </c>
      <c r="O14" t="str">
        <f>"https://www.encodeproject.org/files/"&amp;Table1[[#This Row],[processed]]&amp;"/@@download/"&amp;Table1[[#This Row],[processed]]&amp;IF(Table1[[#This Row],[Method]]="ATAC-seq",".bigBed",".tsv")</f>
        <v>https://www.encodeproject.org/files/ENCFF667IDY/@@download/ENCFF667IDY.tsv</v>
      </c>
      <c r="P14" t="str">
        <f>Table1[[#This Row],[Line]]&amp;"_"&amp;IF(Table1[[#This Row],[Method]]="ATAC-seq","ATAC","RNA")&amp;"_"&amp;I14&amp;".tsv"</f>
        <v>CFU-E_RNA_1.tsv</v>
      </c>
    </row>
    <row r="15" spans="1:16" x14ac:dyDescent="0.55000000000000004">
      <c r="A15" t="s">
        <v>13</v>
      </c>
      <c r="B15" t="b">
        <f t="shared" si="0"/>
        <v>0</v>
      </c>
      <c r="C15" t="str">
        <f t="shared" si="1"/>
        <v/>
      </c>
      <c r="D15" t="str">
        <f t="shared" si="2"/>
        <v/>
      </c>
      <c r="E15" t="str">
        <f t="shared" si="3"/>
        <v>ENCFF986XQQ</v>
      </c>
      <c r="F15" t="str">
        <f t="shared" si="4"/>
        <v>ENCFF054DMQ</v>
      </c>
      <c r="G15" t="str">
        <f t="shared" si="5"/>
        <v>Totalscript</v>
      </c>
      <c r="H15" t="str">
        <f t="shared" si="6"/>
        <v>CMP</v>
      </c>
      <c r="I15">
        <v>2</v>
      </c>
      <c r="J15" t="s">
        <v>40</v>
      </c>
      <c r="K15" t="s">
        <v>100</v>
      </c>
      <c r="L15" t="s">
        <v>73</v>
      </c>
      <c r="M15" t="s">
        <v>74</v>
      </c>
      <c r="N15" t="str">
        <f>"https://www.encodeproject.org/files/"&amp;Table1[[#This Row],[bam]]&amp;"/@@download/"&amp;Table1[[#This Row],[bam]]&amp;".bam"</f>
        <v>https://www.encodeproject.org/files/ENCFF869CZX/@@download/ENCFF869CZX.bam</v>
      </c>
      <c r="O15" t="str">
        <f>"https://www.encodeproject.org/files/"&amp;Table1[[#This Row],[processed]]&amp;"/@@download/"&amp;Table1[[#This Row],[processed]]&amp;IF(Table1[[#This Row],[Method]]="ATAC-seq",".bigBed",".tsv")</f>
        <v>https://www.encodeproject.org/files/ENCFF655LMK/@@download/ENCFF655LMK.tsv</v>
      </c>
      <c r="P15" t="str">
        <f>Table1[[#This Row],[Line]]&amp;"_"&amp;IF(Table1[[#This Row],[Method]]="ATAC-seq","ATAC","RNA")&amp;"_"&amp;I15&amp;".tsv"</f>
        <v>CFU-E_RNA_2.tsv</v>
      </c>
    </row>
    <row r="16" spans="1:16" x14ac:dyDescent="0.55000000000000004">
      <c r="A16" t="s">
        <v>14</v>
      </c>
      <c r="B16" t="b">
        <f t="shared" si="0"/>
        <v>0</v>
      </c>
      <c r="C16" t="str">
        <f t="shared" si="1"/>
        <v/>
      </c>
      <c r="D16" t="str">
        <f t="shared" si="2"/>
        <v/>
      </c>
      <c r="E16" t="str">
        <f t="shared" si="3"/>
        <v>ENCFF283PQZ</v>
      </c>
      <c r="F16" t="str">
        <f t="shared" si="4"/>
        <v>ENCFF406VXV</v>
      </c>
      <c r="G16" t="str">
        <f t="shared" si="5"/>
        <v>Totalscript</v>
      </c>
      <c r="H16" t="str">
        <f t="shared" si="6"/>
        <v>CMP</v>
      </c>
      <c r="I16">
        <v>1</v>
      </c>
      <c r="J16" t="s">
        <v>49</v>
      </c>
      <c r="K16" t="s">
        <v>100</v>
      </c>
      <c r="L16" t="s">
        <v>75</v>
      </c>
      <c r="M16" t="s">
        <v>76</v>
      </c>
      <c r="N16" t="str">
        <f>"https://www.encodeproject.org/files/"&amp;Table1[[#This Row],[bam]]&amp;"/@@download/"&amp;Table1[[#This Row],[bam]]&amp;".bam"</f>
        <v>https://www.encodeproject.org/files/ENCFF866RPD/@@download/ENCFF866RPD.bam</v>
      </c>
      <c r="O16" t="str">
        <f>"https://www.encodeproject.org/files/"&amp;Table1[[#This Row],[processed]]&amp;"/@@download/"&amp;Table1[[#This Row],[processed]]&amp;IF(Table1[[#This Row],[Method]]="ATAC-seq",".bigBed",".tsv")</f>
        <v>https://www.encodeproject.org/files/ENCFF924EMV/@@download/ENCFF924EMV.tsv</v>
      </c>
      <c r="P16" t="str">
        <f>Table1[[#This Row],[Line]]&amp;"_"&amp;IF(Table1[[#This Row],[Method]]="ATAC-seq","ATAC","RNA")&amp;"_"&amp;I16&amp;".tsv"</f>
        <v>CFU-E_RNA_1.tsv</v>
      </c>
    </row>
    <row r="17" spans="1:16" x14ac:dyDescent="0.55000000000000004">
      <c r="A17" t="s">
        <v>15</v>
      </c>
      <c r="B17" t="b">
        <f t="shared" si="0"/>
        <v>1</v>
      </c>
      <c r="C17" t="str">
        <f t="shared" si="1"/>
        <v>ATAC-seq</v>
      </c>
      <c r="D17" t="str">
        <f t="shared" si="2"/>
        <v>CMP</v>
      </c>
      <c r="E17" t="str">
        <f t="shared" si="3"/>
        <v/>
      </c>
      <c r="F17" t="str">
        <f t="shared" si="4"/>
        <v/>
      </c>
      <c r="G17" t="str">
        <f t="shared" si="5"/>
        <v>ATAC-seq</v>
      </c>
      <c r="H17" t="str">
        <f t="shared" si="6"/>
        <v>CMP</v>
      </c>
      <c r="I17">
        <v>2</v>
      </c>
      <c r="J17" t="s">
        <v>49</v>
      </c>
      <c r="K17" t="s">
        <v>100</v>
      </c>
      <c r="L17" t="s">
        <v>77</v>
      </c>
      <c r="M17" t="s">
        <v>78</v>
      </c>
      <c r="N17" t="str">
        <f>"https://www.encodeproject.org/files/"&amp;Table1[[#This Row],[bam]]&amp;"/@@download/"&amp;Table1[[#This Row],[bam]]&amp;".bam"</f>
        <v>https://www.encodeproject.org/files/ENCFF256HDT/@@download/ENCFF256HDT.bam</v>
      </c>
      <c r="O17" t="str">
        <f>"https://www.encodeproject.org/files/"&amp;Table1[[#This Row],[processed]]&amp;"/@@download/"&amp;Table1[[#This Row],[processed]]&amp;IF(Table1[[#This Row],[Method]]="ATAC-seq",".bigBed",".tsv")</f>
        <v>https://www.encodeproject.org/files/ENCFF063SJF/@@download/ENCFF063SJF.tsv</v>
      </c>
      <c r="P17" t="str">
        <f>Table1[[#This Row],[Line]]&amp;"_"&amp;IF(Table1[[#This Row],[Method]]="ATAC-seq","ATAC","RNA")&amp;"_"&amp;I17&amp;".tsv"</f>
        <v>CFU-E_RNA_2.tsv</v>
      </c>
    </row>
    <row r="18" spans="1:16" x14ac:dyDescent="0.55000000000000004">
      <c r="A18" t="s">
        <v>16</v>
      </c>
      <c r="B18" t="b">
        <f t="shared" si="0"/>
        <v>0</v>
      </c>
      <c r="C18" t="str">
        <f t="shared" si="1"/>
        <v/>
      </c>
      <c r="D18" t="str">
        <f t="shared" si="2"/>
        <v/>
      </c>
      <c r="E18" t="str">
        <f t="shared" si="3"/>
        <v>ENCFF711QAL</v>
      </c>
      <c r="F18" t="str">
        <f t="shared" si="4"/>
        <v>ENCFF832UUS</v>
      </c>
      <c r="G18" t="str">
        <f t="shared" si="5"/>
        <v>ATAC-seq</v>
      </c>
      <c r="H18" t="str">
        <f t="shared" si="6"/>
        <v>CMP</v>
      </c>
      <c r="I18">
        <v>1</v>
      </c>
      <c r="J18" t="s">
        <v>54</v>
      </c>
      <c r="K18" t="s">
        <v>100</v>
      </c>
      <c r="L18" t="s">
        <v>79</v>
      </c>
      <c r="M18" t="s">
        <v>80</v>
      </c>
      <c r="N18" t="str">
        <f>"https://www.encodeproject.org/files/"&amp;Table1[[#This Row],[bam]]&amp;"/@@download/"&amp;Table1[[#This Row],[bam]]&amp;".bam"</f>
        <v>https://www.encodeproject.org/files/ENCFF909QFQ/@@download/ENCFF909QFQ.bam</v>
      </c>
      <c r="O18" t="str">
        <f>"https://www.encodeproject.org/files/"&amp;Table1[[#This Row],[processed]]&amp;"/@@download/"&amp;Table1[[#This Row],[processed]]&amp;IF(Table1[[#This Row],[Method]]="ATAC-seq",".bigBed",".tsv")</f>
        <v>https://www.encodeproject.org/files/ENCFF796ZSB/@@download/ENCFF796ZSB.bigBed</v>
      </c>
      <c r="P18" t="str">
        <f>Table1[[#This Row],[Line]]&amp;"_"&amp;IF(Table1[[#This Row],[Method]]="ATAC-seq","ATAC","RNA")&amp;"_"&amp;I18&amp;".tsv"</f>
        <v>CFU-E_ATAC_1.tsv</v>
      </c>
    </row>
    <row r="19" spans="1:16" x14ac:dyDescent="0.55000000000000004">
      <c r="A19" t="s">
        <v>17</v>
      </c>
      <c r="B19" t="b">
        <f t="shared" si="0"/>
        <v>0</v>
      </c>
      <c r="C19" t="str">
        <f t="shared" si="1"/>
        <v/>
      </c>
      <c r="D19" t="str">
        <f t="shared" si="2"/>
        <v/>
      </c>
      <c r="E19" t="str">
        <f t="shared" si="3"/>
        <v>ENCFF620WGW</v>
      </c>
      <c r="F19" t="str">
        <f t="shared" si="4"/>
        <v>ENCFF343PTQ</v>
      </c>
      <c r="G19" t="str">
        <f t="shared" si="5"/>
        <v>ATAC-seq</v>
      </c>
      <c r="H19" t="str">
        <f t="shared" si="6"/>
        <v>CMP</v>
      </c>
      <c r="I19">
        <v>2</v>
      </c>
      <c r="J19" t="s">
        <v>54</v>
      </c>
      <c r="K19" t="s">
        <v>100</v>
      </c>
      <c r="L19" t="s">
        <v>81</v>
      </c>
      <c r="M19" t="s">
        <v>82</v>
      </c>
      <c r="N19" t="str">
        <f>"https://www.encodeproject.org/files/"&amp;Table1[[#This Row],[bam]]&amp;"/@@download/"&amp;Table1[[#This Row],[bam]]&amp;".bam"</f>
        <v>https://www.encodeproject.org/files/ENCFF780SSI/@@download/ENCFF780SSI.bam</v>
      </c>
      <c r="O19" t="str">
        <f>"https://www.encodeproject.org/files/"&amp;Table1[[#This Row],[processed]]&amp;"/@@download/"&amp;Table1[[#This Row],[processed]]&amp;IF(Table1[[#This Row],[Method]]="ATAC-seq",".bigBed",".tsv")</f>
        <v>https://www.encodeproject.org/files/ENCFF599ZDJ/@@download/ENCFF599ZDJ.bigBed</v>
      </c>
      <c r="P19" t="str">
        <f>Table1[[#This Row],[Line]]&amp;"_"&amp;IF(Table1[[#This Row],[Method]]="ATAC-seq","ATAC","RNA")&amp;"_"&amp;I19&amp;".tsv"</f>
        <v>CFU-E_ATAC_2.tsv</v>
      </c>
    </row>
    <row r="20" spans="1:16" x14ac:dyDescent="0.55000000000000004">
      <c r="A20" t="s">
        <v>18</v>
      </c>
      <c r="B20" t="b">
        <f t="shared" si="0"/>
        <v>1</v>
      </c>
      <c r="C20" t="str">
        <f t="shared" si="1"/>
        <v>ScriptSeq</v>
      </c>
      <c r="D20" t="str">
        <f t="shared" si="2"/>
        <v>CFU-E</v>
      </c>
      <c r="E20" t="str">
        <f t="shared" si="3"/>
        <v/>
      </c>
      <c r="F20" t="str">
        <f t="shared" si="4"/>
        <v/>
      </c>
      <c r="G20" t="str">
        <f t="shared" si="5"/>
        <v>ScriptSeq</v>
      </c>
      <c r="H20" t="str">
        <f t="shared" si="6"/>
        <v>CFU-E</v>
      </c>
      <c r="I20">
        <v>1</v>
      </c>
      <c r="J20" t="s">
        <v>40</v>
      </c>
      <c r="K20" t="s">
        <v>101</v>
      </c>
      <c r="L20" t="s">
        <v>83</v>
      </c>
      <c r="M20" t="s">
        <v>84</v>
      </c>
      <c r="N20" t="str">
        <f>"https://www.encodeproject.org/files/"&amp;Table1[[#This Row],[bam]]&amp;"/@@download/"&amp;Table1[[#This Row],[bam]]&amp;".bam"</f>
        <v>https://www.encodeproject.org/files/ENCFF178MFD/@@download/ENCFF178MFD.bam</v>
      </c>
      <c r="O20" t="str">
        <f>"https://www.encodeproject.org/files/"&amp;Table1[[#This Row],[processed]]&amp;"/@@download/"&amp;Table1[[#This Row],[processed]]&amp;IF(Table1[[#This Row],[Method]]="ATAC-seq",".bigBed",".tsv")</f>
        <v>https://www.encodeproject.org/files/ENCFF342WUL/@@download/ENCFF342WUL.tsv</v>
      </c>
      <c r="P20" t="str">
        <f>Table1[[#This Row],[Line]]&amp;"_"&amp;IF(Table1[[#This Row],[Method]]="ATAC-seq","ATAC","RNA")&amp;"_"&amp;I20&amp;".tsv"</f>
        <v>Erythroblast_RNA_1.tsv</v>
      </c>
    </row>
    <row r="21" spans="1:16" x14ac:dyDescent="0.55000000000000004">
      <c r="A21" t="s">
        <v>19</v>
      </c>
      <c r="B21" t="b">
        <f t="shared" si="0"/>
        <v>0</v>
      </c>
      <c r="C21" t="str">
        <f t="shared" si="1"/>
        <v/>
      </c>
      <c r="D21" t="str">
        <f t="shared" si="2"/>
        <v/>
      </c>
      <c r="E21" t="str">
        <f t="shared" si="3"/>
        <v>ENCFF969ASW</v>
      </c>
      <c r="F21" t="str">
        <f t="shared" si="4"/>
        <v>ENCFF667IDY</v>
      </c>
      <c r="G21" t="str">
        <f t="shared" si="5"/>
        <v>ScriptSeq</v>
      </c>
      <c r="H21" t="str">
        <f t="shared" si="6"/>
        <v>CFU-E</v>
      </c>
      <c r="I21">
        <v>2</v>
      </c>
      <c r="J21" t="s">
        <v>40</v>
      </c>
      <c r="K21" t="s">
        <v>101</v>
      </c>
      <c r="L21" t="s">
        <v>85</v>
      </c>
      <c r="M21" t="s">
        <v>86</v>
      </c>
      <c r="N21" t="str">
        <f>"https://www.encodeproject.org/files/"&amp;Table1[[#This Row],[bam]]&amp;"/@@download/"&amp;Table1[[#This Row],[bam]]&amp;".bam"</f>
        <v>https://www.encodeproject.org/files/ENCFF381ELN/@@download/ENCFF381ELN.bam</v>
      </c>
      <c r="O21" t="str">
        <f>"https://www.encodeproject.org/files/"&amp;Table1[[#This Row],[processed]]&amp;"/@@download/"&amp;Table1[[#This Row],[processed]]&amp;IF(Table1[[#This Row],[Method]]="ATAC-seq",".bigBed",".tsv")</f>
        <v>https://www.encodeproject.org/files/ENCFF858JHF/@@download/ENCFF858JHF.tsv</v>
      </c>
      <c r="P21" t="str">
        <f>Table1[[#This Row],[Line]]&amp;"_"&amp;IF(Table1[[#This Row],[Method]]="ATAC-seq","ATAC","RNA")&amp;"_"&amp;I21&amp;".tsv"</f>
        <v>Erythroblast_RNA_2.tsv</v>
      </c>
    </row>
    <row r="22" spans="1:16" x14ac:dyDescent="0.55000000000000004">
      <c r="A22" t="s">
        <v>20</v>
      </c>
      <c r="B22" t="b">
        <f t="shared" si="0"/>
        <v>0</v>
      </c>
      <c r="C22" t="str">
        <f t="shared" si="1"/>
        <v/>
      </c>
      <c r="D22" t="str">
        <f t="shared" si="2"/>
        <v/>
      </c>
      <c r="E22" t="str">
        <f t="shared" si="3"/>
        <v>ENCFF869CZX</v>
      </c>
      <c r="F22" t="str">
        <f t="shared" si="4"/>
        <v>ENCFF655LMK</v>
      </c>
      <c r="G22" t="str">
        <f t="shared" si="5"/>
        <v>ScriptSeq</v>
      </c>
      <c r="H22" t="str">
        <f t="shared" si="6"/>
        <v>CFU-E</v>
      </c>
      <c r="I22">
        <v>1</v>
      </c>
      <c r="J22" t="s">
        <v>49</v>
      </c>
      <c r="K22" t="s">
        <v>101</v>
      </c>
      <c r="L22" t="s">
        <v>87</v>
      </c>
      <c r="M22" t="s">
        <v>88</v>
      </c>
      <c r="N22" t="str">
        <f>"https://www.encodeproject.org/files/"&amp;Table1[[#This Row],[bam]]&amp;"/@@download/"&amp;Table1[[#This Row],[bam]]&amp;".bam"</f>
        <v>https://www.encodeproject.org/files/ENCFF757ZLP/@@download/ENCFF757ZLP.bam</v>
      </c>
      <c r="O22" t="str">
        <f>"https://www.encodeproject.org/files/"&amp;Table1[[#This Row],[processed]]&amp;"/@@download/"&amp;Table1[[#This Row],[processed]]&amp;IF(Table1[[#This Row],[Method]]="ATAC-seq",".bigBed",".tsv")</f>
        <v>https://www.encodeproject.org/files/ENCFF871RIM/@@download/ENCFF871RIM.tsv</v>
      </c>
      <c r="P22" t="str">
        <f>Table1[[#This Row],[Line]]&amp;"_"&amp;IF(Table1[[#This Row],[Method]]="ATAC-seq","ATAC","RNA")&amp;"_"&amp;I22&amp;".tsv"</f>
        <v>Erythroblast_RNA_1.tsv</v>
      </c>
    </row>
    <row r="23" spans="1:16" x14ac:dyDescent="0.55000000000000004">
      <c r="A23" t="s">
        <v>21</v>
      </c>
      <c r="B23" t="b">
        <f t="shared" si="0"/>
        <v>1</v>
      </c>
      <c r="C23" t="str">
        <f t="shared" si="1"/>
        <v>Totalscript</v>
      </c>
      <c r="D23" t="str">
        <f t="shared" si="2"/>
        <v>CFU-E</v>
      </c>
      <c r="E23" t="str">
        <f t="shared" si="3"/>
        <v/>
      </c>
      <c r="F23" t="str">
        <f t="shared" si="4"/>
        <v/>
      </c>
      <c r="G23" t="str">
        <f t="shared" si="5"/>
        <v>Totalscript</v>
      </c>
      <c r="H23" t="str">
        <f t="shared" si="6"/>
        <v>CFU-E</v>
      </c>
      <c r="I23">
        <v>2</v>
      </c>
      <c r="J23" t="s">
        <v>49</v>
      </c>
      <c r="K23" t="s">
        <v>101</v>
      </c>
      <c r="L23" t="s">
        <v>89</v>
      </c>
      <c r="M23" t="s">
        <v>90</v>
      </c>
      <c r="N23" t="str">
        <f>"https://www.encodeproject.org/files/"&amp;Table1[[#This Row],[bam]]&amp;"/@@download/"&amp;Table1[[#This Row],[bam]]&amp;".bam"</f>
        <v>https://www.encodeproject.org/files/ENCFF888YBA/@@download/ENCFF888YBA.bam</v>
      </c>
      <c r="O23" t="str">
        <f>"https://www.encodeproject.org/files/"&amp;Table1[[#This Row],[processed]]&amp;"/@@download/"&amp;Table1[[#This Row],[processed]]&amp;IF(Table1[[#This Row],[Method]]="ATAC-seq",".bigBed",".tsv")</f>
        <v>https://www.encodeproject.org/files/ENCFF415ZGH/@@download/ENCFF415ZGH.tsv</v>
      </c>
      <c r="P23" t="str">
        <f>Table1[[#This Row],[Line]]&amp;"_"&amp;IF(Table1[[#This Row],[Method]]="ATAC-seq","ATAC","RNA")&amp;"_"&amp;I23&amp;".tsv"</f>
        <v>Erythroblast_RNA_2.tsv</v>
      </c>
    </row>
    <row r="24" spans="1:16" x14ac:dyDescent="0.55000000000000004">
      <c r="A24" t="s">
        <v>22</v>
      </c>
      <c r="B24" t="b">
        <f t="shared" si="0"/>
        <v>0</v>
      </c>
      <c r="C24" t="str">
        <f t="shared" si="1"/>
        <v/>
      </c>
      <c r="D24" t="str">
        <f t="shared" si="2"/>
        <v/>
      </c>
      <c r="E24" t="str">
        <f t="shared" si="3"/>
        <v>ENCFF866RPD</v>
      </c>
      <c r="F24" t="str">
        <f t="shared" si="4"/>
        <v>ENCFF924EMV</v>
      </c>
      <c r="G24" t="str">
        <f t="shared" si="5"/>
        <v>Totalscript</v>
      </c>
      <c r="H24" t="str">
        <f t="shared" si="6"/>
        <v>CFU-E</v>
      </c>
      <c r="I24">
        <v>1</v>
      </c>
      <c r="J24" t="s">
        <v>54</v>
      </c>
      <c r="K24" t="s">
        <v>101</v>
      </c>
      <c r="L24" t="s">
        <v>91</v>
      </c>
      <c r="M24" t="s">
        <v>92</v>
      </c>
      <c r="N24" t="str">
        <f>"https://www.encodeproject.org/files/"&amp;Table1[[#This Row],[bam]]&amp;"/@@download/"&amp;Table1[[#This Row],[bam]]&amp;".bam"</f>
        <v>https://www.encodeproject.org/files/ENCFF199ZJX/@@download/ENCFF199ZJX.bam</v>
      </c>
      <c r="O24" t="str">
        <f>"https://www.encodeproject.org/files/"&amp;Table1[[#This Row],[processed]]&amp;"/@@download/"&amp;Table1[[#This Row],[processed]]&amp;IF(Table1[[#This Row],[Method]]="ATAC-seq",".bigBed",".tsv")</f>
        <v>https://www.encodeproject.org/files/ENCFF181AMY/@@download/ENCFF181AMY.bigBed</v>
      </c>
      <c r="P24" t="str">
        <f>Table1[[#This Row],[Line]]&amp;"_"&amp;IF(Table1[[#This Row],[Method]]="ATAC-seq","ATAC","RNA")&amp;"_"&amp;I24&amp;".tsv"</f>
        <v>Erythroblast_ATAC_1.tsv</v>
      </c>
    </row>
    <row r="25" spans="1:16" x14ac:dyDescent="0.55000000000000004">
      <c r="A25" t="s">
        <v>23</v>
      </c>
      <c r="B25" t="b">
        <f t="shared" si="0"/>
        <v>0</v>
      </c>
      <c r="C25" t="str">
        <f t="shared" si="1"/>
        <v/>
      </c>
      <c r="D25" t="str">
        <f t="shared" si="2"/>
        <v/>
      </c>
      <c r="E25" t="str">
        <f t="shared" si="3"/>
        <v>ENCFF256HDT</v>
      </c>
      <c r="F25" t="str">
        <f t="shared" si="4"/>
        <v>ENCFF063SJF</v>
      </c>
      <c r="G25" t="str">
        <f t="shared" si="5"/>
        <v>Totalscript</v>
      </c>
      <c r="H25" t="str">
        <f t="shared" si="6"/>
        <v>CFU-E</v>
      </c>
      <c r="I25">
        <v>2</v>
      </c>
      <c r="J25" t="s">
        <v>54</v>
      </c>
      <c r="K25" t="s">
        <v>101</v>
      </c>
      <c r="L25" t="s">
        <v>93</v>
      </c>
      <c r="M25" t="s">
        <v>94</v>
      </c>
      <c r="N25" t="str">
        <f>"https://www.encodeproject.org/files/"&amp;Table1[[#This Row],[bam]]&amp;"/@@download/"&amp;Table1[[#This Row],[bam]]&amp;".bam"</f>
        <v>https://www.encodeproject.org/files/ENCFF535OJU/@@download/ENCFF535OJU.bam</v>
      </c>
      <c r="O25" t="str">
        <f>"https://www.encodeproject.org/files/"&amp;Table1[[#This Row],[processed]]&amp;"/@@download/"&amp;Table1[[#This Row],[processed]]&amp;IF(Table1[[#This Row],[Method]]="ATAC-seq",".bigBed",".tsv")</f>
        <v>https://www.encodeproject.org/files/ENCFF616EWK/@@download/ENCFF616EWK.bigBed</v>
      </c>
      <c r="P25" t="str">
        <f>Table1[[#This Row],[Line]]&amp;"_"&amp;IF(Table1[[#This Row],[Method]]="ATAC-seq","ATAC","RNA")&amp;"_"&amp;I25&amp;".tsv"</f>
        <v>Erythroblast_ATAC_2.tsv</v>
      </c>
    </row>
    <row r="26" spans="1:16" x14ac:dyDescent="0.55000000000000004">
      <c r="A26" t="s">
        <v>24</v>
      </c>
      <c r="B26" t="b">
        <f t="shared" si="0"/>
        <v>1</v>
      </c>
      <c r="C26" t="str">
        <f t="shared" si="1"/>
        <v>ATAC-seq</v>
      </c>
      <c r="D26" t="str">
        <f t="shared" si="2"/>
        <v>CFU-E</v>
      </c>
      <c r="E26" t="str">
        <f t="shared" si="3"/>
        <v/>
      </c>
      <c r="F26" t="str">
        <f t="shared" si="4"/>
        <v/>
      </c>
      <c r="G26" t="str">
        <f t="shared" si="5"/>
        <v>ATAC-seq</v>
      </c>
      <c r="H26" t="str">
        <f t="shared" si="6"/>
        <v>CFU-E</v>
      </c>
    </row>
    <row r="27" spans="1:16" x14ac:dyDescent="0.55000000000000004">
      <c r="A27" t="s">
        <v>25</v>
      </c>
      <c r="B27" t="b">
        <f t="shared" si="0"/>
        <v>0</v>
      </c>
      <c r="C27" t="str">
        <f t="shared" si="1"/>
        <v/>
      </c>
      <c r="D27" t="str">
        <f t="shared" si="2"/>
        <v/>
      </c>
      <c r="E27" t="str">
        <f t="shared" si="3"/>
        <v>ENCFF909QFQ</v>
      </c>
      <c r="F27" t="str">
        <f t="shared" si="4"/>
        <v>ENCFF796ZSB</v>
      </c>
      <c r="G27" t="str">
        <f t="shared" si="5"/>
        <v>ATAC-seq</v>
      </c>
      <c r="H27" t="str">
        <f t="shared" si="6"/>
        <v>CFU-E</v>
      </c>
    </row>
    <row r="28" spans="1:16" x14ac:dyDescent="0.55000000000000004">
      <c r="A28" t="s">
        <v>26</v>
      </c>
      <c r="B28" t="b">
        <f t="shared" si="0"/>
        <v>0</v>
      </c>
      <c r="C28" t="str">
        <f t="shared" si="1"/>
        <v/>
      </c>
      <c r="D28" t="str">
        <f t="shared" si="2"/>
        <v/>
      </c>
      <c r="E28" t="str">
        <f t="shared" si="3"/>
        <v>ENCFF780SSI</v>
      </c>
      <c r="F28" t="str">
        <f t="shared" si="4"/>
        <v>ENCFF599ZDJ</v>
      </c>
      <c r="G28" t="str">
        <f t="shared" si="5"/>
        <v>ATAC-seq</v>
      </c>
      <c r="H28" t="str">
        <f t="shared" si="6"/>
        <v>CFU-E</v>
      </c>
    </row>
    <row r="29" spans="1:16" x14ac:dyDescent="0.55000000000000004">
      <c r="A29" t="s">
        <v>27</v>
      </c>
      <c r="B29" t="b">
        <f t="shared" si="0"/>
        <v>1</v>
      </c>
      <c r="C29" t="str">
        <f t="shared" si="1"/>
        <v>ScriptSeq</v>
      </c>
      <c r="D29" t="str">
        <f t="shared" si="2"/>
        <v>Erythroblast</v>
      </c>
      <c r="E29" t="str">
        <f t="shared" si="3"/>
        <v/>
      </c>
      <c r="F29" t="str">
        <f t="shared" si="4"/>
        <v/>
      </c>
      <c r="G29" t="str">
        <f t="shared" si="5"/>
        <v>ScriptSeq</v>
      </c>
      <c r="H29" t="str">
        <f t="shared" si="6"/>
        <v>Erythroblast</v>
      </c>
    </row>
    <row r="30" spans="1:16" x14ac:dyDescent="0.55000000000000004">
      <c r="A30" t="s">
        <v>28</v>
      </c>
      <c r="B30" t="b">
        <f t="shared" si="0"/>
        <v>0</v>
      </c>
      <c r="C30" t="str">
        <f t="shared" si="1"/>
        <v/>
      </c>
      <c r="D30" t="str">
        <f t="shared" si="2"/>
        <v/>
      </c>
      <c r="E30" t="str">
        <f t="shared" si="3"/>
        <v>ENCFF178MFD</v>
      </c>
      <c r="F30" t="str">
        <f t="shared" si="4"/>
        <v>ENCFF342WUL</v>
      </c>
      <c r="G30" t="str">
        <f t="shared" si="5"/>
        <v>ScriptSeq</v>
      </c>
      <c r="H30" t="str">
        <f t="shared" si="6"/>
        <v>Erythroblast</v>
      </c>
    </row>
    <row r="31" spans="1:16" x14ac:dyDescent="0.55000000000000004">
      <c r="A31" t="s">
        <v>29</v>
      </c>
      <c r="B31" t="b">
        <f t="shared" si="0"/>
        <v>0</v>
      </c>
      <c r="C31" t="str">
        <f t="shared" si="1"/>
        <v/>
      </c>
      <c r="D31" t="str">
        <f t="shared" si="2"/>
        <v/>
      </c>
      <c r="E31" t="str">
        <f t="shared" si="3"/>
        <v>ENCFF381ELN</v>
      </c>
      <c r="F31" t="str">
        <f t="shared" si="4"/>
        <v>ENCFF858JHF</v>
      </c>
      <c r="G31" t="str">
        <f t="shared" si="5"/>
        <v>ScriptSeq</v>
      </c>
      <c r="H31" t="str">
        <f t="shared" si="6"/>
        <v>Erythroblast</v>
      </c>
    </row>
    <row r="32" spans="1:16" x14ac:dyDescent="0.55000000000000004">
      <c r="A32" t="s">
        <v>30</v>
      </c>
      <c r="B32" t="b">
        <f t="shared" si="0"/>
        <v>1</v>
      </c>
      <c r="C32" t="str">
        <f t="shared" si="1"/>
        <v>Totalscript</v>
      </c>
      <c r="D32" t="str">
        <f t="shared" si="2"/>
        <v>Erythroblast</v>
      </c>
      <c r="E32" t="str">
        <f t="shared" si="3"/>
        <v/>
      </c>
      <c r="F32" t="str">
        <f t="shared" si="4"/>
        <v/>
      </c>
      <c r="G32" t="str">
        <f t="shared" si="5"/>
        <v>Totalscript</v>
      </c>
      <c r="H32" t="str">
        <f t="shared" si="6"/>
        <v>Erythroblast</v>
      </c>
    </row>
    <row r="33" spans="1:13" x14ac:dyDescent="0.55000000000000004">
      <c r="A33" t="s">
        <v>31</v>
      </c>
      <c r="B33" t="b">
        <f t="shared" si="0"/>
        <v>0</v>
      </c>
      <c r="C33" t="str">
        <f t="shared" si="1"/>
        <v/>
      </c>
      <c r="D33" t="str">
        <f t="shared" si="2"/>
        <v/>
      </c>
      <c r="E33" t="str">
        <f t="shared" si="3"/>
        <v>ENCFF757ZLP</v>
      </c>
      <c r="F33" t="str">
        <f t="shared" si="4"/>
        <v>ENCFF871RIM</v>
      </c>
      <c r="G33" t="str">
        <f t="shared" si="5"/>
        <v>Totalscript</v>
      </c>
      <c r="H33" t="str">
        <f t="shared" si="6"/>
        <v>Erythroblast</v>
      </c>
    </row>
    <row r="34" spans="1:13" x14ac:dyDescent="0.55000000000000004">
      <c r="A34" t="s">
        <v>32</v>
      </c>
      <c r="B34" t="b">
        <f t="shared" si="0"/>
        <v>0</v>
      </c>
      <c r="C34" t="str">
        <f t="shared" si="1"/>
        <v/>
      </c>
      <c r="D34" t="str">
        <f t="shared" si="2"/>
        <v/>
      </c>
      <c r="E34" t="str">
        <f t="shared" si="3"/>
        <v>ENCFF888YBA</v>
      </c>
      <c r="F34" t="str">
        <f t="shared" si="4"/>
        <v>ENCFF415ZGH</v>
      </c>
      <c r="G34" t="str">
        <f t="shared" si="5"/>
        <v>Totalscript</v>
      </c>
      <c r="H34" t="str">
        <f t="shared" si="6"/>
        <v>Erythroblast</v>
      </c>
    </row>
    <row r="35" spans="1:13" x14ac:dyDescent="0.55000000000000004">
      <c r="A35" t="s">
        <v>33</v>
      </c>
      <c r="B35" t="b">
        <f t="shared" si="0"/>
        <v>1</v>
      </c>
      <c r="C35" t="str">
        <f t="shared" si="1"/>
        <v>ATAC-seq</v>
      </c>
      <c r="D35" t="str">
        <f t="shared" si="2"/>
        <v>Erythroblast</v>
      </c>
      <c r="E35" t="str">
        <f t="shared" si="3"/>
        <v/>
      </c>
      <c r="F35" t="str">
        <f t="shared" si="4"/>
        <v/>
      </c>
      <c r="G35" t="str">
        <f t="shared" si="5"/>
        <v>ATAC-seq</v>
      </c>
      <c r="H35" t="str">
        <f t="shared" si="6"/>
        <v>Erythroblast</v>
      </c>
    </row>
    <row r="36" spans="1:13" x14ac:dyDescent="0.55000000000000004">
      <c r="A36" t="s">
        <v>34</v>
      </c>
      <c r="B36" t="b">
        <f t="shared" si="0"/>
        <v>0</v>
      </c>
      <c r="C36" t="str">
        <f t="shared" si="1"/>
        <v/>
      </c>
      <c r="D36" t="str">
        <f t="shared" si="2"/>
        <v/>
      </c>
      <c r="E36" t="str">
        <f t="shared" si="3"/>
        <v>ENCFF199ZJX</v>
      </c>
      <c r="F36" t="str">
        <f t="shared" si="4"/>
        <v>ENCFF181AMY</v>
      </c>
      <c r="G36" t="str">
        <f t="shared" si="5"/>
        <v>ATAC-seq</v>
      </c>
      <c r="H36" t="str">
        <f t="shared" si="6"/>
        <v>Erythroblast</v>
      </c>
    </row>
    <row r="37" spans="1:13" x14ac:dyDescent="0.55000000000000004">
      <c r="A37" t="s">
        <v>35</v>
      </c>
      <c r="B37" t="b">
        <f t="shared" si="0"/>
        <v>0</v>
      </c>
      <c r="C37" t="str">
        <f t="shared" si="1"/>
        <v/>
      </c>
      <c r="D37" t="str">
        <f t="shared" si="2"/>
        <v/>
      </c>
      <c r="E37" t="str">
        <f t="shared" si="3"/>
        <v>ENCFF535OJU</v>
      </c>
      <c r="F37" t="str">
        <f t="shared" si="4"/>
        <v>ENCFF616EWK</v>
      </c>
      <c r="G37" t="str">
        <f t="shared" si="5"/>
        <v>ATAC-seq</v>
      </c>
      <c r="H37" t="str">
        <f t="shared" si="6"/>
        <v>Erythroblast</v>
      </c>
      <c r="M37" s="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Callahan</dc:creator>
  <cp:lastModifiedBy>Michael Callahan</cp:lastModifiedBy>
  <dcterms:created xsi:type="dcterms:W3CDTF">2015-06-05T18:17:20Z</dcterms:created>
  <dcterms:modified xsi:type="dcterms:W3CDTF">2024-04-15T16:04:56Z</dcterms:modified>
</cp:coreProperties>
</file>