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ocuments\Academics\Repo\2015-02\CS 149 - Operating Systems\Workspace\Assignment #5\"/>
    </mc:Choice>
  </mc:AlternateContent>
  <bookViews>
    <workbookView xWindow="0" yWindow="0" windowWidth="7725" windowHeight="5130" activeTab="1"/>
  </bookViews>
  <sheets>
    <sheet name="Schedule Order" sheetId="1" r:id="rId1"/>
    <sheet name="All" sheetId="10" r:id="rId2"/>
    <sheet name="FCFS" sheetId="4" r:id="rId3"/>
    <sheet name="SSTF" sheetId="5" r:id="rId4"/>
    <sheet name="SCAN" sheetId="6" r:id="rId5"/>
    <sheet name="LOOK" sheetId="7" r:id="rId6"/>
    <sheet name="C-SCAN" sheetId="8" r:id="rId7"/>
    <sheet name="C-LOOK" sheetId="9" r:id="rId8"/>
  </sheets>
  <calcPr calcId="152511"/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21" i="1"/>
  <c r="M22" i="1"/>
  <c r="K23" i="1"/>
  <c r="K24" i="1"/>
  <c r="G23" i="1"/>
  <c r="G24" i="1"/>
  <c r="K14" i="1"/>
  <c r="K15" i="1"/>
  <c r="K16" i="1"/>
  <c r="K17" i="1"/>
  <c r="K18" i="1"/>
  <c r="K19" i="1"/>
  <c r="K20" i="1"/>
  <c r="K21" i="1"/>
  <c r="K22" i="1"/>
  <c r="I14" i="1"/>
  <c r="I15" i="1"/>
  <c r="I16" i="1"/>
  <c r="I17" i="1"/>
  <c r="I18" i="1"/>
  <c r="I19" i="1"/>
  <c r="I20" i="1"/>
  <c r="I21" i="1"/>
  <c r="I22" i="1"/>
  <c r="M13" i="1"/>
  <c r="M14" i="1"/>
  <c r="M15" i="1"/>
  <c r="E13" i="1"/>
  <c r="E25" i="1" s="1"/>
  <c r="E14" i="1"/>
  <c r="E15" i="1"/>
  <c r="E16" i="1"/>
  <c r="E17" i="1"/>
  <c r="E18" i="1"/>
  <c r="E19" i="1"/>
  <c r="E20" i="1"/>
  <c r="E21" i="1"/>
  <c r="E22" i="1"/>
  <c r="C14" i="1"/>
  <c r="C15" i="1"/>
  <c r="C16" i="1"/>
  <c r="C17" i="1"/>
  <c r="C18" i="1"/>
  <c r="C19" i="1"/>
  <c r="C20" i="1"/>
  <c r="C21" i="1"/>
  <c r="C22" i="1"/>
  <c r="C13" i="1"/>
  <c r="E26" i="1" l="1"/>
  <c r="D25" i="1"/>
  <c r="D26" i="1" s="1"/>
  <c r="M25" i="1"/>
  <c r="L25" i="1" s="1"/>
  <c r="L26" i="1" s="1"/>
  <c r="C25" i="1"/>
  <c r="G20" i="1"/>
  <c r="G16" i="1"/>
  <c r="G22" i="1"/>
  <c r="G18" i="1"/>
  <c r="B25" i="1" l="1"/>
  <c r="B26" i="1" s="1"/>
  <c r="C26" i="1"/>
  <c r="G13" i="1"/>
  <c r="G14" i="1"/>
  <c r="G15" i="1"/>
  <c r="G19" i="1"/>
  <c r="G17" i="1"/>
  <c r="G21" i="1"/>
  <c r="G25" i="1" l="1"/>
  <c r="I13" i="1"/>
  <c r="I25" i="1" s="1"/>
  <c r="I26" i="1" s="1"/>
  <c r="F25" i="1" l="1"/>
  <c r="F26" i="1" s="1"/>
  <c r="G26" i="1"/>
  <c r="H25" i="1"/>
  <c r="H26" i="1" s="1"/>
  <c r="K13" i="1" l="1"/>
  <c r="K25" i="1" s="1"/>
  <c r="K26" i="1" s="1"/>
  <c r="J25" i="1" l="1"/>
  <c r="J26" i="1" s="1"/>
</calcChain>
</file>

<file path=xl/sharedStrings.xml><?xml version="1.0" encoding="utf-8"?>
<sst xmlns="http://schemas.openxmlformats.org/spreadsheetml/2006/main" count="20" uniqueCount="20">
  <si>
    <t>Luke Sieben, Dennis Hsu, David-Eric Thorpe, Nathan Kong</t>
  </si>
  <si>
    <t>Team: Theta 1</t>
  </si>
  <si>
    <t>Assignment #5</t>
  </si>
  <si>
    <t>CS 149: Operating Systems</t>
  </si>
  <si>
    <t>Disk Scheduling</t>
  </si>
  <si>
    <t>FCFS</t>
  </si>
  <si>
    <t>SSTF</t>
  </si>
  <si>
    <t>SCAN</t>
  </si>
  <si>
    <t>LOOK</t>
  </si>
  <si>
    <t>C-SCAN</t>
  </si>
  <si>
    <t>C-LOOK</t>
  </si>
  <si>
    <t>Assume:</t>
  </si>
  <si>
    <t>cylinders</t>
  </si>
  <si>
    <t>Numbering:</t>
  </si>
  <si>
    <t>0 to 4,999</t>
  </si>
  <si>
    <t>Current</t>
  </si>
  <si>
    <t>Previous</t>
  </si>
  <si>
    <t>Order</t>
  </si>
  <si>
    <t>Total moves (From Current to last move)</t>
  </si>
  <si>
    <t>Average cylinder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</si>
</sst>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All Overalyed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xVal>
            <c:numRef>
              <c:f>'Schedule Order'!$B$12:$B$22</c:f>
              <c:numCache>
                <c:formatCode>General</c:formatCode>
                <c:ptCount val="11"/>
                <c:pt idx="0">
                  <c:v>2270</c:v>
                </c:pt>
                <c:pt idx="1">
                  <c:v>2121</c:v>
                </c:pt>
                <c:pt idx="2">
                  <c:v>1207</c:v>
                </c:pt>
                <c:pt idx="3">
                  <c:v>2303</c:v>
                </c:pt>
                <c:pt idx="4">
                  <c:v>2689</c:v>
                </c:pt>
                <c:pt idx="5">
                  <c:v>551</c:v>
                </c:pt>
                <c:pt idx="6">
                  <c:v>1680</c:v>
                </c:pt>
                <c:pt idx="7">
                  <c:v>198</c:v>
                </c:pt>
                <c:pt idx="8">
                  <c:v>1403</c:v>
                </c:pt>
                <c:pt idx="9">
                  <c:v>4899</c:v>
                </c:pt>
                <c:pt idx="10">
                  <c:v>3141</c:v>
                </c:pt>
              </c:numCache>
            </c:numRef>
          </c:xVal>
          <c:yVal>
            <c:numRef>
              <c:f>'Schedule Order'!$A$12:$A$22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'Schedule Order'!$D$10</c:f>
              <c:strCache>
                <c:ptCount val="1"/>
                <c:pt idx="0">
                  <c:v>SSTF</c:v>
                </c:pt>
              </c:strCache>
            </c:strRef>
          </c:tx>
          <c:xVal>
            <c:numRef>
              <c:f>'Schedule Order'!$D$12:$D$22</c:f>
              <c:numCache>
                <c:formatCode>General</c:formatCode>
                <c:ptCount val="11"/>
                <c:pt idx="0">
                  <c:v>2270</c:v>
                </c:pt>
                <c:pt idx="1">
                  <c:v>2303</c:v>
                </c:pt>
                <c:pt idx="2">
                  <c:v>2121</c:v>
                </c:pt>
                <c:pt idx="3">
                  <c:v>1680</c:v>
                </c:pt>
                <c:pt idx="4">
                  <c:v>1403</c:v>
                </c:pt>
                <c:pt idx="5">
                  <c:v>1207</c:v>
                </c:pt>
                <c:pt idx="6">
                  <c:v>551</c:v>
                </c:pt>
                <c:pt idx="7">
                  <c:v>198</c:v>
                </c:pt>
                <c:pt idx="8">
                  <c:v>2689</c:v>
                </c:pt>
                <c:pt idx="9">
                  <c:v>3141</c:v>
                </c:pt>
                <c:pt idx="10">
                  <c:v>4899</c:v>
                </c:pt>
              </c:numCache>
            </c:numRef>
          </c:xVal>
          <c:yVal>
            <c:numRef>
              <c:f>'Schedule Order'!$A$12:$A$22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'Schedule Order'!$F$10</c:f>
              <c:strCache>
                <c:ptCount val="1"/>
                <c:pt idx="0">
                  <c:v>SCAN</c:v>
                </c:pt>
              </c:strCache>
            </c:strRef>
          </c:tx>
          <c:xVal>
            <c:numRef>
              <c:f>'Schedule Order'!$F$12:$F$24</c:f>
              <c:numCache>
                <c:formatCode>General</c:formatCode>
                <c:ptCount val="13"/>
                <c:pt idx="0">
                  <c:v>2270</c:v>
                </c:pt>
                <c:pt idx="1">
                  <c:v>2303</c:v>
                </c:pt>
                <c:pt idx="2">
                  <c:v>2689</c:v>
                </c:pt>
                <c:pt idx="3">
                  <c:v>3141</c:v>
                </c:pt>
                <c:pt idx="4">
                  <c:v>4899</c:v>
                </c:pt>
                <c:pt idx="5">
                  <c:v>4999</c:v>
                </c:pt>
                <c:pt idx="6">
                  <c:v>2121</c:v>
                </c:pt>
                <c:pt idx="7">
                  <c:v>1680</c:v>
                </c:pt>
                <c:pt idx="8">
                  <c:v>1403</c:v>
                </c:pt>
                <c:pt idx="9">
                  <c:v>1207</c:v>
                </c:pt>
                <c:pt idx="10">
                  <c:v>551</c:v>
                </c:pt>
                <c:pt idx="11">
                  <c:v>198</c:v>
                </c:pt>
                <c:pt idx="12">
                  <c:v>0</c:v>
                </c:pt>
              </c:numCache>
            </c:numRef>
          </c:xVal>
          <c:yVal>
            <c:numRef>
              <c:f>'Schedule Order'!$A$12:$A$24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'Schedule Order'!$H$10</c:f>
              <c:strCache>
                <c:ptCount val="1"/>
                <c:pt idx="0">
                  <c:v>LOOK</c:v>
                </c:pt>
              </c:strCache>
            </c:strRef>
          </c:tx>
          <c:xVal>
            <c:numRef>
              <c:f>'Schedule Order'!$H$12:$H$22</c:f>
              <c:numCache>
                <c:formatCode>General</c:formatCode>
                <c:ptCount val="11"/>
                <c:pt idx="0">
                  <c:v>2270</c:v>
                </c:pt>
                <c:pt idx="1">
                  <c:v>2303</c:v>
                </c:pt>
                <c:pt idx="2">
                  <c:v>2689</c:v>
                </c:pt>
                <c:pt idx="3">
                  <c:v>3141</c:v>
                </c:pt>
                <c:pt idx="4">
                  <c:v>4899</c:v>
                </c:pt>
                <c:pt idx="5">
                  <c:v>2121</c:v>
                </c:pt>
                <c:pt idx="6">
                  <c:v>1680</c:v>
                </c:pt>
                <c:pt idx="7">
                  <c:v>1403</c:v>
                </c:pt>
                <c:pt idx="8">
                  <c:v>1207</c:v>
                </c:pt>
                <c:pt idx="9">
                  <c:v>551</c:v>
                </c:pt>
                <c:pt idx="10">
                  <c:v>198</c:v>
                </c:pt>
              </c:numCache>
            </c:numRef>
          </c:xVal>
          <c:yVal>
            <c:numRef>
              <c:f>'Schedule Order'!$A$12:$A$22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'Schedule Order'!$J$12:$J$24</c:f>
              <c:numCache>
                <c:formatCode>General</c:formatCode>
                <c:ptCount val="13"/>
                <c:pt idx="0">
                  <c:v>2270</c:v>
                </c:pt>
                <c:pt idx="1">
                  <c:v>2303</c:v>
                </c:pt>
                <c:pt idx="2">
                  <c:v>2689</c:v>
                </c:pt>
                <c:pt idx="3">
                  <c:v>3141</c:v>
                </c:pt>
                <c:pt idx="4">
                  <c:v>4899</c:v>
                </c:pt>
                <c:pt idx="5">
                  <c:v>4999</c:v>
                </c:pt>
                <c:pt idx="6">
                  <c:v>0</c:v>
                </c:pt>
                <c:pt idx="7">
                  <c:v>198</c:v>
                </c:pt>
                <c:pt idx="8">
                  <c:v>551</c:v>
                </c:pt>
                <c:pt idx="9">
                  <c:v>1207</c:v>
                </c:pt>
                <c:pt idx="10">
                  <c:v>1403</c:v>
                </c:pt>
                <c:pt idx="11">
                  <c:v>1680</c:v>
                </c:pt>
                <c:pt idx="12">
                  <c:v>2121</c:v>
                </c:pt>
              </c:numCache>
            </c:numRef>
          </c:xVal>
          <c:yVal>
            <c:numRef>
              <c:f>'Schedule Order'!$A$12:$A$24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'Schedule Order'!$L$10</c:f>
              <c:strCache>
                <c:ptCount val="1"/>
                <c:pt idx="0">
                  <c:v>C-LOOK</c:v>
                </c:pt>
              </c:strCache>
            </c:strRef>
          </c:tx>
          <c:xVal>
            <c:numRef>
              <c:f>'Schedule Order'!$L$12:$L$22</c:f>
              <c:numCache>
                <c:formatCode>General</c:formatCode>
                <c:ptCount val="11"/>
                <c:pt idx="0">
                  <c:v>2270</c:v>
                </c:pt>
                <c:pt idx="1">
                  <c:v>2303</c:v>
                </c:pt>
                <c:pt idx="2">
                  <c:v>2689</c:v>
                </c:pt>
                <c:pt idx="3">
                  <c:v>3141</c:v>
                </c:pt>
                <c:pt idx="4">
                  <c:v>4899</c:v>
                </c:pt>
                <c:pt idx="5">
                  <c:v>198</c:v>
                </c:pt>
                <c:pt idx="6">
                  <c:v>551</c:v>
                </c:pt>
                <c:pt idx="7">
                  <c:v>1207</c:v>
                </c:pt>
                <c:pt idx="8">
                  <c:v>1403</c:v>
                </c:pt>
                <c:pt idx="9">
                  <c:v>1680</c:v>
                </c:pt>
                <c:pt idx="10">
                  <c:v>2121</c:v>
                </c:pt>
              </c:numCache>
            </c:numRef>
          </c:xVal>
          <c:yVal>
            <c:numRef>
              <c:f>'Schedule Order'!$A$12:$A$22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7496"/>
        <c:axId val="175157832"/>
      </c:scatterChart>
      <c:valAx>
        <c:axId val="135207496"/>
        <c:scaling>
          <c:orientation val="minMax"/>
          <c:max val="50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crossAx val="175157832"/>
        <c:crosses val="autoZero"/>
        <c:crossBetween val="midCat"/>
      </c:valAx>
      <c:valAx>
        <c:axId val="175157832"/>
        <c:scaling>
          <c:orientation val="maxMin"/>
          <c:max val="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Request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207496"/>
        <c:crosses val="autoZero"/>
        <c:crossBetween val="midCat"/>
        <c:majorUnit val="1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xVal>
            <c:numRef>
              <c:f>'Schedule Order'!$B$12:$B$22</c:f>
              <c:numCache>
                <c:formatCode>General</c:formatCode>
                <c:ptCount val="11"/>
                <c:pt idx="0">
                  <c:v>2270</c:v>
                </c:pt>
                <c:pt idx="1">
                  <c:v>2121</c:v>
                </c:pt>
                <c:pt idx="2">
                  <c:v>1207</c:v>
                </c:pt>
                <c:pt idx="3">
                  <c:v>2303</c:v>
                </c:pt>
                <c:pt idx="4">
                  <c:v>2689</c:v>
                </c:pt>
                <c:pt idx="5">
                  <c:v>551</c:v>
                </c:pt>
                <c:pt idx="6">
                  <c:v>1680</c:v>
                </c:pt>
                <c:pt idx="7">
                  <c:v>198</c:v>
                </c:pt>
                <c:pt idx="8">
                  <c:v>1403</c:v>
                </c:pt>
                <c:pt idx="9">
                  <c:v>4899</c:v>
                </c:pt>
                <c:pt idx="10">
                  <c:v>3141</c:v>
                </c:pt>
              </c:numCache>
            </c:numRef>
          </c:xVal>
          <c:yVal>
            <c:numRef>
              <c:f>'Schedule Order'!$A$12:$A$22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3416"/>
        <c:axId val="175032992"/>
      </c:scatterChart>
      <c:valAx>
        <c:axId val="175723416"/>
        <c:scaling>
          <c:orientation val="minMax"/>
          <c:max val="50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crossAx val="175032992"/>
        <c:crosses val="autoZero"/>
        <c:crossBetween val="midCat"/>
      </c:valAx>
      <c:valAx>
        <c:axId val="175032992"/>
        <c:scaling>
          <c:orientation val="maxMin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Request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23416"/>
        <c:crosses val="autoZero"/>
        <c:crossBetween val="midCat"/>
        <c:majorUnit val="1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SSTF</c:v>
          </c:tx>
          <c:xVal>
            <c:numRef>
              <c:f>'Schedule Order'!$D$12:$D$22</c:f>
              <c:numCache>
                <c:formatCode>General</c:formatCode>
                <c:ptCount val="11"/>
                <c:pt idx="0">
                  <c:v>2270</c:v>
                </c:pt>
                <c:pt idx="1">
                  <c:v>2303</c:v>
                </c:pt>
                <c:pt idx="2">
                  <c:v>2121</c:v>
                </c:pt>
                <c:pt idx="3">
                  <c:v>1680</c:v>
                </c:pt>
                <c:pt idx="4">
                  <c:v>1403</c:v>
                </c:pt>
                <c:pt idx="5">
                  <c:v>1207</c:v>
                </c:pt>
                <c:pt idx="6">
                  <c:v>551</c:v>
                </c:pt>
                <c:pt idx="7">
                  <c:v>198</c:v>
                </c:pt>
                <c:pt idx="8">
                  <c:v>2689</c:v>
                </c:pt>
                <c:pt idx="9">
                  <c:v>3141</c:v>
                </c:pt>
                <c:pt idx="10">
                  <c:v>4899</c:v>
                </c:pt>
              </c:numCache>
            </c:numRef>
          </c:xVal>
          <c:yVal>
            <c:numRef>
              <c:f>'Schedule Order'!$A$12:$A$22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07448"/>
        <c:axId val="232007832"/>
      </c:scatterChart>
      <c:valAx>
        <c:axId val="232007448"/>
        <c:scaling>
          <c:orientation val="minMax"/>
          <c:max val="50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007832"/>
        <c:crosses val="autoZero"/>
        <c:crossBetween val="midCat"/>
      </c:valAx>
      <c:valAx>
        <c:axId val="232007832"/>
        <c:scaling>
          <c:orientation val="maxMin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Request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007448"/>
        <c:crosses val="autoZero"/>
        <c:crossBetween val="midCat"/>
        <c:majorUnit val="1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SCAN</c:v>
          </c:tx>
          <c:xVal>
            <c:numRef>
              <c:f>'Schedule Order'!$F$12:$F$24</c:f>
              <c:numCache>
                <c:formatCode>General</c:formatCode>
                <c:ptCount val="13"/>
                <c:pt idx="0">
                  <c:v>2270</c:v>
                </c:pt>
                <c:pt idx="1">
                  <c:v>2303</c:v>
                </c:pt>
                <c:pt idx="2">
                  <c:v>2689</c:v>
                </c:pt>
                <c:pt idx="3">
                  <c:v>3141</c:v>
                </c:pt>
                <c:pt idx="4">
                  <c:v>4899</c:v>
                </c:pt>
                <c:pt idx="5">
                  <c:v>4999</c:v>
                </c:pt>
                <c:pt idx="6">
                  <c:v>2121</c:v>
                </c:pt>
                <c:pt idx="7">
                  <c:v>1680</c:v>
                </c:pt>
                <c:pt idx="8">
                  <c:v>1403</c:v>
                </c:pt>
                <c:pt idx="9">
                  <c:v>1207</c:v>
                </c:pt>
                <c:pt idx="10">
                  <c:v>551</c:v>
                </c:pt>
                <c:pt idx="11">
                  <c:v>198</c:v>
                </c:pt>
                <c:pt idx="12">
                  <c:v>0</c:v>
                </c:pt>
              </c:numCache>
            </c:numRef>
          </c:xVal>
          <c:yVal>
            <c:numRef>
              <c:f>'Schedule Order'!$A$12:$A$24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5304"/>
        <c:axId val="232053880"/>
      </c:scatterChart>
      <c:valAx>
        <c:axId val="232045304"/>
        <c:scaling>
          <c:orientation val="minMax"/>
          <c:max val="50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053880"/>
        <c:crosses val="autoZero"/>
        <c:crossBetween val="midCat"/>
      </c:valAx>
      <c:valAx>
        <c:axId val="232053880"/>
        <c:scaling>
          <c:orientation val="maxMin"/>
          <c:max val="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Request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045304"/>
        <c:crosses val="autoZero"/>
        <c:crossBetween val="midCat"/>
        <c:majorUnit val="1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LOOK</c:v>
          </c:tx>
          <c:xVal>
            <c:numRef>
              <c:f>'Schedule Order'!$H$12:$H$22</c:f>
              <c:numCache>
                <c:formatCode>General</c:formatCode>
                <c:ptCount val="11"/>
                <c:pt idx="0">
                  <c:v>2270</c:v>
                </c:pt>
                <c:pt idx="1">
                  <c:v>2303</c:v>
                </c:pt>
                <c:pt idx="2">
                  <c:v>2689</c:v>
                </c:pt>
                <c:pt idx="3">
                  <c:v>3141</c:v>
                </c:pt>
                <c:pt idx="4">
                  <c:v>4899</c:v>
                </c:pt>
                <c:pt idx="5">
                  <c:v>2121</c:v>
                </c:pt>
                <c:pt idx="6">
                  <c:v>1680</c:v>
                </c:pt>
                <c:pt idx="7">
                  <c:v>1403</c:v>
                </c:pt>
                <c:pt idx="8">
                  <c:v>1207</c:v>
                </c:pt>
                <c:pt idx="9">
                  <c:v>551</c:v>
                </c:pt>
                <c:pt idx="10">
                  <c:v>198</c:v>
                </c:pt>
              </c:numCache>
            </c:numRef>
          </c:xVal>
          <c:yVal>
            <c:numRef>
              <c:f>'Schedule Order'!$A$12:$A$22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4008"/>
        <c:axId val="173924400"/>
      </c:scatterChart>
      <c:valAx>
        <c:axId val="173924008"/>
        <c:scaling>
          <c:orientation val="minMax"/>
          <c:max val="50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24400"/>
        <c:crosses val="autoZero"/>
        <c:crossBetween val="midCat"/>
      </c:valAx>
      <c:valAx>
        <c:axId val="173924400"/>
        <c:scaling>
          <c:orientation val="maxMin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Request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24008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C-SCAN</c:v>
          </c:tx>
          <c:xVal>
            <c:numRef>
              <c:f>'Schedule Order'!$J$12:$J$24</c:f>
              <c:numCache>
                <c:formatCode>General</c:formatCode>
                <c:ptCount val="13"/>
                <c:pt idx="0">
                  <c:v>2270</c:v>
                </c:pt>
                <c:pt idx="1">
                  <c:v>2303</c:v>
                </c:pt>
                <c:pt idx="2">
                  <c:v>2689</c:v>
                </c:pt>
                <c:pt idx="3">
                  <c:v>3141</c:v>
                </c:pt>
                <c:pt idx="4">
                  <c:v>4899</c:v>
                </c:pt>
                <c:pt idx="5">
                  <c:v>4999</c:v>
                </c:pt>
                <c:pt idx="6">
                  <c:v>0</c:v>
                </c:pt>
                <c:pt idx="7">
                  <c:v>198</c:v>
                </c:pt>
                <c:pt idx="8">
                  <c:v>551</c:v>
                </c:pt>
                <c:pt idx="9">
                  <c:v>1207</c:v>
                </c:pt>
                <c:pt idx="10">
                  <c:v>1403</c:v>
                </c:pt>
                <c:pt idx="11">
                  <c:v>1680</c:v>
                </c:pt>
                <c:pt idx="12">
                  <c:v>2121</c:v>
                </c:pt>
              </c:numCache>
            </c:numRef>
          </c:xVal>
          <c:yVal>
            <c:numRef>
              <c:f>'Schedule Order'!$A$12:$A$24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30008"/>
        <c:axId val="232130400"/>
      </c:scatterChart>
      <c:valAx>
        <c:axId val="232130008"/>
        <c:scaling>
          <c:orientation val="minMax"/>
          <c:max val="50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30400"/>
        <c:crosses val="autoZero"/>
        <c:crossBetween val="midCat"/>
      </c:valAx>
      <c:valAx>
        <c:axId val="232130400"/>
        <c:scaling>
          <c:orientation val="maxMin"/>
          <c:max val="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Request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30008"/>
        <c:crosses val="autoZero"/>
        <c:crossBetween val="midCat"/>
        <c:majorUnit val="1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C-LOOK</c:v>
          </c:tx>
          <c:xVal>
            <c:numRef>
              <c:f>'Schedule Order'!$L$12:$L$22</c:f>
              <c:numCache>
                <c:formatCode>General</c:formatCode>
                <c:ptCount val="11"/>
                <c:pt idx="0">
                  <c:v>2270</c:v>
                </c:pt>
                <c:pt idx="1">
                  <c:v>2303</c:v>
                </c:pt>
                <c:pt idx="2">
                  <c:v>2689</c:v>
                </c:pt>
                <c:pt idx="3">
                  <c:v>3141</c:v>
                </c:pt>
                <c:pt idx="4">
                  <c:v>4899</c:v>
                </c:pt>
                <c:pt idx="5">
                  <c:v>198</c:v>
                </c:pt>
                <c:pt idx="6">
                  <c:v>551</c:v>
                </c:pt>
                <c:pt idx="7">
                  <c:v>1207</c:v>
                </c:pt>
                <c:pt idx="8">
                  <c:v>1403</c:v>
                </c:pt>
                <c:pt idx="9">
                  <c:v>1680</c:v>
                </c:pt>
                <c:pt idx="10">
                  <c:v>2121</c:v>
                </c:pt>
              </c:numCache>
            </c:numRef>
          </c:xVal>
          <c:yVal>
            <c:numRef>
              <c:f>'Schedule Order'!$A$12:$A$22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31184"/>
        <c:axId val="232131576"/>
      </c:scatterChart>
      <c:valAx>
        <c:axId val="232131184"/>
        <c:scaling>
          <c:orientation val="minMax"/>
          <c:max val="50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31576"/>
        <c:crosses val="autoZero"/>
        <c:crossBetween val="midCat"/>
      </c:valAx>
      <c:valAx>
        <c:axId val="232131576"/>
        <c:scaling>
          <c:orientation val="maxMin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Request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3118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9" workbookViewId="0">
      <selection activeCell="O31" sqref="O31"/>
    </sheetView>
  </sheetViews>
  <sheetFormatPr defaultRowHeight="15" x14ac:dyDescent="0.25"/>
  <cols>
    <col min="1" max="1" width="20.42578125" customWidth="1"/>
    <col min="3" max="3" width="0" hidden="1" customWidth="1"/>
    <col min="5" max="5" width="9.140625" hidden="1" customWidth="1"/>
    <col min="7" max="7" width="9.140625" hidden="1" customWidth="1"/>
    <col min="9" max="9" width="9.140625" hidden="1" customWidth="1"/>
    <col min="11" max="11" width="9.140625" hidden="1" customWidth="1"/>
    <col min="13" max="13" width="9.140625" hidden="1" customWidth="1"/>
  </cols>
  <sheetData>
    <row r="1" spans="1:16" x14ac:dyDescent="0.25">
      <c r="A1" s="1" t="s">
        <v>4</v>
      </c>
    </row>
    <row r="2" spans="1:16" x14ac:dyDescent="0.25">
      <c r="A2" t="s">
        <v>3</v>
      </c>
    </row>
    <row r="3" spans="1:16" x14ac:dyDescent="0.25">
      <c r="A3" t="s">
        <v>2</v>
      </c>
    </row>
    <row r="4" spans="1:16" x14ac:dyDescent="0.25">
      <c r="A4" t="s">
        <v>1</v>
      </c>
    </row>
    <row r="5" spans="1:16" x14ac:dyDescent="0.25">
      <c r="A5" t="s">
        <v>0</v>
      </c>
    </row>
    <row r="7" spans="1:16" x14ac:dyDescent="0.25">
      <c r="A7" s="4" t="s">
        <v>11</v>
      </c>
      <c r="B7" s="2">
        <v>5000</v>
      </c>
      <c r="C7" s="2"/>
      <c r="D7" t="s">
        <v>12</v>
      </c>
    </row>
    <row r="8" spans="1:16" x14ac:dyDescent="0.25">
      <c r="A8" s="4" t="s">
        <v>13</v>
      </c>
      <c r="B8" s="3" t="s">
        <v>14</v>
      </c>
      <c r="C8" s="3"/>
      <c r="P8" s="5"/>
    </row>
    <row r="10" spans="1:16" x14ac:dyDescent="0.25">
      <c r="A10" s="7" t="s">
        <v>17</v>
      </c>
      <c r="B10" s="7" t="s">
        <v>5</v>
      </c>
      <c r="C10" s="7"/>
      <c r="D10" s="7" t="s">
        <v>6</v>
      </c>
      <c r="E10" s="7"/>
      <c r="F10" s="7" t="s">
        <v>7</v>
      </c>
      <c r="G10" s="7"/>
      <c r="H10" s="7" t="s">
        <v>8</v>
      </c>
      <c r="I10" s="7"/>
      <c r="J10" s="7" t="s">
        <v>9</v>
      </c>
      <c r="K10" s="7"/>
      <c r="L10" s="7" t="s">
        <v>10</v>
      </c>
      <c r="P10" s="5"/>
    </row>
    <row r="11" spans="1:16" x14ac:dyDescent="0.25">
      <c r="A11" s="7" t="s">
        <v>16</v>
      </c>
      <c r="B11" s="7">
        <v>2063</v>
      </c>
      <c r="C11" s="7"/>
      <c r="D11" s="7">
        <v>2063</v>
      </c>
      <c r="E11" s="7"/>
      <c r="F11" s="7">
        <v>2063</v>
      </c>
      <c r="G11" s="7"/>
      <c r="H11" s="7">
        <v>2063</v>
      </c>
      <c r="I11" s="7"/>
      <c r="J11" s="7">
        <v>2063</v>
      </c>
      <c r="K11" s="7"/>
      <c r="L11" s="7">
        <v>2063</v>
      </c>
      <c r="P11" s="5"/>
    </row>
    <row r="12" spans="1:16" x14ac:dyDescent="0.25">
      <c r="A12" s="7" t="s">
        <v>15</v>
      </c>
      <c r="B12" s="7">
        <v>2270</v>
      </c>
      <c r="C12" s="7"/>
      <c r="D12" s="7">
        <v>2270</v>
      </c>
      <c r="E12" s="7"/>
      <c r="F12" s="7">
        <v>2270</v>
      </c>
      <c r="G12" s="7"/>
      <c r="H12" s="7">
        <v>2270</v>
      </c>
      <c r="I12" s="7"/>
      <c r="J12" s="7">
        <v>2270</v>
      </c>
      <c r="K12" s="7"/>
      <c r="L12" s="7">
        <v>2270</v>
      </c>
      <c r="P12" s="5"/>
    </row>
    <row r="13" spans="1:16" x14ac:dyDescent="0.25">
      <c r="A13" s="8">
        <v>1</v>
      </c>
      <c r="B13" s="9">
        <v>2121</v>
      </c>
      <c r="C13" s="9">
        <f>IF((B12-B13)&gt;=0,(B12-B13),(B13-B12))</f>
        <v>149</v>
      </c>
      <c r="D13" s="9">
        <v>2303</v>
      </c>
      <c r="E13" s="9">
        <f t="shared" ref="E13:K13" si="0">IF((D12-D13)&gt;=0,(D12-D13),(D13-D12))</f>
        <v>33</v>
      </c>
      <c r="F13" s="9">
        <v>2303</v>
      </c>
      <c r="G13" s="9">
        <f t="shared" si="0"/>
        <v>33</v>
      </c>
      <c r="H13" s="9">
        <v>2303</v>
      </c>
      <c r="I13" s="9">
        <f t="shared" si="0"/>
        <v>33</v>
      </c>
      <c r="J13" s="9">
        <v>2303</v>
      </c>
      <c r="K13" s="9">
        <f t="shared" si="0"/>
        <v>33</v>
      </c>
      <c r="L13" s="9">
        <v>2303</v>
      </c>
      <c r="M13" s="5">
        <f t="shared" ref="M13" si="1">IF((L12-L13)&gt;=0,(L12-L13),(L13-L12))</f>
        <v>33</v>
      </c>
      <c r="P13" s="5"/>
    </row>
    <row r="14" spans="1:16" x14ac:dyDescent="0.25">
      <c r="A14" s="8">
        <v>2</v>
      </c>
      <c r="B14" s="9">
        <v>1207</v>
      </c>
      <c r="C14" s="9">
        <f t="shared" ref="C14:G22" si="2">IF((B13-B14)&gt;=0,(B13-B14),(B14-B13))</f>
        <v>914</v>
      </c>
      <c r="D14" s="9">
        <v>2121</v>
      </c>
      <c r="E14" s="9">
        <f t="shared" si="2"/>
        <v>182</v>
      </c>
      <c r="F14" s="9">
        <v>2689</v>
      </c>
      <c r="G14" s="9">
        <f t="shared" si="2"/>
        <v>386</v>
      </c>
      <c r="H14" s="9">
        <v>2689</v>
      </c>
      <c r="I14" s="9">
        <f t="shared" ref="I14" si="3">IF((H13-H14)&gt;=0,(H13-H14),(H14-H13))</f>
        <v>386</v>
      </c>
      <c r="J14" s="9">
        <v>2689</v>
      </c>
      <c r="K14" s="9">
        <f t="shared" ref="K14" si="4">IF((J13-J14)&gt;=0,(J13-J14),(J14-J13))</f>
        <v>386</v>
      </c>
      <c r="L14" s="9">
        <v>2689</v>
      </c>
      <c r="M14" s="5">
        <f t="shared" ref="M14" si="5">IF((L13-L14)&gt;=0,(L13-L14),(L14-L13))</f>
        <v>386</v>
      </c>
      <c r="P14" s="5"/>
    </row>
    <row r="15" spans="1:16" x14ac:dyDescent="0.25">
      <c r="A15" s="8">
        <v>3</v>
      </c>
      <c r="B15" s="9">
        <v>2303</v>
      </c>
      <c r="C15" s="9">
        <f t="shared" si="2"/>
        <v>1096</v>
      </c>
      <c r="D15" s="9">
        <v>1680</v>
      </c>
      <c r="E15" s="9">
        <f t="shared" si="2"/>
        <v>441</v>
      </c>
      <c r="F15" s="9">
        <v>3141</v>
      </c>
      <c r="G15" s="9">
        <f t="shared" si="2"/>
        <v>452</v>
      </c>
      <c r="H15" s="9">
        <v>3141</v>
      </c>
      <c r="I15" s="9">
        <f t="shared" ref="I15" si="6">IF((H14-H15)&gt;=0,(H14-H15),(H15-H14))</f>
        <v>452</v>
      </c>
      <c r="J15" s="9">
        <v>3141</v>
      </c>
      <c r="K15" s="9">
        <f t="shared" ref="K15" si="7">IF((J14-J15)&gt;=0,(J14-J15),(J15-J14))</f>
        <v>452</v>
      </c>
      <c r="L15" s="9">
        <v>3141</v>
      </c>
      <c r="M15" s="5">
        <f t="shared" ref="M15:M22" si="8">IF((L14-L15)&gt;=0,(L14-L15),(L15-L14))</f>
        <v>452</v>
      </c>
      <c r="P15" s="5"/>
    </row>
    <row r="16" spans="1:16" x14ac:dyDescent="0.25">
      <c r="A16" s="8">
        <v>4</v>
      </c>
      <c r="B16" s="9">
        <v>2689</v>
      </c>
      <c r="C16" s="9">
        <f t="shared" si="2"/>
        <v>386</v>
      </c>
      <c r="D16" s="9">
        <v>1403</v>
      </c>
      <c r="E16" s="9">
        <f t="shared" si="2"/>
        <v>277</v>
      </c>
      <c r="F16" s="9">
        <v>4899</v>
      </c>
      <c r="G16" s="9">
        <f t="shared" si="2"/>
        <v>1758</v>
      </c>
      <c r="H16" s="9">
        <v>4899</v>
      </c>
      <c r="I16" s="9">
        <f t="shared" ref="I16" si="9">IF((H15-H16)&gt;=0,(H15-H16),(H16-H15))</f>
        <v>1758</v>
      </c>
      <c r="J16" s="9">
        <v>4899</v>
      </c>
      <c r="K16" s="9">
        <f t="shared" ref="K16" si="10">IF((J15-J16)&gt;=0,(J15-J16),(J16-J15))</f>
        <v>1758</v>
      </c>
      <c r="L16" s="9">
        <v>4899</v>
      </c>
      <c r="M16" s="5">
        <f t="shared" si="8"/>
        <v>1758</v>
      </c>
      <c r="P16" s="5"/>
    </row>
    <row r="17" spans="1:16" x14ac:dyDescent="0.25">
      <c r="A17" s="8">
        <v>5</v>
      </c>
      <c r="B17" s="9">
        <v>551</v>
      </c>
      <c r="C17" s="9">
        <f t="shared" si="2"/>
        <v>2138</v>
      </c>
      <c r="D17" s="9">
        <v>1207</v>
      </c>
      <c r="E17" s="9">
        <f t="shared" si="2"/>
        <v>196</v>
      </c>
      <c r="F17" s="9">
        <v>4999</v>
      </c>
      <c r="G17" s="9">
        <f t="shared" si="2"/>
        <v>100</v>
      </c>
      <c r="H17" s="9">
        <v>2121</v>
      </c>
      <c r="I17" s="9">
        <f t="shared" ref="I17" si="11">IF((H16-H17)&gt;=0,(H16-H17),(H17-H16))</f>
        <v>2778</v>
      </c>
      <c r="J17" s="9">
        <v>4999</v>
      </c>
      <c r="K17" s="9">
        <f t="shared" ref="K17" si="12">IF((J16-J17)&gt;=0,(J16-J17),(J17-J16))</f>
        <v>100</v>
      </c>
      <c r="L17" s="9">
        <v>198</v>
      </c>
      <c r="M17" s="5">
        <f t="shared" si="8"/>
        <v>4701</v>
      </c>
      <c r="P17" s="6"/>
    </row>
    <row r="18" spans="1:16" x14ac:dyDescent="0.25">
      <c r="A18" s="8">
        <v>6</v>
      </c>
      <c r="B18" s="9">
        <v>1680</v>
      </c>
      <c r="C18" s="9">
        <f t="shared" si="2"/>
        <v>1129</v>
      </c>
      <c r="D18" s="9">
        <v>551</v>
      </c>
      <c r="E18" s="9">
        <f t="shared" si="2"/>
        <v>656</v>
      </c>
      <c r="F18" s="9">
        <v>2121</v>
      </c>
      <c r="G18" s="9">
        <f t="shared" si="2"/>
        <v>2878</v>
      </c>
      <c r="H18" s="9">
        <v>1680</v>
      </c>
      <c r="I18" s="9">
        <f t="shared" ref="I18" si="13">IF((H17-H18)&gt;=0,(H17-H18),(H18-H17))</f>
        <v>441</v>
      </c>
      <c r="J18" s="9">
        <v>0</v>
      </c>
      <c r="K18" s="9">
        <f t="shared" ref="K18" si="14">IF((J17-J18)&gt;=0,(J17-J18),(J18-J17))</f>
        <v>4999</v>
      </c>
      <c r="L18" s="9">
        <v>551</v>
      </c>
      <c r="M18" s="5">
        <f t="shared" si="8"/>
        <v>353</v>
      </c>
      <c r="P18" s="5"/>
    </row>
    <row r="19" spans="1:16" x14ac:dyDescent="0.25">
      <c r="A19" s="8">
        <v>7</v>
      </c>
      <c r="B19" s="9">
        <v>198</v>
      </c>
      <c r="C19" s="9">
        <f t="shared" si="2"/>
        <v>1482</v>
      </c>
      <c r="D19" s="9">
        <v>198</v>
      </c>
      <c r="E19" s="9">
        <f t="shared" si="2"/>
        <v>353</v>
      </c>
      <c r="F19" s="9">
        <v>1680</v>
      </c>
      <c r="G19" s="9">
        <f t="shared" si="2"/>
        <v>441</v>
      </c>
      <c r="H19" s="9">
        <v>1403</v>
      </c>
      <c r="I19" s="9">
        <f t="shared" ref="I19" si="15">IF((H18-H19)&gt;=0,(H18-H19),(H19-H18))</f>
        <v>277</v>
      </c>
      <c r="J19" s="9">
        <v>198</v>
      </c>
      <c r="K19" s="9">
        <f t="shared" ref="K19" si="16">IF((J18-J19)&gt;=0,(J18-J19),(J19-J18))</f>
        <v>198</v>
      </c>
      <c r="L19" s="9">
        <v>1207</v>
      </c>
      <c r="M19" s="5">
        <f t="shared" si="8"/>
        <v>656</v>
      </c>
      <c r="P19" s="5"/>
    </row>
    <row r="20" spans="1:16" x14ac:dyDescent="0.25">
      <c r="A20" s="8">
        <v>8</v>
      </c>
      <c r="B20" s="9">
        <v>1403</v>
      </c>
      <c r="C20" s="9">
        <f t="shared" si="2"/>
        <v>1205</v>
      </c>
      <c r="D20" s="9">
        <v>2689</v>
      </c>
      <c r="E20" s="9">
        <f t="shared" si="2"/>
        <v>2491</v>
      </c>
      <c r="F20" s="9">
        <v>1403</v>
      </c>
      <c r="G20" s="9">
        <f t="shared" si="2"/>
        <v>277</v>
      </c>
      <c r="H20" s="9">
        <v>1207</v>
      </c>
      <c r="I20" s="9">
        <f t="shared" ref="I20" si="17">IF((H19-H20)&gt;=0,(H19-H20),(H20-H19))</f>
        <v>196</v>
      </c>
      <c r="J20" s="9">
        <v>551</v>
      </c>
      <c r="K20" s="9">
        <f t="shared" ref="K20" si="18">IF((J19-J20)&gt;=0,(J19-J20),(J20-J19))</f>
        <v>353</v>
      </c>
      <c r="L20" s="9">
        <v>1403</v>
      </c>
      <c r="M20" s="5">
        <f t="shared" si="8"/>
        <v>196</v>
      </c>
      <c r="P20" s="5"/>
    </row>
    <row r="21" spans="1:16" x14ac:dyDescent="0.25">
      <c r="A21" s="8">
        <v>9</v>
      </c>
      <c r="B21" s="9">
        <v>4899</v>
      </c>
      <c r="C21" s="9">
        <f t="shared" si="2"/>
        <v>3496</v>
      </c>
      <c r="D21" s="9">
        <v>3141</v>
      </c>
      <c r="E21" s="9">
        <f t="shared" si="2"/>
        <v>452</v>
      </c>
      <c r="F21" s="9">
        <v>1207</v>
      </c>
      <c r="G21" s="9">
        <f t="shared" si="2"/>
        <v>196</v>
      </c>
      <c r="H21" s="9">
        <v>551</v>
      </c>
      <c r="I21" s="9">
        <f t="shared" ref="I21" si="19">IF((H20-H21)&gt;=0,(H20-H21),(H21-H20))</f>
        <v>656</v>
      </c>
      <c r="J21" s="9">
        <v>1207</v>
      </c>
      <c r="K21" s="9">
        <f t="shared" ref="K21" si="20">IF((J20-J21)&gt;=0,(J20-J21),(J21-J20))</f>
        <v>656</v>
      </c>
      <c r="L21" s="9">
        <v>1680</v>
      </c>
      <c r="M21" s="5">
        <f t="shared" si="8"/>
        <v>277</v>
      </c>
      <c r="P21" s="5"/>
    </row>
    <row r="22" spans="1:16" x14ac:dyDescent="0.25">
      <c r="A22" s="8">
        <v>10</v>
      </c>
      <c r="B22" s="9">
        <v>3141</v>
      </c>
      <c r="C22" s="9">
        <f t="shared" si="2"/>
        <v>1758</v>
      </c>
      <c r="D22" s="9">
        <v>4899</v>
      </c>
      <c r="E22" s="9">
        <f t="shared" si="2"/>
        <v>1758</v>
      </c>
      <c r="F22" s="9">
        <v>551</v>
      </c>
      <c r="G22" s="9">
        <f t="shared" si="2"/>
        <v>656</v>
      </c>
      <c r="H22" s="9">
        <v>198</v>
      </c>
      <c r="I22" s="9">
        <f t="shared" ref="I22" si="21">IF((H21-H22)&gt;=0,(H21-H22),(H22-H21))</f>
        <v>353</v>
      </c>
      <c r="J22" s="9">
        <v>1403</v>
      </c>
      <c r="K22" s="9">
        <f t="shared" ref="K22:K24" si="22">IF((J21-J22)&gt;=0,(J21-J22),(J22-J21))</f>
        <v>196</v>
      </c>
      <c r="L22" s="9">
        <v>2121</v>
      </c>
      <c r="M22" s="5">
        <f t="shared" si="8"/>
        <v>441</v>
      </c>
    </row>
    <row r="23" spans="1:16" x14ac:dyDescent="0.25">
      <c r="A23" s="8">
        <v>11</v>
      </c>
      <c r="B23" s="8"/>
      <c r="C23" s="8"/>
      <c r="D23" s="8"/>
      <c r="E23" s="8"/>
      <c r="F23" s="9">
        <v>198</v>
      </c>
      <c r="G23" s="9">
        <f t="shared" ref="G23" si="23">IF((F22-F23)&gt;=0,(F22-F23),(F23-F22))</f>
        <v>353</v>
      </c>
      <c r="H23" s="9"/>
      <c r="I23" s="9"/>
      <c r="J23" s="9">
        <v>1680</v>
      </c>
      <c r="K23" s="9">
        <f t="shared" si="22"/>
        <v>277</v>
      </c>
      <c r="L23" s="8"/>
    </row>
    <row r="24" spans="1:16" x14ac:dyDescent="0.25">
      <c r="A24" s="8">
        <v>12</v>
      </c>
      <c r="B24" s="8"/>
      <c r="C24" s="8"/>
      <c r="D24" s="8"/>
      <c r="E24" s="8"/>
      <c r="F24" s="9">
        <v>0</v>
      </c>
      <c r="G24" s="9">
        <f t="shared" ref="G24" si="24">IF((F23-F24)&gt;=0,(F23-F24),(F24-F23))</f>
        <v>198</v>
      </c>
      <c r="H24" s="9"/>
      <c r="I24" s="9"/>
      <c r="J24" s="9">
        <v>2121</v>
      </c>
      <c r="K24" s="9">
        <f t="shared" si="22"/>
        <v>441</v>
      </c>
      <c r="L24" s="8"/>
      <c r="P24" s="5"/>
    </row>
    <row r="25" spans="1:16" ht="30" x14ac:dyDescent="0.25">
      <c r="A25" s="10" t="s">
        <v>18</v>
      </c>
      <c r="B25" s="9">
        <f>C25</f>
        <v>13753</v>
      </c>
      <c r="C25" s="9">
        <f>SUM(C13:C22)</f>
        <v>13753</v>
      </c>
      <c r="D25" s="9">
        <f>E25</f>
        <v>6839</v>
      </c>
      <c r="E25" s="9">
        <f>SUM(E13:E24)</f>
        <v>6839</v>
      </c>
      <c r="F25" s="9">
        <f>G25</f>
        <v>7728</v>
      </c>
      <c r="G25" s="9">
        <f>SUM(G13:G24)</f>
        <v>7728</v>
      </c>
      <c r="H25" s="9">
        <f>I25</f>
        <v>7330</v>
      </c>
      <c r="I25" s="9">
        <f>SUM(I13:I24)</f>
        <v>7330</v>
      </c>
      <c r="J25" s="9">
        <f>K25</f>
        <v>9849</v>
      </c>
      <c r="K25" s="9">
        <f>SUM(K13:K24)</f>
        <v>9849</v>
      </c>
      <c r="L25" s="9">
        <f>M25</f>
        <v>9253</v>
      </c>
      <c r="M25" s="5">
        <f>SUM(M13:M24)</f>
        <v>9253</v>
      </c>
    </row>
    <row r="26" spans="1:16" ht="30" x14ac:dyDescent="0.25">
      <c r="A26" s="10" t="s">
        <v>19</v>
      </c>
      <c r="B26" s="9">
        <f>B25/10</f>
        <v>1375.3</v>
      </c>
      <c r="C26" s="9">
        <f t="shared" ref="C26:L26" si="25">C25/10</f>
        <v>1375.3</v>
      </c>
      <c r="D26" s="9">
        <f t="shared" si="25"/>
        <v>683.9</v>
      </c>
      <c r="E26" s="9">
        <f t="shared" si="25"/>
        <v>683.9</v>
      </c>
      <c r="F26" s="9">
        <f>F25/12</f>
        <v>644</v>
      </c>
      <c r="G26" s="9">
        <f t="shared" si="25"/>
        <v>772.8</v>
      </c>
      <c r="H26" s="9">
        <f t="shared" si="25"/>
        <v>733</v>
      </c>
      <c r="I26" s="9">
        <f t="shared" si="25"/>
        <v>733</v>
      </c>
      <c r="J26" s="9">
        <f>J25/12</f>
        <v>820.75</v>
      </c>
      <c r="K26" s="9">
        <f t="shared" si="25"/>
        <v>984.9</v>
      </c>
      <c r="L26" s="9">
        <f t="shared" si="25"/>
        <v>925.3</v>
      </c>
      <c r="P26" s="5"/>
    </row>
    <row r="28" spans="1:16" x14ac:dyDescent="0.25">
      <c r="P28" s="5"/>
    </row>
  </sheetData>
  <sortState ref="J18:J24">
    <sortCondition ref="J18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Schedule Order</vt:lpstr>
      <vt:lpstr>All</vt:lpstr>
      <vt:lpstr>FCFS</vt:lpstr>
      <vt:lpstr>SSTF</vt:lpstr>
      <vt:lpstr>SCAN</vt:lpstr>
      <vt:lpstr>LOOK</vt:lpstr>
      <vt:lpstr>C-SCAN</vt:lpstr>
      <vt:lpstr>C-LOOK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Standard</cp:lastModifiedBy>
  <dcterms:created xsi:type="dcterms:W3CDTF">2015-04-02T20:13:34Z</dcterms:created>
  <dcterms:modified xsi:type="dcterms:W3CDTF">2015-04-08T00:46:35Z</dcterms:modified>
</cp:coreProperties>
</file>